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ov\Desktop\"/>
    </mc:Choice>
  </mc:AlternateContent>
  <xr:revisionPtr revIDLastSave="0" documentId="13_ncr:1_{00A6F1EA-A6A3-408D-BB5C-97790368A72D}" xr6:coauthVersionLast="43" xr6:coauthVersionMax="43" xr10:uidLastSave="{00000000-0000-0000-0000-000000000000}"/>
  <bookViews>
    <workbookView xWindow="-120" yWindow="-120" windowWidth="29040" windowHeight="15840" tabRatio="979" xr2:uid="{00000000-000D-0000-FFFF-FFFF00000000}"/>
  </bookViews>
  <sheets>
    <sheet name="Бренды" sheetId="8" r:id="rId1"/>
    <sheet name="Описание" sheetId="14" r:id="rId2"/>
    <sheet name="Контакты" sheetId="9" r:id="rId3"/>
    <sheet name="ASK" sheetId="6" r:id="rId4"/>
    <sheet name="Benefit" sheetId="15" r:id="rId5"/>
    <sheet name="Beral" sheetId="38" r:id="rId6"/>
    <sheet name="BGS" sheetId="17" r:id="rId7"/>
    <sheet name="BPW" sheetId="16" r:id="rId8"/>
    <sheet name="Dayco" sheetId="20" r:id="rId9"/>
    <sheet name="Dinex" sheetId="45" r:id="rId10"/>
    <sheet name="Elring" sheetId="19" r:id="rId11"/>
    <sheet name="FAG" sheetId="21" r:id="rId12"/>
    <sheet name="febi" sheetId="22" r:id="rId13"/>
    <sheet name="Gates" sheetId="42" r:id="rId14"/>
    <sheet name="Haldex" sheetId="43" r:id="rId15"/>
    <sheet name="Knorr-Bremse" sheetId="41" r:id="rId16"/>
    <sheet name="Kongsberg" sheetId="39" r:id="rId17"/>
    <sheet name="Lemforder" sheetId="23" r:id="rId18"/>
    <sheet name="Mahle" sheetId="24" r:id="rId19"/>
    <sheet name="Maysan Mando" sheetId="25" r:id="rId20"/>
    <sheet name="Megapower" sheetId="26" r:id="rId21"/>
    <sheet name="Mfilter" sheetId="44" r:id="rId22"/>
    <sheet name="Rostar" sheetId="27" r:id="rId23"/>
    <sheet name="Sachs" sheetId="28" r:id="rId24"/>
    <sheet name="SAF" sheetId="30" r:id="rId25"/>
    <sheet name="Sampa" sheetId="29" r:id="rId26"/>
    <sheet name="Schmitz" sheetId="31" r:id="rId27"/>
    <sheet name="TE parts" sheetId="32" r:id="rId28"/>
    <sheet name="Textar" sheetId="33" r:id="rId29"/>
    <sheet name="Valeo" sheetId="34" r:id="rId30"/>
    <sheet name="Wabco" sheetId="35" r:id="rId31"/>
    <sheet name="Walberg" sheetId="40" r:id="rId32"/>
    <sheet name="YON" sheetId="36" r:id="rId33"/>
    <sheet name="Оригинал" sheetId="37" r:id="rId34"/>
  </sheets>
  <definedNames>
    <definedName name="_xlnm._FilterDatabase" localSheetId="3" hidden="1">ASK!$A$9:$I$9</definedName>
    <definedName name="_xlnm._FilterDatabase" localSheetId="4" hidden="1">Benefit!$A$9:$I$9</definedName>
    <definedName name="_xlnm._FilterDatabase" localSheetId="5" hidden="1">Beral!$A$9:$I$9</definedName>
    <definedName name="_xlnm._FilterDatabase" localSheetId="6" hidden="1">BGS!$A$9:$I$9</definedName>
    <definedName name="_xlnm._FilterDatabase" localSheetId="7" hidden="1">BPW!$A$9:$I$9</definedName>
    <definedName name="_xlnm._FilterDatabase" localSheetId="8" hidden="1">Dayco!$A$9:$I$9</definedName>
    <definedName name="_xlnm._FilterDatabase" localSheetId="9" hidden="1">Dinex!$A$9:$I$9</definedName>
    <definedName name="_xlnm._FilterDatabase" localSheetId="10" hidden="1">Elring!$A$9:$I$9</definedName>
    <definedName name="_xlnm._FilterDatabase" localSheetId="11" hidden="1">FAG!$A$9:$I$9</definedName>
    <definedName name="_xlnm._FilterDatabase" localSheetId="12" hidden="1">febi!$A$9:$I$9</definedName>
    <definedName name="_xlnm._FilterDatabase" localSheetId="13" hidden="1">Gates!$A$9:$I$9</definedName>
    <definedName name="_xlnm._FilterDatabase" localSheetId="14" hidden="1">Haldex!$A$9:$I$9</definedName>
    <definedName name="_xlnm._FilterDatabase" localSheetId="15" hidden="1">'Knorr-Bremse'!$A$9:$I$9</definedName>
    <definedName name="_xlnm._FilterDatabase" localSheetId="16" hidden="1">Kongsberg!$A$9:$I$9</definedName>
    <definedName name="_xlnm._FilterDatabase" localSheetId="17" hidden="1">Lemforder!$A$9:$I$9</definedName>
    <definedName name="_xlnm._FilterDatabase" localSheetId="18" hidden="1">Mahle!$A$9:$I$9</definedName>
    <definedName name="_xlnm._FilterDatabase" localSheetId="19" hidden="1">'Maysan Mando'!$A$9:$I$9</definedName>
    <definedName name="_xlnm._FilterDatabase" localSheetId="20" hidden="1">Megapower!$A$9:$I$9</definedName>
    <definedName name="_xlnm._FilterDatabase" localSheetId="21" hidden="1">Mfilter!$A$9:$I$9</definedName>
    <definedName name="_xlnm._FilterDatabase" localSheetId="22" hidden="1">Rostar!$A$9:$I$9</definedName>
    <definedName name="_xlnm._FilterDatabase" localSheetId="23" hidden="1">Sachs!$A$9:$I$9</definedName>
    <definedName name="_xlnm._FilterDatabase" localSheetId="24" hidden="1">SAF!$A$9:$I$9</definedName>
    <definedName name="_xlnm._FilterDatabase" localSheetId="25" hidden="1">Sampa!$A$9:$I$9</definedName>
    <definedName name="_xlnm._FilterDatabase" localSheetId="26" hidden="1">Schmitz!$A$9:$I$9</definedName>
    <definedName name="_xlnm._FilterDatabase" localSheetId="27" hidden="1">'TE parts'!$A$9:$I$9</definedName>
    <definedName name="_xlnm._FilterDatabase" localSheetId="28" hidden="1">Textar!$A$9:$I$9</definedName>
    <definedName name="_xlnm._FilterDatabase" localSheetId="29" hidden="1">Valeo!$A$9:$I$9</definedName>
    <definedName name="_xlnm._FilterDatabase" localSheetId="30" hidden="1">Wabco!$A$9:$I$9</definedName>
    <definedName name="_xlnm._FilterDatabase" localSheetId="31" hidden="1">Walberg!$A$9:$I$9</definedName>
    <definedName name="_xlnm._FilterDatabase" localSheetId="32" hidden="1">YON!$A$9:$I$9</definedName>
    <definedName name="_xlnm._FilterDatabase" localSheetId="0" hidden="1">Бренды!#REF!</definedName>
    <definedName name="_xlnm._FilterDatabase" localSheetId="33" hidden="1">Оригинал!$A$9:$I$9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01" i="37" l="1"/>
  <c r="F300" i="37"/>
  <c r="F299" i="37"/>
  <c r="F298" i="37"/>
  <c r="F297" i="37"/>
  <c r="F296" i="37"/>
  <c r="F295" i="37"/>
  <c r="F294" i="37"/>
  <c r="F293" i="37"/>
  <c r="F292" i="37"/>
  <c r="F291" i="37"/>
  <c r="F290" i="37"/>
  <c r="F289" i="37"/>
  <c r="F288" i="37"/>
  <c r="F287" i="37"/>
  <c r="F286" i="37"/>
  <c r="F285" i="37"/>
  <c r="F284" i="37"/>
  <c r="F283" i="37"/>
  <c r="F282" i="37"/>
  <c r="F281" i="37"/>
  <c r="F280" i="37"/>
  <c r="F279" i="37"/>
  <c r="F278" i="37"/>
  <c r="F277" i="37"/>
  <c r="F276" i="37"/>
  <c r="F275" i="37"/>
  <c r="F274" i="37"/>
  <c r="F273" i="37"/>
  <c r="F272" i="37"/>
  <c r="F271" i="37"/>
  <c r="F270" i="37"/>
  <c r="F269" i="37"/>
  <c r="F268" i="37"/>
  <c r="F267" i="37"/>
  <c r="F266" i="37"/>
  <c r="F265" i="37"/>
  <c r="F263" i="37"/>
  <c r="F262" i="37"/>
  <c r="F261" i="37"/>
  <c r="F260" i="37"/>
  <c r="F259" i="37"/>
  <c r="F258" i="37"/>
  <c r="F257" i="37"/>
  <c r="F256" i="37"/>
  <c r="F255" i="37"/>
  <c r="F253" i="37"/>
  <c r="F252" i="37"/>
  <c r="F251" i="37"/>
  <c r="F250" i="37"/>
  <c r="F249" i="37"/>
  <c r="F248" i="37"/>
  <c r="F247" i="37"/>
  <c r="F246" i="37"/>
  <c r="F245" i="37"/>
  <c r="F244" i="37"/>
  <c r="F243" i="37"/>
  <c r="F242" i="37"/>
  <c r="F241" i="37"/>
  <c r="F240" i="37"/>
  <c r="F239" i="37"/>
  <c r="F238" i="37"/>
  <c r="F237" i="37"/>
  <c r="F236" i="37"/>
  <c r="F235" i="37"/>
  <c r="F234" i="37"/>
  <c r="F233" i="37"/>
  <c r="F232" i="37"/>
  <c r="F231" i="37"/>
  <c r="F230" i="37"/>
  <c r="F229" i="37"/>
  <c r="F228" i="37"/>
  <c r="F227" i="37"/>
  <c r="F226" i="37"/>
  <c r="F225" i="37"/>
  <c r="F224" i="37"/>
  <c r="F223" i="37"/>
  <c r="F222" i="37"/>
  <c r="F221" i="37"/>
  <c r="F220" i="37"/>
  <c r="F219" i="37"/>
  <c r="F218" i="37"/>
  <c r="F217" i="37"/>
  <c r="F216" i="37"/>
  <c r="F215" i="37"/>
  <c r="F214" i="37"/>
  <c r="F213" i="37"/>
  <c r="F212" i="37"/>
  <c r="F211" i="37"/>
  <c r="F210" i="37"/>
  <c r="F209" i="37"/>
  <c r="F208" i="37"/>
  <c r="F207" i="37"/>
  <c r="F206" i="37"/>
  <c r="F205" i="37"/>
  <c r="F204" i="37"/>
  <c r="F203" i="37"/>
  <c r="F202" i="37"/>
  <c r="F201" i="37"/>
  <c r="F200" i="37"/>
  <c r="F199" i="37"/>
  <c r="F198" i="37"/>
  <c r="F197" i="37"/>
  <c r="F196" i="37"/>
  <c r="F195" i="37"/>
  <c r="F194" i="37"/>
  <c r="F192" i="37"/>
  <c r="F191" i="37"/>
  <c r="F190" i="37"/>
  <c r="F189" i="37"/>
  <c r="F188" i="37"/>
  <c r="F187" i="37"/>
  <c r="F186" i="37"/>
  <c r="F185" i="37"/>
  <c r="F184" i="37"/>
  <c r="F183" i="37"/>
  <c r="F182" i="37"/>
  <c r="F181" i="37"/>
  <c r="F180" i="37"/>
  <c r="F179" i="37"/>
  <c r="F178" i="37"/>
  <c r="F177" i="37"/>
  <c r="F176" i="37"/>
  <c r="F175" i="37"/>
  <c r="F174" i="37"/>
  <c r="F173" i="37"/>
  <c r="F172" i="37"/>
  <c r="F171" i="37"/>
  <c r="F170" i="37"/>
  <c r="F169" i="37"/>
  <c r="F168" i="37"/>
  <c r="F167" i="37"/>
  <c r="F166" i="37"/>
  <c r="F165" i="37"/>
  <c r="F164" i="37"/>
  <c r="F163" i="37"/>
  <c r="F162" i="37"/>
  <c r="F161" i="37"/>
  <c r="F160" i="37"/>
  <c r="F159" i="37"/>
  <c r="F158" i="37"/>
  <c r="F157" i="37"/>
  <c r="F156" i="37"/>
  <c r="F155" i="37"/>
  <c r="F154" i="37"/>
  <c r="F153" i="37"/>
  <c r="F152" i="37"/>
  <c r="F151" i="37"/>
  <c r="F150" i="37"/>
  <c r="F149" i="37"/>
  <c r="F148" i="37"/>
  <c r="F147" i="37"/>
  <c r="F146" i="37"/>
  <c r="F145" i="37"/>
  <c r="F144" i="37"/>
  <c r="F143" i="37"/>
  <c r="F142" i="37"/>
  <c r="F141" i="37"/>
  <c r="F140" i="37"/>
  <c r="F139" i="37"/>
  <c r="F138" i="37"/>
  <c r="F136" i="37"/>
  <c r="F135" i="37"/>
  <c r="F134" i="37"/>
  <c r="F133" i="37"/>
  <c r="F132" i="37"/>
  <c r="F131" i="37"/>
  <c r="F130" i="37"/>
  <c r="F129" i="37"/>
  <c r="F128" i="37"/>
  <c r="F127" i="37"/>
  <c r="F126" i="37"/>
  <c r="F125" i="37"/>
  <c r="F124" i="37"/>
  <c r="F123" i="37"/>
  <c r="F122" i="37"/>
  <c r="F121" i="37"/>
  <c r="F120" i="37"/>
  <c r="F119" i="37"/>
  <c r="F118" i="37"/>
  <c r="F117" i="37"/>
  <c r="F116" i="37"/>
  <c r="F115" i="37"/>
  <c r="F114" i="37"/>
  <c r="F113" i="37"/>
  <c r="F112" i="37"/>
  <c r="F111" i="37"/>
  <c r="F110" i="37"/>
  <c r="F109" i="37"/>
  <c r="F108" i="37"/>
  <c r="F107" i="37"/>
  <c r="F106" i="37"/>
  <c r="F105" i="37"/>
  <c r="F104" i="37"/>
  <c r="F103" i="37"/>
  <c r="F102" i="37"/>
  <c r="F101" i="37"/>
  <c r="F100" i="37"/>
  <c r="F99" i="37"/>
  <c r="F98" i="37"/>
  <c r="F97" i="37"/>
  <c r="F96" i="37"/>
  <c r="F95" i="37"/>
  <c r="F94" i="37"/>
  <c r="F92" i="37"/>
  <c r="F91" i="37"/>
  <c r="F90" i="37"/>
  <c r="F89" i="37"/>
  <c r="F88" i="37"/>
  <c r="F87" i="37"/>
  <c r="F86" i="37"/>
  <c r="F85" i="37"/>
  <c r="F84" i="37"/>
  <c r="F83" i="37"/>
  <c r="F82" i="37"/>
  <c r="F81" i="37"/>
  <c r="F80" i="37"/>
  <c r="F79" i="37"/>
  <c r="F78" i="37"/>
  <c r="F77" i="37"/>
  <c r="F76" i="37"/>
  <c r="F75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57" i="37"/>
  <c r="F56" i="37"/>
  <c r="F55" i="37"/>
  <c r="F54" i="37"/>
  <c r="F53" i="37"/>
  <c r="F52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31" i="37"/>
  <c r="F30" i="37"/>
  <c r="F29" i="37"/>
  <c r="F28" i="37"/>
  <c r="F27" i="37"/>
  <c r="F26" i="37"/>
  <c r="F25" i="37"/>
  <c r="F24" i="37"/>
  <c r="F23" i="37"/>
  <c r="F22" i="37"/>
  <c r="F21" i="37"/>
  <c r="F20" i="37"/>
  <c r="F19" i="37"/>
  <c r="F18" i="37"/>
  <c r="F17" i="37"/>
  <c r="F15" i="37"/>
  <c r="F14" i="37"/>
  <c r="F13" i="37"/>
  <c r="F12" i="37"/>
  <c r="F11" i="37"/>
  <c r="F414" i="36"/>
  <c r="F413" i="36"/>
  <c r="F412" i="36"/>
  <c r="F411" i="36"/>
  <c r="F410" i="36"/>
  <c r="F409" i="36"/>
  <c r="F408" i="36"/>
  <c r="F407" i="36"/>
  <c r="F406" i="36"/>
  <c r="F405" i="36"/>
  <c r="F404" i="36"/>
  <c r="F403" i="36"/>
  <c r="F402" i="36"/>
  <c r="F401" i="36"/>
  <c r="F400" i="36"/>
  <c r="F399" i="36"/>
  <c r="F398" i="36"/>
  <c r="F397" i="36"/>
  <c r="F396" i="36"/>
  <c r="F395" i="36"/>
  <c r="F394" i="36"/>
  <c r="F393" i="36"/>
  <c r="F392" i="36"/>
  <c r="F391" i="36"/>
  <c r="F390" i="36"/>
  <c r="F389" i="36"/>
  <c r="F388" i="36"/>
  <c r="F387" i="36"/>
  <c r="F386" i="36"/>
  <c r="F385" i="36"/>
  <c r="F384" i="36"/>
  <c r="F383" i="36"/>
  <c r="F382" i="36"/>
  <c r="F381" i="36"/>
  <c r="F380" i="36"/>
  <c r="F379" i="36"/>
  <c r="F378" i="36"/>
  <c r="F377" i="36"/>
  <c r="F376" i="36"/>
  <c r="F375" i="36"/>
  <c r="F374" i="36"/>
  <c r="F373" i="36"/>
  <c r="F372" i="36"/>
  <c r="F371" i="36"/>
  <c r="F370" i="36"/>
  <c r="F369" i="36"/>
  <c r="F368" i="36"/>
  <c r="F367" i="36"/>
  <c r="F366" i="36"/>
  <c r="F365" i="36"/>
  <c r="F364" i="36"/>
  <c r="F363" i="36"/>
  <c r="F362" i="36"/>
  <c r="F361" i="36"/>
  <c r="F360" i="36"/>
  <c r="F359" i="36"/>
  <c r="F358" i="36"/>
  <c r="F357" i="36"/>
  <c r="F356" i="36"/>
  <c r="F355" i="36"/>
  <c r="F354" i="36"/>
  <c r="F353" i="36"/>
  <c r="F352" i="36"/>
  <c r="F351" i="36"/>
  <c r="F350" i="36"/>
  <c r="F349" i="36"/>
  <c r="F348" i="36"/>
  <c r="F347" i="36"/>
  <c r="F346" i="36"/>
  <c r="F345" i="36"/>
  <c r="F344" i="36"/>
  <c r="F343" i="36"/>
  <c r="F342" i="36"/>
  <c r="F341" i="36"/>
  <c r="F340" i="36"/>
  <c r="F339" i="36"/>
  <c r="F338" i="36"/>
  <c r="F337" i="36"/>
  <c r="F336" i="36"/>
  <c r="F335" i="36"/>
  <c r="F334" i="36"/>
  <c r="F333" i="36"/>
  <c r="F332" i="36"/>
  <c r="F331" i="36"/>
  <c r="F330" i="36"/>
  <c r="F329" i="36"/>
  <c r="F328" i="36"/>
  <c r="F327" i="36"/>
  <c r="F326" i="36"/>
  <c r="F325" i="36"/>
  <c r="F324" i="36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9" i="36"/>
  <c r="F298" i="36"/>
  <c r="F297" i="36"/>
  <c r="F296" i="36"/>
  <c r="F295" i="36"/>
  <c r="F294" i="36"/>
  <c r="F293" i="36"/>
  <c r="F292" i="36"/>
  <c r="F291" i="36"/>
  <c r="F290" i="36"/>
  <c r="F289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9" i="36"/>
  <c r="F268" i="36"/>
  <c r="F267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4" i="36"/>
  <c r="F243" i="36"/>
  <c r="F242" i="36"/>
  <c r="F241" i="36"/>
  <c r="F240" i="36"/>
  <c r="F239" i="36"/>
  <c r="F238" i="36"/>
  <c r="F237" i="36"/>
  <c r="F236" i="36"/>
  <c r="F235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3" i="36"/>
  <c r="F202" i="36"/>
  <c r="F201" i="36"/>
  <c r="F200" i="36"/>
  <c r="F199" i="36"/>
  <c r="F198" i="36"/>
  <c r="F197" i="36"/>
  <c r="F196" i="36"/>
  <c r="F195" i="36"/>
  <c r="F194" i="36"/>
  <c r="F193" i="36"/>
  <c r="F192" i="36"/>
  <c r="F191" i="36"/>
  <c r="F190" i="36"/>
  <c r="F189" i="36"/>
  <c r="F188" i="36"/>
  <c r="F187" i="36"/>
  <c r="F186" i="36"/>
  <c r="F185" i="36"/>
  <c r="F184" i="36"/>
  <c r="F183" i="36"/>
  <c r="F182" i="36"/>
  <c r="F181" i="36"/>
  <c r="F180" i="36"/>
  <c r="F179" i="36"/>
  <c r="F178" i="36"/>
  <c r="F177" i="36"/>
  <c r="F176" i="36"/>
  <c r="F175" i="36"/>
  <c r="F174" i="36"/>
  <c r="F173" i="36"/>
  <c r="F172" i="36"/>
  <c r="F171" i="36"/>
  <c r="F170" i="36"/>
  <c r="F169" i="36"/>
  <c r="F168" i="36"/>
  <c r="F167" i="36"/>
  <c r="F166" i="36"/>
  <c r="F165" i="36"/>
  <c r="F164" i="36"/>
  <c r="F163" i="36"/>
  <c r="F162" i="36"/>
  <c r="F161" i="36"/>
  <c r="F160" i="36"/>
  <c r="F159" i="36"/>
  <c r="F158" i="36"/>
  <c r="F157" i="36"/>
  <c r="F156" i="36"/>
  <c r="F155" i="36"/>
  <c r="F154" i="36"/>
  <c r="F153" i="36"/>
  <c r="F152" i="36"/>
  <c r="F151" i="36"/>
  <c r="F150" i="36"/>
  <c r="F149" i="36"/>
  <c r="F148" i="36"/>
  <c r="F147" i="36"/>
  <c r="F146" i="36"/>
  <c r="F145" i="36"/>
  <c r="F144" i="36"/>
  <c r="F143" i="36"/>
  <c r="F142" i="36"/>
  <c r="F141" i="36"/>
  <c r="F140" i="36"/>
  <c r="F139" i="36"/>
  <c r="F138" i="36"/>
  <c r="F137" i="36"/>
  <c r="F136" i="36"/>
  <c r="F135" i="36"/>
  <c r="F134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8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43" i="40"/>
  <c r="F42" i="40"/>
  <c r="F41" i="40"/>
  <c r="F40" i="40"/>
  <c r="F39" i="40"/>
  <c r="F38" i="40"/>
  <c r="F37" i="40"/>
  <c r="F36" i="40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255" i="35"/>
  <c r="F254" i="35"/>
  <c r="F253" i="35"/>
  <c r="F252" i="35"/>
  <c r="F251" i="35"/>
  <c r="F250" i="35"/>
  <c r="F249" i="35"/>
  <c r="F248" i="35"/>
  <c r="F247" i="35"/>
  <c r="F246" i="35"/>
  <c r="F245" i="35"/>
  <c r="F244" i="35"/>
  <c r="F243" i="35"/>
  <c r="F242" i="35"/>
  <c r="F241" i="35"/>
  <c r="F240" i="35"/>
  <c r="F239" i="35"/>
  <c r="F238" i="35"/>
  <c r="F237" i="35"/>
  <c r="F236" i="35"/>
  <c r="F235" i="35"/>
  <c r="F234" i="35"/>
  <c r="F233" i="35"/>
  <c r="F232" i="35"/>
  <c r="F231" i="35"/>
  <c r="F230" i="35"/>
  <c r="F229" i="35"/>
  <c r="F228" i="35"/>
  <c r="F227" i="35"/>
  <c r="F226" i="35"/>
  <c r="F225" i="35"/>
  <c r="F224" i="35"/>
  <c r="F223" i="35"/>
  <c r="F222" i="35"/>
  <c r="F221" i="35"/>
  <c r="F220" i="35"/>
  <c r="F219" i="35"/>
  <c r="F218" i="35"/>
  <c r="F217" i="35"/>
  <c r="F216" i="35"/>
  <c r="F215" i="35"/>
  <c r="F214" i="35"/>
  <c r="F213" i="35"/>
  <c r="F212" i="35"/>
  <c r="F211" i="35"/>
  <c r="F210" i="35"/>
  <c r="F209" i="35"/>
  <c r="F208" i="35"/>
  <c r="F207" i="35"/>
  <c r="F206" i="35"/>
  <c r="F205" i="35"/>
  <c r="F204" i="35"/>
  <c r="F203" i="35"/>
  <c r="F202" i="35"/>
  <c r="F201" i="35"/>
  <c r="F200" i="35"/>
  <c r="F199" i="35"/>
  <c r="F198" i="35"/>
  <c r="F197" i="35"/>
  <c r="F196" i="35"/>
  <c r="F195" i="35"/>
  <c r="F194" i="35"/>
  <c r="F193" i="35"/>
  <c r="F192" i="35"/>
  <c r="F191" i="35"/>
  <c r="F190" i="35"/>
  <c r="F189" i="35"/>
  <c r="F188" i="35"/>
  <c r="F187" i="35"/>
  <c r="F186" i="35"/>
  <c r="F185" i="35"/>
  <c r="F184" i="35"/>
  <c r="F183" i="35"/>
  <c r="F182" i="35"/>
  <c r="F181" i="35"/>
  <c r="F180" i="35"/>
  <c r="F179" i="35"/>
  <c r="F178" i="35"/>
  <c r="F177" i="35"/>
  <c r="F176" i="35"/>
  <c r="F175" i="35"/>
  <c r="F174" i="35"/>
  <c r="F173" i="35"/>
  <c r="F172" i="35"/>
  <c r="F171" i="35"/>
  <c r="F170" i="35"/>
  <c r="F169" i="35"/>
  <c r="F168" i="35"/>
  <c r="F167" i="35"/>
  <c r="F166" i="35"/>
  <c r="F165" i="35"/>
  <c r="F164" i="35"/>
  <c r="F163" i="35"/>
  <c r="F162" i="35"/>
  <c r="F161" i="35"/>
  <c r="F160" i="35"/>
  <c r="F159" i="35"/>
  <c r="F158" i="35"/>
  <c r="F157" i="35"/>
  <c r="F156" i="35"/>
  <c r="F155" i="35"/>
  <c r="F154" i="35"/>
  <c r="F153" i="35"/>
  <c r="F152" i="35"/>
  <c r="F151" i="35"/>
  <c r="F150" i="35"/>
  <c r="F149" i="35"/>
  <c r="F148" i="35"/>
  <c r="F147" i="35"/>
  <c r="F146" i="35"/>
  <c r="F145" i="35"/>
  <c r="F144" i="35"/>
  <c r="F143" i="35"/>
  <c r="F142" i="35"/>
  <c r="F141" i="35"/>
  <c r="F140" i="35"/>
  <c r="F139" i="35"/>
  <c r="F138" i="35"/>
  <c r="F137" i="35"/>
  <c r="F136" i="35"/>
  <c r="F135" i="35"/>
  <c r="F134" i="35"/>
  <c r="F133" i="35"/>
  <c r="F132" i="35"/>
  <c r="F131" i="35"/>
  <c r="F130" i="35"/>
  <c r="F129" i="35"/>
  <c r="F128" i="35"/>
  <c r="F127" i="35"/>
  <c r="F126" i="35"/>
  <c r="F125" i="35"/>
  <c r="F124" i="35"/>
  <c r="F123" i="35"/>
  <c r="F122" i="35"/>
  <c r="F121" i="35"/>
  <c r="F120" i="35"/>
  <c r="F119" i="35"/>
  <c r="F118" i="35"/>
  <c r="F117" i="35"/>
  <c r="F116" i="35"/>
  <c r="F115" i="35"/>
  <c r="F114" i="35"/>
  <c r="F113" i="35"/>
  <c r="F112" i="35"/>
  <c r="F111" i="35"/>
  <c r="F110" i="35"/>
  <c r="F109" i="35"/>
  <c r="F108" i="35"/>
  <c r="F107" i="35"/>
  <c r="F106" i="35"/>
  <c r="F105" i="35"/>
  <c r="F104" i="35"/>
  <c r="F103" i="35"/>
  <c r="F102" i="35"/>
  <c r="F101" i="35"/>
  <c r="F100" i="35"/>
  <c r="F99" i="35"/>
  <c r="F98" i="35"/>
  <c r="F97" i="35"/>
  <c r="F96" i="35"/>
  <c r="F95" i="35"/>
  <c r="F94" i="35"/>
  <c r="F93" i="35"/>
  <c r="F92" i="35"/>
  <c r="F91" i="35"/>
  <c r="F90" i="35"/>
  <c r="F89" i="35"/>
  <c r="F88" i="35"/>
  <c r="F87" i="35"/>
  <c r="F86" i="35"/>
  <c r="F85" i="35"/>
  <c r="F84" i="35"/>
  <c r="F83" i="35"/>
  <c r="F82" i="35"/>
  <c r="F81" i="35"/>
  <c r="F80" i="35"/>
  <c r="F79" i="35"/>
  <c r="F78" i="35"/>
  <c r="F77" i="35"/>
  <c r="F76" i="35"/>
  <c r="F75" i="35"/>
  <c r="F74" i="35"/>
  <c r="F73" i="35"/>
  <c r="F72" i="35"/>
  <c r="F71" i="35"/>
  <c r="F70" i="35"/>
  <c r="F69" i="35"/>
  <c r="F68" i="35"/>
  <c r="F67" i="35"/>
  <c r="F66" i="35"/>
  <c r="F65" i="35"/>
  <c r="F64" i="35"/>
  <c r="F63" i="35"/>
  <c r="F62" i="35"/>
  <c r="F61" i="35"/>
  <c r="F60" i="35"/>
  <c r="F59" i="35"/>
  <c r="F58" i="35"/>
  <c r="F57" i="35"/>
  <c r="F56" i="35"/>
  <c r="F55" i="35"/>
  <c r="F54" i="35"/>
  <c r="F53" i="35"/>
  <c r="F52" i="35"/>
  <c r="F51" i="35"/>
  <c r="F50" i="35"/>
  <c r="F49" i="35"/>
  <c r="F48" i="35"/>
  <c r="F47" i="35"/>
  <c r="F46" i="35"/>
  <c r="F45" i="35"/>
  <c r="F44" i="35"/>
  <c r="F43" i="35"/>
  <c r="F42" i="35"/>
  <c r="F41" i="35"/>
  <c r="F40" i="35"/>
  <c r="F39" i="35"/>
  <c r="F38" i="35"/>
  <c r="F37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108" i="34"/>
  <c r="F107" i="34"/>
  <c r="F106" i="34"/>
  <c r="F105" i="34"/>
  <c r="F104" i="34"/>
  <c r="F103" i="34"/>
  <c r="F102" i="34"/>
  <c r="F101" i="34"/>
  <c r="F100" i="34"/>
  <c r="F99" i="34"/>
  <c r="F98" i="34"/>
  <c r="F97" i="34"/>
  <c r="F96" i="34"/>
  <c r="F95" i="34"/>
  <c r="F94" i="34"/>
  <c r="F93" i="34"/>
  <c r="F92" i="34"/>
  <c r="F91" i="34"/>
  <c r="F90" i="34"/>
  <c r="F89" i="34"/>
  <c r="F88" i="34"/>
  <c r="F87" i="34"/>
  <c r="F86" i="34"/>
  <c r="F85" i="34"/>
  <c r="F84" i="34"/>
  <c r="F83" i="34"/>
  <c r="F82" i="34"/>
  <c r="F81" i="34"/>
  <c r="F80" i="34"/>
  <c r="F79" i="34"/>
  <c r="F78" i="34"/>
  <c r="F77" i="34"/>
  <c r="F76" i="34"/>
  <c r="F75" i="34"/>
  <c r="F74" i="34"/>
  <c r="F73" i="34"/>
  <c r="F72" i="34"/>
  <c r="F71" i="34"/>
  <c r="F70" i="34"/>
  <c r="F69" i="34"/>
  <c r="F68" i="34"/>
  <c r="F67" i="34"/>
  <c r="F66" i="34"/>
  <c r="F65" i="34"/>
  <c r="F64" i="34"/>
  <c r="F63" i="34"/>
  <c r="F62" i="34"/>
  <c r="F61" i="34"/>
  <c r="F60" i="34"/>
  <c r="F59" i="34"/>
  <c r="F58" i="34"/>
  <c r="F57" i="34"/>
  <c r="F56" i="34"/>
  <c r="F55" i="34"/>
  <c r="F54" i="34"/>
  <c r="F53" i="34"/>
  <c r="F52" i="34"/>
  <c r="F51" i="34"/>
  <c r="F50" i="34"/>
  <c r="F49" i="34"/>
  <c r="F48" i="34"/>
  <c r="F47" i="34"/>
  <c r="F46" i="34"/>
  <c r="F45" i="34"/>
  <c r="F44" i="34"/>
  <c r="F43" i="34"/>
  <c r="F42" i="34"/>
  <c r="F41" i="34"/>
  <c r="F40" i="34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8" i="33"/>
  <c r="F97" i="33"/>
  <c r="F96" i="33"/>
  <c r="F95" i="33"/>
  <c r="F94" i="33"/>
  <c r="F93" i="33"/>
  <c r="F92" i="33"/>
  <c r="F91" i="33"/>
  <c r="F90" i="33"/>
  <c r="F89" i="33"/>
  <c r="F88" i="33"/>
  <c r="F87" i="33"/>
  <c r="F86" i="33"/>
  <c r="F85" i="33"/>
  <c r="F84" i="33"/>
  <c r="F83" i="33"/>
  <c r="F82" i="33"/>
  <c r="F81" i="33"/>
  <c r="F80" i="33"/>
  <c r="F79" i="33"/>
  <c r="F78" i="33"/>
  <c r="F77" i="33"/>
  <c r="F76" i="33"/>
  <c r="F75" i="33"/>
  <c r="F74" i="33"/>
  <c r="F73" i="33"/>
  <c r="F72" i="33"/>
  <c r="F71" i="33"/>
  <c r="F70" i="33"/>
  <c r="F69" i="33"/>
  <c r="F68" i="33"/>
  <c r="F67" i="33"/>
  <c r="F66" i="33"/>
  <c r="F65" i="33"/>
  <c r="F64" i="33"/>
  <c r="F63" i="33"/>
  <c r="F62" i="33"/>
  <c r="F61" i="33"/>
  <c r="F60" i="33"/>
  <c r="F59" i="33"/>
  <c r="F58" i="33"/>
  <c r="F57" i="33"/>
  <c r="F56" i="33"/>
  <c r="F55" i="33"/>
  <c r="F54" i="33"/>
  <c r="F53" i="33"/>
  <c r="F52" i="33"/>
  <c r="F51" i="33"/>
  <c r="F50" i="33"/>
  <c r="F49" i="33"/>
  <c r="F48" i="33"/>
  <c r="F47" i="33"/>
  <c r="F46" i="33"/>
  <c r="F45" i="33"/>
  <c r="F44" i="33"/>
  <c r="F43" i="33"/>
  <c r="F42" i="33"/>
  <c r="F41" i="33"/>
  <c r="F40" i="33"/>
  <c r="F39" i="33"/>
  <c r="F38" i="33"/>
  <c r="F37" i="33"/>
  <c r="F36" i="33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2" i="33"/>
  <c r="F21" i="33"/>
  <c r="F20" i="33"/>
  <c r="F19" i="33"/>
  <c r="F18" i="33"/>
  <c r="F17" i="33"/>
  <c r="F16" i="33"/>
  <c r="F15" i="33"/>
  <c r="F14" i="33"/>
  <c r="F13" i="33"/>
  <c r="F12" i="33"/>
  <c r="F11" i="33"/>
  <c r="F10" i="33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69" i="31"/>
  <c r="F68" i="31"/>
  <c r="F67" i="31"/>
  <c r="F66" i="31"/>
  <c r="F65" i="31"/>
  <c r="F64" i="31"/>
  <c r="F63" i="31"/>
  <c r="F62" i="31"/>
  <c r="F61" i="31"/>
  <c r="F60" i="31"/>
  <c r="F59" i="31"/>
  <c r="F58" i="31"/>
  <c r="F57" i="31"/>
  <c r="F56" i="31"/>
  <c r="F55" i="31"/>
  <c r="F54" i="31"/>
  <c r="F53" i="31"/>
  <c r="F52" i="31"/>
  <c r="F51" i="31"/>
  <c r="F50" i="31"/>
  <c r="F49" i="31"/>
  <c r="F48" i="31"/>
  <c r="F47" i="31"/>
  <c r="F46" i="31"/>
  <c r="F45" i="31"/>
  <c r="F44" i="31"/>
  <c r="F43" i="31"/>
  <c r="F42" i="31"/>
  <c r="F41" i="31"/>
  <c r="F40" i="31"/>
  <c r="F39" i="31"/>
  <c r="F38" i="31"/>
  <c r="F37" i="3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3073" i="29"/>
  <c r="F3072" i="29"/>
  <c r="F3071" i="29"/>
  <c r="F3070" i="29"/>
  <c r="F3069" i="29"/>
  <c r="F3068" i="29"/>
  <c r="F3067" i="29"/>
  <c r="F3066" i="29"/>
  <c r="F3065" i="29"/>
  <c r="F3064" i="29"/>
  <c r="F3063" i="29"/>
  <c r="F3062" i="29"/>
  <c r="F3061" i="29"/>
  <c r="F3060" i="29"/>
  <c r="F3059" i="29"/>
  <c r="F3058" i="29"/>
  <c r="F3057" i="29"/>
  <c r="F3056" i="29"/>
  <c r="F3055" i="29"/>
  <c r="F3054" i="29"/>
  <c r="F3053" i="29"/>
  <c r="F3052" i="29"/>
  <c r="F3051" i="29"/>
  <c r="F3050" i="29"/>
  <c r="F3049" i="29"/>
  <c r="F3048" i="29"/>
  <c r="F3047" i="29"/>
  <c r="F3046" i="29"/>
  <c r="F3045" i="29"/>
  <c r="F3044" i="29"/>
  <c r="F3043" i="29"/>
  <c r="F3042" i="29"/>
  <c r="F3041" i="29"/>
  <c r="F3040" i="29"/>
  <c r="F3039" i="29"/>
  <c r="F3038" i="29"/>
  <c r="F3037" i="29"/>
  <c r="F3036" i="29"/>
  <c r="F3035" i="29"/>
  <c r="F3034" i="29"/>
  <c r="F3033" i="29"/>
  <c r="F3032" i="29"/>
  <c r="F3031" i="29"/>
  <c r="F3030" i="29"/>
  <c r="F3029" i="29"/>
  <c r="F3028" i="29"/>
  <c r="F3027" i="29"/>
  <c r="F3026" i="29"/>
  <c r="F3025" i="29"/>
  <c r="F3024" i="29"/>
  <c r="F3023" i="29"/>
  <c r="F3022" i="29"/>
  <c r="F3021" i="29"/>
  <c r="F3020" i="29"/>
  <c r="F3019" i="29"/>
  <c r="F3018" i="29"/>
  <c r="F3017" i="29"/>
  <c r="F3016" i="29"/>
  <c r="F3015" i="29"/>
  <c r="F3014" i="29"/>
  <c r="F3013" i="29"/>
  <c r="F3012" i="29"/>
  <c r="F3011" i="29"/>
  <c r="F3010" i="29"/>
  <c r="F3009" i="29"/>
  <c r="F3008" i="29"/>
  <c r="F3007" i="29"/>
  <c r="F3006" i="29"/>
  <c r="F3005" i="29"/>
  <c r="F3004" i="29"/>
  <c r="F3003" i="29"/>
  <c r="F3002" i="29"/>
  <c r="F3001" i="29"/>
  <c r="F3000" i="29"/>
  <c r="F2999" i="29"/>
  <c r="F2998" i="29"/>
  <c r="F2997" i="29"/>
  <c r="F2996" i="29"/>
  <c r="F2995" i="29"/>
  <c r="F2994" i="29"/>
  <c r="F2993" i="29"/>
  <c r="F2992" i="29"/>
  <c r="F2991" i="29"/>
  <c r="F2990" i="29"/>
  <c r="F2989" i="29"/>
  <c r="F2988" i="29"/>
  <c r="F2987" i="29"/>
  <c r="F2986" i="29"/>
  <c r="F2985" i="29"/>
  <c r="F2984" i="29"/>
  <c r="F2983" i="29"/>
  <c r="F2982" i="29"/>
  <c r="F2981" i="29"/>
  <c r="F2980" i="29"/>
  <c r="F2979" i="29"/>
  <c r="F2978" i="29"/>
  <c r="F2977" i="29"/>
  <c r="F2976" i="29"/>
  <c r="F2975" i="29"/>
  <c r="F2974" i="29"/>
  <c r="F2973" i="29"/>
  <c r="F2972" i="29"/>
  <c r="F2971" i="29"/>
  <c r="F2970" i="29"/>
  <c r="F2969" i="29"/>
  <c r="F2968" i="29"/>
  <c r="F2967" i="29"/>
  <c r="F2966" i="29"/>
  <c r="F2965" i="29"/>
  <c r="F2964" i="29"/>
  <c r="F2963" i="29"/>
  <c r="F2962" i="29"/>
  <c r="F2961" i="29"/>
  <c r="F2960" i="29"/>
  <c r="F2959" i="29"/>
  <c r="F2958" i="29"/>
  <c r="F2957" i="29"/>
  <c r="F2956" i="29"/>
  <c r="F2955" i="29"/>
  <c r="F2954" i="29"/>
  <c r="F2953" i="29"/>
  <c r="F2952" i="29"/>
  <c r="F2951" i="29"/>
  <c r="F2950" i="29"/>
  <c r="F2949" i="29"/>
  <c r="F2948" i="29"/>
  <c r="F2947" i="29"/>
  <c r="F2946" i="29"/>
  <c r="F2945" i="29"/>
  <c r="F2944" i="29"/>
  <c r="F2943" i="29"/>
  <c r="F2942" i="29"/>
  <c r="F2941" i="29"/>
  <c r="F2940" i="29"/>
  <c r="F2939" i="29"/>
  <c r="F2938" i="29"/>
  <c r="F2937" i="29"/>
  <c r="F2936" i="29"/>
  <c r="F2935" i="29"/>
  <c r="F2934" i="29"/>
  <c r="F2933" i="29"/>
  <c r="F2932" i="29"/>
  <c r="F2931" i="29"/>
  <c r="F2930" i="29"/>
  <c r="F2929" i="29"/>
  <c r="F2928" i="29"/>
  <c r="F2927" i="29"/>
  <c r="F2926" i="29"/>
  <c r="F2925" i="29"/>
  <c r="F2924" i="29"/>
  <c r="F2923" i="29"/>
  <c r="F2922" i="29"/>
  <c r="F2921" i="29"/>
  <c r="F2920" i="29"/>
  <c r="F2919" i="29"/>
  <c r="F2918" i="29"/>
  <c r="F2917" i="29"/>
  <c r="F2916" i="29"/>
  <c r="F2915" i="29"/>
  <c r="F2914" i="29"/>
  <c r="F2913" i="29"/>
  <c r="F2912" i="29"/>
  <c r="F2911" i="29"/>
  <c r="F2910" i="29"/>
  <c r="F2909" i="29"/>
  <c r="F2908" i="29"/>
  <c r="F2907" i="29"/>
  <c r="F2906" i="29"/>
  <c r="F2905" i="29"/>
  <c r="F2904" i="29"/>
  <c r="F2903" i="29"/>
  <c r="F2902" i="29"/>
  <c r="F2901" i="29"/>
  <c r="F2900" i="29"/>
  <c r="F2899" i="29"/>
  <c r="F2898" i="29"/>
  <c r="F2897" i="29"/>
  <c r="F2896" i="29"/>
  <c r="F2895" i="29"/>
  <c r="F2894" i="29"/>
  <c r="F2893" i="29"/>
  <c r="F2892" i="29"/>
  <c r="F2891" i="29"/>
  <c r="F2890" i="29"/>
  <c r="F2889" i="29"/>
  <c r="F2888" i="29"/>
  <c r="F2887" i="29"/>
  <c r="F2886" i="29"/>
  <c r="F2885" i="29"/>
  <c r="F2884" i="29"/>
  <c r="F2883" i="29"/>
  <c r="F2882" i="29"/>
  <c r="F2881" i="29"/>
  <c r="F2880" i="29"/>
  <c r="F2879" i="29"/>
  <c r="F2878" i="29"/>
  <c r="F2877" i="29"/>
  <c r="F2876" i="29"/>
  <c r="F2875" i="29"/>
  <c r="F2874" i="29"/>
  <c r="F2873" i="29"/>
  <c r="F2872" i="29"/>
  <c r="F2871" i="29"/>
  <c r="F2870" i="29"/>
  <c r="F2869" i="29"/>
  <c r="F2868" i="29"/>
  <c r="F2867" i="29"/>
  <c r="F2866" i="29"/>
  <c r="F2865" i="29"/>
  <c r="F2864" i="29"/>
  <c r="F2863" i="29"/>
  <c r="F2862" i="29"/>
  <c r="F2861" i="29"/>
  <c r="F2860" i="29"/>
  <c r="F2859" i="29"/>
  <c r="F2858" i="29"/>
  <c r="F2857" i="29"/>
  <c r="F2856" i="29"/>
  <c r="F2855" i="29"/>
  <c r="F2854" i="29"/>
  <c r="F2853" i="29"/>
  <c r="F2852" i="29"/>
  <c r="F2851" i="29"/>
  <c r="F2850" i="29"/>
  <c r="F2849" i="29"/>
  <c r="F2848" i="29"/>
  <c r="F2847" i="29"/>
  <c r="F2846" i="29"/>
  <c r="F2845" i="29"/>
  <c r="F2844" i="29"/>
  <c r="F2843" i="29"/>
  <c r="F2842" i="29"/>
  <c r="F2841" i="29"/>
  <c r="F2840" i="29"/>
  <c r="F2839" i="29"/>
  <c r="F2838" i="29"/>
  <c r="F2837" i="29"/>
  <c r="F2836" i="29"/>
  <c r="F2835" i="29"/>
  <c r="F2834" i="29"/>
  <c r="F2833" i="29"/>
  <c r="F2832" i="29"/>
  <c r="F2831" i="29"/>
  <c r="F2830" i="29"/>
  <c r="F2829" i="29"/>
  <c r="F2828" i="29"/>
  <c r="F2827" i="29"/>
  <c r="F2826" i="29"/>
  <c r="F2825" i="29"/>
  <c r="F2824" i="29"/>
  <c r="F2823" i="29"/>
  <c r="F2822" i="29"/>
  <c r="F2821" i="29"/>
  <c r="F2820" i="29"/>
  <c r="F2819" i="29"/>
  <c r="F2818" i="29"/>
  <c r="F2817" i="29"/>
  <c r="F2816" i="29"/>
  <c r="F2815" i="29"/>
  <c r="F2814" i="29"/>
  <c r="F2813" i="29"/>
  <c r="F2812" i="29"/>
  <c r="F2811" i="29"/>
  <c r="F2810" i="29"/>
  <c r="F2809" i="29"/>
  <c r="F2808" i="29"/>
  <c r="F2807" i="29"/>
  <c r="F2806" i="29"/>
  <c r="F2805" i="29"/>
  <c r="F2804" i="29"/>
  <c r="F2803" i="29"/>
  <c r="F2802" i="29"/>
  <c r="F2801" i="29"/>
  <c r="F2800" i="29"/>
  <c r="F2799" i="29"/>
  <c r="F2798" i="29"/>
  <c r="F2797" i="29"/>
  <c r="F2796" i="29"/>
  <c r="F2795" i="29"/>
  <c r="F2794" i="29"/>
  <c r="F2793" i="29"/>
  <c r="F2792" i="29"/>
  <c r="F2791" i="29"/>
  <c r="F2790" i="29"/>
  <c r="F2789" i="29"/>
  <c r="F2788" i="29"/>
  <c r="F2787" i="29"/>
  <c r="F2786" i="29"/>
  <c r="F2785" i="29"/>
  <c r="F2784" i="29"/>
  <c r="F2783" i="29"/>
  <c r="F2782" i="29"/>
  <c r="F2781" i="29"/>
  <c r="F2780" i="29"/>
  <c r="F2779" i="29"/>
  <c r="F2778" i="29"/>
  <c r="F2777" i="29"/>
  <c r="F2776" i="29"/>
  <c r="F2775" i="29"/>
  <c r="F2774" i="29"/>
  <c r="F2773" i="29"/>
  <c r="F2772" i="29"/>
  <c r="F2771" i="29"/>
  <c r="F2770" i="29"/>
  <c r="F2769" i="29"/>
  <c r="F2768" i="29"/>
  <c r="F2767" i="29"/>
  <c r="F2766" i="29"/>
  <c r="F2765" i="29"/>
  <c r="F2764" i="29"/>
  <c r="F2763" i="29"/>
  <c r="F2762" i="29"/>
  <c r="F2761" i="29"/>
  <c r="F2760" i="29"/>
  <c r="F2759" i="29"/>
  <c r="F2758" i="29"/>
  <c r="F2757" i="29"/>
  <c r="F2756" i="29"/>
  <c r="F2755" i="29"/>
  <c r="F2754" i="29"/>
  <c r="F2753" i="29"/>
  <c r="F2752" i="29"/>
  <c r="F2751" i="29"/>
  <c r="F2750" i="29"/>
  <c r="F2749" i="29"/>
  <c r="F2748" i="29"/>
  <c r="F2747" i="29"/>
  <c r="F2746" i="29"/>
  <c r="F2745" i="29"/>
  <c r="F2744" i="29"/>
  <c r="F2743" i="29"/>
  <c r="F2742" i="29"/>
  <c r="F2741" i="29"/>
  <c r="F2740" i="29"/>
  <c r="F2739" i="29"/>
  <c r="F2738" i="29"/>
  <c r="F2737" i="29"/>
  <c r="F2736" i="29"/>
  <c r="F2735" i="29"/>
  <c r="F2734" i="29"/>
  <c r="F2733" i="29"/>
  <c r="F2732" i="29"/>
  <c r="F2731" i="29"/>
  <c r="F2730" i="29"/>
  <c r="F2729" i="29"/>
  <c r="F2728" i="29"/>
  <c r="F2727" i="29"/>
  <c r="F2726" i="29"/>
  <c r="F2725" i="29"/>
  <c r="F2724" i="29"/>
  <c r="F2723" i="29"/>
  <c r="F2722" i="29"/>
  <c r="F2721" i="29"/>
  <c r="F2720" i="29"/>
  <c r="F2719" i="29"/>
  <c r="F2718" i="29"/>
  <c r="F2717" i="29"/>
  <c r="F2716" i="29"/>
  <c r="F2715" i="29"/>
  <c r="F2714" i="29"/>
  <c r="F2713" i="29"/>
  <c r="F2712" i="29"/>
  <c r="F2711" i="29"/>
  <c r="F2710" i="29"/>
  <c r="F2709" i="29"/>
  <c r="F2708" i="29"/>
  <c r="F2707" i="29"/>
  <c r="F2706" i="29"/>
  <c r="F2705" i="29"/>
  <c r="F2704" i="29"/>
  <c r="F2703" i="29"/>
  <c r="F2702" i="29"/>
  <c r="F2701" i="29"/>
  <c r="F2700" i="29"/>
  <c r="F2699" i="29"/>
  <c r="F2698" i="29"/>
  <c r="F2697" i="29"/>
  <c r="F2696" i="29"/>
  <c r="F2695" i="29"/>
  <c r="F2694" i="29"/>
  <c r="F2693" i="29"/>
  <c r="F2692" i="29"/>
  <c r="F2691" i="29"/>
  <c r="F2690" i="29"/>
  <c r="F2689" i="29"/>
  <c r="F2688" i="29"/>
  <c r="F2687" i="29"/>
  <c r="F2686" i="29"/>
  <c r="F2685" i="29"/>
  <c r="F2684" i="29"/>
  <c r="F2683" i="29"/>
  <c r="F2682" i="29"/>
  <c r="F2681" i="29"/>
  <c r="F2680" i="29"/>
  <c r="F2679" i="29"/>
  <c r="F2678" i="29"/>
  <c r="F2677" i="29"/>
  <c r="F2676" i="29"/>
  <c r="F2675" i="29"/>
  <c r="F2674" i="29"/>
  <c r="F2673" i="29"/>
  <c r="F2672" i="29"/>
  <c r="F2671" i="29"/>
  <c r="F2670" i="29"/>
  <c r="F2669" i="29"/>
  <c r="F2668" i="29"/>
  <c r="F2667" i="29"/>
  <c r="F2666" i="29"/>
  <c r="F2665" i="29"/>
  <c r="F2664" i="29"/>
  <c r="F2663" i="29"/>
  <c r="F2662" i="29"/>
  <c r="F2661" i="29"/>
  <c r="F2660" i="29"/>
  <c r="F2659" i="29"/>
  <c r="F2658" i="29"/>
  <c r="F2657" i="29"/>
  <c r="F2656" i="29"/>
  <c r="F2655" i="29"/>
  <c r="F2654" i="29"/>
  <c r="F2653" i="29"/>
  <c r="F2652" i="29"/>
  <c r="F2651" i="29"/>
  <c r="F2650" i="29"/>
  <c r="F2649" i="29"/>
  <c r="F2648" i="29"/>
  <c r="F2647" i="29"/>
  <c r="F2646" i="29"/>
  <c r="F2645" i="29"/>
  <c r="F2644" i="29"/>
  <c r="F2643" i="29"/>
  <c r="F2642" i="29"/>
  <c r="F2641" i="29"/>
  <c r="F2640" i="29"/>
  <c r="F2639" i="29"/>
  <c r="F2638" i="29"/>
  <c r="F2637" i="29"/>
  <c r="F2636" i="29"/>
  <c r="F2635" i="29"/>
  <c r="F2634" i="29"/>
  <c r="F2633" i="29"/>
  <c r="F2632" i="29"/>
  <c r="F2631" i="29"/>
  <c r="F2630" i="29"/>
  <c r="F2629" i="29"/>
  <c r="F2628" i="29"/>
  <c r="F2627" i="29"/>
  <c r="F2626" i="29"/>
  <c r="F2625" i="29"/>
  <c r="F2624" i="29"/>
  <c r="F2623" i="29"/>
  <c r="F2622" i="29"/>
  <c r="F2621" i="29"/>
  <c r="F2620" i="29"/>
  <c r="F2619" i="29"/>
  <c r="F2618" i="29"/>
  <c r="F2617" i="29"/>
  <c r="F2616" i="29"/>
  <c r="F2615" i="29"/>
  <c r="F2614" i="29"/>
  <c r="F2613" i="29"/>
  <c r="F2612" i="29"/>
  <c r="F2611" i="29"/>
  <c r="F2610" i="29"/>
  <c r="F2609" i="29"/>
  <c r="F2608" i="29"/>
  <c r="F2607" i="29"/>
  <c r="F2606" i="29"/>
  <c r="F2605" i="29"/>
  <c r="F2604" i="29"/>
  <c r="F2603" i="29"/>
  <c r="F2602" i="29"/>
  <c r="F2601" i="29"/>
  <c r="F2600" i="29"/>
  <c r="F2599" i="29"/>
  <c r="F2598" i="29"/>
  <c r="F2597" i="29"/>
  <c r="F2596" i="29"/>
  <c r="F2595" i="29"/>
  <c r="F2594" i="29"/>
  <c r="F2593" i="29"/>
  <c r="F2592" i="29"/>
  <c r="F2591" i="29"/>
  <c r="F2590" i="29"/>
  <c r="F2589" i="29"/>
  <c r="F2588" i="29"/>
  <c r="F2587" i="29"/>
  <c r="F2586" i="29"/>
  <c r="F2585" i="29"/>
  <c r="F2584" i="29"/>
  <c r="F2583" i="29"/>
  <c r="F2582" i="29"/>
  <c r="F2581" i="29"/>
  <c r="F2580" i="29"/>
  <c r="F2579" i="29"/>
  <c r="F2578" i="29"/>
  <c r="F2577" i="29"/>
  <c r="F2576" i="29"/>
  <c r="F2575" i="29"/>
  <c r="F2574" i="29"/>
  <c r="F2573" i="29"/>
  <c r="F2572" i="29"/>
  <c r="F2571" i="29"/>
  <c r="F2570" i="29"/>
  <c r="F2569" i="29"/>
  <c r="F2568" i="29"/>
  <c r="F2567" i="29"/>
  <c r="F2566" i="29"/>
  <c r="F2565" i="29"/>
  <c r="F2564" i="29"/>
  <c r="F2563" i="29"/>
  <c r="F2562" i="29"/>
  <c r="F2561" i="29"/>
  <c r="F2560" i="29"/>
  <c r="F2559" i="29"/>
  <c r="F2558" i="29"/>
  <c r="F2557" i="29"/>
  <c r="F2556" i="29"/>
  <c r="F2555" i="29"/>
  <c r="F2554" i="29"/>
  <c r="F2553" i="29"/>
  <c r="F2552" i="29"/>
  <c r="F2551" i="29"/>
  <c r="F2550" i="29"/>
  <c r="F2549" i="29"/>
  <c r="F2548" i="29"/>
  <c r="F2547" i="29"/>
  <c r="F2546" i="29"/>
  <c r="F2545" i="29"/>
  <c r="F2544" i="29"/>
  <c r="F2543" i="29"/>
  <c r="F2542" i="29"/>
  <c r="F2541" i="29"/>
  <c r="F2540" i="29"/>
  <c r="F2539" i="29"/>
  <c r="F2538" i="29"/>
  <c r="F2537" i="29"/>
  <c r="F2536" i="29"/>
  <c r="F2535" i="29"/>
  <c r="F2534" i="29"/>
  <c r="F2533" i="29"/>
  <c r="F2532" i="29"/>
  <c r="F2531" i="29"/>
  <c r="F2530" i="29"/>
  <c r="F2529" i="29"/>
  <c r="F2528" i="29"/>
  <c r="F2527" i="29"/>
  <c r="F2526" i="29"/>
  <c r="F2525" i="29"/>
  <c r="F2524" i="29"/>
  <c r="F2523" i="29"/>
  <c r="F2522" i="29"/>
  <c r="F2521" i="29"/>
  <c r="F2520" i="29"/>
  <c r="F2519" i="29"/>
  <c r="F2518" i="29"/>
  <c r="F2517" i="29"/>
  <c r="F2516" i="29"/>
  <c r="F2515" i="29"/>
  <c r="F2514" i="29"/>
  <c r="F2513" i="29"/>
  <c r="F2512" i="29"/>
  <c r="F2511" i="29"/>
  <c r="F2510" i="29"/>
  <c r="F2509" i="29"/>
  <c r="F2508" i="29"/>
  <c r="F2507" i="29"/>
  <c r="F2506" i="29"/>
  <c r="F2505" i="29"/>
  <c r="F2504" i="29"/>
  <c r="F2503" i="29"/>
  <c r="F2502" i="29"/>
  <c r="F2501" i="29"/>
  <c r="F2500" i="29"/>
  <c r="F2499" i="29"/>
  <c r="F2498" i="29"/>
  <c r="F2497" i="29"/>
  <c r="F2496" i="29"/>
  <c r="F2495" i="29"/>
  <c r="F2494" i="29"/>
  <c r="F2493" i="29"/>
  <c r="F2492" i="29"/>
  <c r="F2491" i="29"/>
  <c r="F2490" i="29"/>
  <c r="F2489" i="29"/>
  <c r="F2488" i="29"/>
  <c r="F2487" i="29"/>
  <c r="F2486" i="29"/>
  <c r="F2485" i="29"/>
  <c r="F2484" i="29"/>
  <c r="F2483" i="29"/>
  <c r="F2482" i="29"/>
  <c r="F2481" i="29"/>
  <c r="F2480" i="29"/>
  <c r="F2479" i="29"/>
  <c r="F2478" i="29"/>
  <c r="F2477" i="29"/>
  <c r="F2476" i="29"/>
  <c r="F2475" i="29"/>
  <c r="F2474" i="29"/>
  <c r="F2473" i="29"/>
  <c r="F2472" i="29"/>
  <c r="F2471" i="29"/>
  <c r="F2470" i="29"/>
  <c r="F2469" i="29"/>
  <c r="F2468" i="29"/>
  <c r="F2467" i="29"/>
  <c r="F2466" i="29"/>
  <c r="F2465" i="29"/>
  <c r="F2464" i="29"/>
  <c r="F2463" i="29"/>
  <c r="F2462" i="29"/>
  <c r="F2461" i="29"/>
  <c r="F2460" i="29"/>
  <c r="F2459" i="29"/>
  <c r="F2458" i="29"/>
  <c r="F2457" i="29"/>
  <c r="F2456" i="29"/>
  <c r="F2455" i="29"/>
  <c r="F2454" i="29"/>
  <c r="F2453" i="29"/>
  <c r="F2452" i="29"/>
  <c r="F2451" i="29"/>
  <c r="F2450" i="29"/>
  <c r="F2449" i="29"/>
  <c r="F2448" i="29"/>
  <c r="F2447" i="29"/>
  <c r="F2446" i="29"/>
  <c r="F2445" i="29"/>
  <c r="F2444" i="29"/>
  <c r="F2443" i="29"/>
  <c r="F2442" i="29"/>
  <c r="F2441" i="29"/>
  <c r="F2440" i="29"/>
  <c r="F2439" i="29"/>
  <c r="F2438" i="29"/>
  <c r="F2437" i="29"/>
  <c r="F2436" i="29"/>
  <c r="F2435" i="29"/>
  <c r="F2434" i="29"/>
  <c r="F2433" i="29"/>
  <c r="F2432" i="29"/>
  <c r="F2431" i="29"/>
  <c r="F2430" i="29"/>
  <c r="F2429" i="29"/>
  <c r="F2428" i="29"/>
  <c r="F2427" i="29"/>
  <c r="F2426" i="29"/>
  <c r="F2425" i="29"/>
  <c r="F2424" i="29"/>
  <c r="F2423" i="29"/>
  <c r="F2422" i="29"/>
  <c r="F2421" i="29"/>
  <c r="F2420" i="29"/>
  <c r="F2419" i="29"/>
  <c r="F2418" i="29"/>
  <c r="F2417" i="29"/>
  <c r="F2416" i="29"/>
  <c r="F2415" i="29"/>
  <c r="F2414" i="29"/>
  <c r="F2413" i="29"/>
  <c r="F2412" i="29"/>
  <c r="F2411" i="29"/>
  <c r="F2410" i="29"/>
  <c r="F2409" i="29"/>
  <c r="F2408" i="29"/>
  <c r="F2407" i="29"/>
  <c r="F2406" i="29"/>
  <c r="F2405" i="29"/>
  <c r="F2404" i="29"/>
  <c r="F2403" i="29"/>
  <c r="F2402" i="29"/>
  <c r="F2401" i="29"/>
  <c r="F2400" i="29"/>
  <c r="F2399" i="29"/>
  <c r="F2398" i="29"/>
  <c r="F2397" i="29"/>
  <c r="F2396" i="29"/>
  <c r="F2395" i="29"/>
  <c r="F2394" i="29"/>
  <c r="F2393" i="29"/>
  <c r="F2392" i="29"/>
  <c r="F2391" i="29"/>
  <c r="F2390" i="29"/>
  <c r="F2389" i="29"/>
  <c r="F2388" i="29"/>
  <c r="F2387" i="29"/>
  <c r="F2386" i="29"/>
  <c r="F2385" i="29"/>
  <c r="F2384" i="29"/>
  <c r="F2383" i="29"/>
  <c r="F2382" i="29"/>
  <c r="F2381" i="29"/>
  <c r="F2380" i="29"/>
  <c r="F2379" i="29"/>
  <c r="F2378" i="29"/>
  <c r="F2377" i="29"/>
  <c r="F2376" i="29"/>
  <c r="F2375" i="29"/>
  <c r="F2374" i="29"/>
  <c r="F2373" i="29"/>
  <c r="F2372" i="29"/>
  <c r="F2371" i="29"/>
  <c r="F2370" i="29"/>
  <c r="F2369" i="29"/>
  <c r="F2368" i="29"/>
  <c r="F2367" i="29"/>
  <c r="F2366" i="29"/>
  <c r="F2365" i="29"/>
  <c r="F2364" i="29"/>
  <c r="F2363" i="29"/>
  <c r="F2362" i="29"/>
  <c r="F2361" i="29"/>
  <c r="F2360" i="29"/>
  <c r="F2359" i="29"/>
  <c r="F2358" i="29"/>
  <c r="F2357" i="29"/>
  <c r="F2356" i="29"/>
  <c r="F2355" i="29"/>
  <c r="F2354" i="29"/>
  <c r="F2353" i="29"/>
  <c r="F2352" i="29"/>
  <c r="F2351" i="29"/>
  <c r="F2350" i="29"/>
  <c r="F2349" i="29"/>
  <c r="F2348" i="29"/>
  <c r="F2347" i="29"/>
  <c r="F2346" i="29"/>
  <c r="F2345" i="29"/>
  <c r="F2344" i="29"/>
  <c r="F2343" i="29"/>
  <c r="F2342" i="29"/>
  <c r="F2341" i="29"/>
  <c r="F2340" i="29"/>
  <c r="F2339" i="29"/>
  <c r="F2338" i="29"/>
  <c r="F2337" i="29"/>
  <c r="F2336" i="29"/>
  <c r="F2335" i="29"/>
  <c r="F2334" i="29"/>
  <c r="F2333" i="29"/>
  <c r="F2332" i="29"/>
  <c r="F2331" i="29"/>
  <c r="F2330" i="29"/>
  <c r="F2329" i="29"/>
  <c r="F2328" i="29"/>
  <c r="F2327" i="29"/>
  <c r="F2326" i="29"/>
  <c r="F2325" i="29"/>
  <c r="F2324" i="29"/>
  <c r="F2323" i="29"/>
  <c r="F2322" i="29"/>
  <c r="F2321" i="29"/>
  <c r="F2320" i="29"/>
  <c r="F2319" i="29"/>
  <c r="F2318" i="29"/>
  <c r="F2317" i="29"/>
  <c r="F2316" i="29"/>
  <c r="F2315" i="29"/>
  <c r="F2314" i="29"/>
  <c r="F2313" i="29"/>
  <c r="F2312" i="29"/>
  <c r="F2311" i="29"/>
  <c r="F2310" i="29"/>
  <c r="F2309" i="29"/>
  <c r="F2308" i="29"/>
  <c r="F2307" i="29"/>
  <c r="F2306" i="29"/>
  <c r="F2305" i="29"/>
  <c r="F2304" i="29"/>
  <c r="F2303" i="29"/>
  <c r="F2302" i="29"/>
  <c r="F2301" i="29"/>
  <c r="F2300" i="29"/>
  <c r="F2299" i="29"/>
  <c r="F2298" i="29"/>
  <c r="F2297" i="29"/>
  <c r="F2296" i="29"/>
  <c r="F2295" i="29"/>
  <c r="F2294" i="29"/>
  <c r="F2293" i="29"/>
  <c r="F2292" i="29"/>
  <c r="F2291" i="29"/>
  <c r="F2290" i="29"/>
  <c r="F2289" i="29"/>
  <c r="F2288" i="29"/>
  <c r="F2287" i="29"/>
  <c r="F2286" i="29"/>
  <c r="F2285" i="29"/>
  <c r="F2284" i="29"/>
  <c r="F2283" i="29"/>
  <c r="F2282" i="29"/>
  <c r="F2281" i="29"/>
  <c r="F2280" i="29"/>
  <c r="F2279" i="29"/>
  <c r="F2278" i="29"/>
  <c r="F2277" i="29"/>
  <c r="F2276" i="29"/>
  <c r="F2275" i="29"/>
  <c r="F2274" i="29"/>
  <c r="F2273" i="29"/>
  <c r="F2272" i="29"/>
  <c r="F2271" i="29"/>
  <c r="F2270" i="29"/>
  <c r="F2269" i="29"/>
  <c r="F2268" i="29"/>
  <c r="F2267" i="29"/>
  <c r="F2266" i="29"/>
  <c r="F2265" i="29"/>
  <c r="F2264" i="29"/>
  <c r="F2263" i="29"/>
  <c r="F2262" i="29"/>
  <c r="F2261" i="29"/>
  <c r="F2260" i="29"/>
  <c r="F2259" i="29"/>
  <c r="F2258" i="29"/>
  <c r="F2257" i="29"/>
  <c r="F2256" i="29"/>
  <c r="F2255" i="29"/>
  <c r="F2254" i="29"/>
  <c r="F2253" i="29"/>
  <c r="F2252" i="29"/>
  <c r="F2251" i="29"/>
  <c r="F2250" i="29"/>
  <c r="F2249" i="29"/>
  <c r="F2248" i="29"/>
  <c r="F2247" i="29"/>
  <c r="F2246" i="29"/>
  <c r="F2245" i="29"/>
  <c r="F2244" i="29"/>
  <c r="F2243" i="29"/>
  <c r="F2242" i="29"/>
  <c r="F2241" i="29"/>
  <c r="F2240" i="29"/>
  <c r="F2239" i="29"/>
  <c r="F2238" i="29"/>
  <c r="F2237" i="29"/>
  <c r="F2236" i="29"/>
  <c r="F2235" i="29"/>
  <c r="F2234" i="29"/>
  <c r="F2233" i="29"/>
  <c r="F2232" i="29"/>
  <c r="F2231" i="29"/>
  <c r="F2230" i="29"/>
  <c r="F2229" i="29"/>
  <c r="F2228" i="29"/>
  <c r="F2227" i="29"/>
  <c r="F2226" i="29"/>
  <c r="F2225" i="29"/>
  <c r="F2224" i="29"/>
  <c r="F2223" i="29"/>
  <c r="F2222" i="29"/>
  <c r="F2221" i="29"/>
  <c r="F2220" i="29"/>
  <c r="F2219" i="29"/>
  <c r="F2218" i="29"/>
  <c r="F2217" i="29"/>
  <c r="F2216" i="29"/>
  <c r="F2215" i="29"/>
  <c r="F2214" i="29"/>
  <c r="F2213" i="29"/>
  <c r="F2212" i="29"/>
  <c r="F2211" i="29"/>
  <c r="F2210" i="29"/>
  <c r="F2209" i="29"/>
  <c r="F2208" i="29"/>
  <c r="F2207" i="29"/>
  <c r="F2206" i="29"/>
  <c r="F2205" i="29"/>
  <c r="F2204" i="29"/>
  <c r="F2203" i="29"/>
  <c r="F2202" i="29"/>
  <c r="F2201" i="29"/>
  <c r="F2200" i="29"/>
  <c r="F2199" i="29"/>
  <c r="F2198" i="29"/>
  <c r="F2197" i="29"/>
  <c r="F2196" i="29"/>
  <c r="F2195" i="29"/>
  <c r="F2194" i="29"/>
  <c r="F2193" i="29"/>
  <c r="F2192" i="29"/>
  <c r="F2191" i="29"/>
  <c r="F2190" i="29"/>
  <c r="F2189" i="29"/>
  <c r="F2188" i="29"/>
  <c r="F2187" i="29"/>
  <c r="F2186" i="29"/>
  <c r="F2185" i="29"/>
  <c r="F2184" i="29"/>
  <c r="F2183" i="29"/>
  <c r="F2182" i="29"/>
  <c r="F2181" i="29"/>
  <c r="F2180" i="29"/>
  <c r="F2179" i="29"/>
  <c r="F2178" i="29"/>
  <c r="F2177" i="29"/>
  <c r="F2176" i="29"/>
  <c r="F2175" i="29"/>
  <c r="F2174" i="29"/>
  <c r="F2173" i="29"/>
  <c r="F2172" i="29"/>
  <c r="F2171" i="29"/>
  <c r="F2170" i="29"/>
  <c r="F2169" i="29"/>
  <c r="F2168" i="29"/>
  <c r="F2167" i="29"/>
  <c r="F2166" i="29"/>
  <c r="F2165" i="29"/>
  <c r="F2164" i="29"/>
  <c r="F2163" i="29"/>
  <c r="F2162" i="29"/>
  <c r="F2161" i="29"/>
  <c r="F2160" i="29"/>
  <c r="F2159" i="29"/>
  <c r="F2158" i="29"/>
  <c r="F2157" i="29"/>
  <c r="F2156" i="29"/>
  <c r="F2155" i="29"/>
  <c r="F2154" i="29"/>
  <c r="F2153" i="29"/>
  <c r="F2152" i="29"/>
  <c r="F2151" i="29"/>
  <c r="F2150" i="29"/>
  <c r="F2149" i="29"/>
  <c r="F2148" i="29"/>
  <c r="F2147" i="29"/>
  <c r="F2146" i="29"/>
  <c r="F2145" i="29"/>
  <c r="F2144" i="29"/>
  <c r="F2143" i="29"/>
  <c r="F2142" i="29"/>
  <c r="F2141" i="29"/>
  <c r="F2140" i="29"/>
  <c r="F2139" i="29"/>
  <c r="F2138" i="29"/>
  <c r="F2137" i="29"/>
  <c r="F2136" i="29"/>
  <c r="F2135" i="29"/>
  <c r="F2134" i="29"/>
  <c r="F2133" i="29"/>
  <c r="F2132" i="29"/>
  <c r="F2131" i="29"/>
  <c r="F2130" i="29"/>
  <c r="F2129" i="29"/>
  <c r="F2128" i="29"/>
  <c r="F2127" i="29"/>
  <c r="F2126" i="29"/>
  <c r="F2125" i="29"/>
  <c r="F2124" i="29"/>
  <c r="F2123" i="29"/>
  <c r="F2122" i="29"/>
  <c r="F2121" i="29"/>
  <c r="F2120" i="29"/>
  <c r="F2119" i="29"/>
  <c r="F2118" i="29"/>
  <c r="F2117" i="29"/>
  <c r="F2116" i="29"/>
  <c r="F2115" i="29"/>
  <c r="F2114" i="29"/>
  <c r="F2113" i="29"/>
  <c r="F2112" i="29"/>
  <c r="F2111" i="29"/>
  <c r="F2110" i="29"/>
  <c r="F2109" i="29"/>
  <c r="F2108" i="29"/>
  <c r="F2107" i="29"/>
  <c r="F2106" i="29"/>
  <c r="F2105" i="29"/>
  <c r="F2104" i="29"/>
  <c r="F2103" i="29"/>
  <c r="F2102" i="29"/>
  <c r="F2101" i="29"/>
  <c r="F2100" i="29"/>
  <c r="F2099" i="29"/>
  <c r="F2098" i="29"/>
  <c r="F2097" i="29"/>
  <c r="F2096" i="29"/>
  <c r="F2095" i="29"/>
  <c r="F2094" i="29"/>
  <c r="F2093" i="29"/>
  <c r="F2092" i="29"/>
  <c r="F2091" i="29"/>
  <c r="F2090" i="29"/>
  <c r="F2089" i="29"/>
  <c r="F2088" i="29"/>
  <c r="F2087" i="29"/>
  <c r="F2086" i="29"/>
  <c r="F2085" i="29"/>
  <c r="F2084" i="29"/>
  <c r="F2083" i="29"/>
  <c r="F2082" i="29"/>
  <c r="F2081" i="29"/>
  <c r="F2080" i="29"/>
  <c r="F2079" i="29"/>
  <c r="F2078" i="29"/>
  <c r="F2077" i="29"/>
  <c r="F2076" i="29"/>
  <c r="F2075" i="29"/>
  <c r="F2074" i="29"/>
  <c r="F2073" i="29"/>
  <c r="F2072" i="29"/>
  <c r="F2071" i="29"/>
  <c r="F2070" i="29"/>
  <c r="F2069" i="29"/>
  <c r="F2068" i="29"/>
  <c r="F2067" i="29"/>
  <c r="F2066" i="29"/>
  <c r="F2065" i="29"/>
  <c r="F2064" i="29"/>
  <c r="F2063" i="29"/>
  <c r="F2062" i="29"/>
  <c r="F2061" i="29"/>
  <c r="F2060" i="29"/>
  <c r="F2059" i="29"/>
  <c r="F2058" i="29"/>
  <c r="F2057" i="29"/>
  <c r="F2056" i="29"/>
  <c r="F2055" i="29"/>
  <c r="F2054" i="29"/>
  <c r="F2053" i="29"/>
  <c r="F2052" i="29"/>
  <c r="F2051" i="29"/>
  <c r="F2050" i="29"/>
  <c r="F2049" i="29"/>
  <c r="F2048" i="29"/>
  <c r="F2047" i="29"/>
  <c r="F2046" i="29"/>
  <c r="F2045" i="29"/>
  <c r="F2044" i="29"/>
  <c r="F2043" i="29"/>
  <c r="F2042" i="29"/>
  <c r="F2041" i="29"/>
  <c r="F2040" i="29"/>
  <c r="F2039" i="29"/>
  <c r="F2038" i="29"/>
  <c r="F2037" i="29"/>
  <c r="F2036" i="29"/>
  <c r="F2035" i="29"/>
  <c r="F2034" i="29"/>
  <c r="F2033" i="29"/>
  <c r="F2032" i="29"/>
  <c r="F2031" i="29"/>
  <c r="F2030" i="29"/>
  <c r="F2029" i="29"/>
  <c r="F2028" i="29"/>
  <c r="F2027" i="29"/>
  <c r="F2026" i="29"/>
  <c r="F2025" i="29"/>
  <c r="F2024" i="29"/>
  <c r="F2023" i="29"/>
  <c r="F2022" i="29"/>
  <c r="F2021" i="29"/>
  <c r="F2020" i="29"/>
  <c r="F2019" i="29"/>
  <c r="F2018" i="29"/>
  <c r="F2017" i="29"/>
  <c r="F2016" i="29"/>
  <c r="F2015" i="29"/>
  <c r="F2014" i="29"/>
  <c r="F2013" i="29"/>
  <c r="F2012" i="29"/>
  <c r="F2011" i="29"/>
  <c r="F2010" i="29"/>
  <c r="F2009" i="29"/>
  <c r="F2008" i="29"/>
  <c r="F2007" i="29"/>
  <c r="F2006" i="29"/>
  <c r="F2005" i="29"/>
  <c r="F2004" i="29"/>
  <c r="F2003" i="29"/>
  <c r="F2002" i="29"/>
  <c r="F2001" i="29"/>
  <c r="F2000" i="29"/>
  <c r="F1999" i="29"/>
  <c r="F1998" i="29"/>
  <c r="F1997" i="29"/>
  <c r="F1996" i="29"/>
  <c r="F1995" i="29"/>
  <c r="F1994" i="29"/>
  <c r="F1993" i="29"/>
  <c r="F1992" i="29"/>
  <c r="F1991" i="29"/>
  <c r="F1990" i="29"/>
  <c r="F1989" i="29"/>
  <c r="F1988" i="29"/>
  <c r="F1987" i="29"/>
  <c r="F1986" i="29"/>
  <c r="F1985" i="29"/>
  <c r="F1984" i="29"/>
  <c r="F1983" i="29"/>
  <c r="F1982" i="29"/>
  <c r="F1981" i="29"/>
  <c r="F1980" i="29"/>
  <c r="F1979" i="29"/>
  <c r="F1978" i="29"/>
  <c r="F1977" i="29"/>
  <c r="F1976" i="29"/>
  <c r="F1975" i="29"/>
  <c r="F1974" i="29"/>
  <c r="F1973" i="29"/>
  <c r="F1972" i="29"/>
  <c r="F1971" i="29"/>
  <c r="F1970" i="29"/>
  <c r="F1969" i="29"/>
  <c r="F1968" i="29"/>
  <c r="F1967" i="29"/>
  <c r="F1966" i="29"/>
  <c r="F1965" i="29"/>
  <c r="F1964" i="29"/>
  <c r="F1963" i="29"/>
  <c r="F1962" i="29"/>
  <c r="F1961" i="29"/>
  <c r="F1960" i="29"/>
  <c r="F1959" i="29"/>
  <c r="F1958" i="29"/>
  <c r="F1957" i="29"/>
  <c r="F1956" i="29"/>
  <c r="F1955" i="29"/>
  <c r="F1954" i="29"/>
  <c r="F1953" i="29"/>
  <c r="F1952" i="29"/>
  <c r="F1951" i="29"/>
  <c r="F1950" i="29"/>
  <c r="F1949" i="29"/>
  <c r="F1948" i="29"/>
  <c r="F1947" i="29"/>
  <c r="F1946" i="29"/>
  <c r="F1945" i="29"/>
  <c r="F1944" i="29"/>
  <c r="F1943" i="29"/>
  <c r="F1942" i="29"/>
  <c r="F1941" i="29"/>
  <c r="F1940" i="29"/>
  <c r="F1939" i="29"/>
  <c r="F1938" i="29"/>
  <c r="F1937" i="29"/>
  <c r="F1936" i="29"/>
  <c r="F1935" i="29"/>
  <c r="F1934" i="29"/>
  <c r="F1933" i="29"/>
  <c r="F1932" i="29"/>
  <c r="F1931" i="29"/>
  <c r="F1930" i="29"/>
  <c r="F1929" i="29"/>
  <c r="F1928" i="29"/>
  <c r="F1927" i="29"/>
  <c r="F1926" i="29"/>
  <c r="F1925" i="29"/>
  <c r="F1924" i="29"/>
  <c r="F1923" i="29"/>
  <c r="F1922" i="29"/>
  <c r="F1921" i="29"/>
  <c r="F1920" i="29"/>
  <c r="F1919" i="29"/>
  <c r="F1918" i="29"/>
  <c r="F1917" i="29"/>
  <c r="F1916" i="29"/>
  <c r="F1915" i="29"/>
  <c r="F1914" i="29"/>
  <c r="F1913" i="29"/>
  <c r="F1912" i="29"/>
  <c r="F1911" i="29"/>
  <c r="F1910" i="29"/>
  <c r="F1909" i="29"/>
  <c r="F1908" i="29"/>
  <c r="F1907" i="29"/>
  <c r="F1906" i="29"/>
  <c r="F1905" i="29"/>
  <c r="F1904" i="29"/>
  <c r="F1903" i="29"/>
  <c r="F1902" i="29"/>
  <c r="F1901" i="29"/>
  <c r="F1900" i="29"/>
  <c r="F1899" i="29"/>
  <c r="F1898" i="29"/>
  <c r="F1897" i="29"/>
  <c r="F1896" i="29"/>
  <c r="F1895" i="29"/>
  <c r="F1894" i="29"/>
  <c r="F1893" i="29"/>
  <c r="F1892" i="29"/>
  <c r="F1891" i="29"/>
  <c r="F1890" i="29"/>
  <c r="F1889" i="29"/>
  <c r="F1888" i="29"/>
  <c r="F1887" i="29"/>
  <c r="F1886" i="29"/>
  <c r="F1885" i="29"/>
  <c r="F1884" i="29"/>
  <c r="F1883" i="29"/>
  <c r="F1882" i="29"/>
  <c r="F1881" i="29"/>
  <c r="F1880" i="29"/>
  <c r="F1879" i="29"/>
  <c r="F1878" i="29"/>
  <c r="F1877" i="29"/>
  <c r="F1876" i="29"/>
  <c r="F1875" i="29"/>
  <c r="F1874" i="29"/>
  <c r="F1873" i="29"/>
  <c r="F1872" i="29"/>
  <c r="F1871" i="29"/>
  <c r="F1870" i="29"/>
  <c r="F1869" i="29"/>
  <c r="F1868" i="29"/>
  <c r="F1867" i="29"/>
  <c r="F1866" i="29"/>
  <c r="F1865" i="29"/>
  <c r="F1864" i="29"/>
  <c r="F1863" i="29"/>
  <c r="F1862" i="29"/>
  <c r="F1861" i="29"/>
  <c r="F1860" i="29"/>
  <c r="F1859" i="29"/>
  <c r="F1858" i="29"/>
  <c r="F1857" i="29"/>
  <c r="F1856" i="29"/>
  <c r="F1855" i="29"/>
  <c r="F1854" i="29"/>
  <c r="F1853" i="29"/>
  <c r="F1852" i="29"/>
  <c r="F1851" i="29"/>
  <c r="F1850" i="29"/>
  <c r="F1849" i="29"/>
  <c r="F1848" i="29"/>
  <c r="F1847" i="29"/>
  <c r="F1846" i="29"/>
  <c r="F1845" i="29"/>
  <c r="F1844" i="29"/>
  <c r="F1843" i="29"/>
  <c r="F1842" i="29"/>
  <c r="F1841" i="29"/>
  <c r="F1840" i="29"/>
  <c r="F1839" i="29"/>
  <c r="F1838" i="29"/>
  <c r="F1837" i="29"/>
  <c r="F1836" i="29"/>
  <c r="F1835" i="29"/>
  <c r="F1834" i="29"/>
  <c r="F1833" i="29"/>
  <c r="F1832" i="29"/>
  <c r="F1831" i="29"/>
  <c r="F1830" i="29"/>
  <c r="F1829" i="29"/>
  <c r="F1828" i="29"/>
  <c r="F1827" i="29"/>
  <c r="F1826" i="29"/>
  <c r="F1825" i="29"/>
  <c r="F1824" i="29"/>
  <c r="F1823" i="29"/>
  <c r="F1822" i="29"/>
  <c r="F1821" i="29"/>
  <c r="F1820" i="29"/>
  <c r="F1819" i="29"/>
  <c r="F1818" i="29"/>
  <c r="F1817" i="29"/>
  <c r="F1816" i="29"/>
  <c r="F1815" i="29"/>
  <c r="F1814" i="29"/>
  <c r="F1813" i="29"/>
  <c r="F1812" i="29"/>
  <c r="F1811" i="29"/>
  <c r="F1810" i="29"/>
  <c r="F1809" i="29"/>
  <c r="F1808" i="29"/>
  <c r="F1807" i="29"/>
  <c r="F1806" i="29"/>
  <c r="F1805" i="29"/>
  <c r="F1804" i="29"/>
  <c r="F1803" i="29"/>
  <c r="F1802" i="29"/>
  <c r="F1801" i="29"/>
  <c r="F1800" i="29"/>
  <c r="F1799" i="29"/>
  <c r="F1798" i="29"/>
  <c r="F1797" i="29"/>
  <c r="F1796" i="29"/>
  <c r="F1795" i="29"/>
  <c r="F1794" i="29"/>
  <c r="F1793" i="29"/>
  <c r="F1792" i="29"/>
  <c r="F1791" i="29"/>
  <c r="F1790" i="29"/>
  <c r="F1789" i="29"/>
  <c r="F1788" i="29"/>
  <c r="F1787" i="29"/>
  <c r="F1786" i="29"/>
  <c r="F1785" i="29"/>
  <c r="F1784" i="29"/>
  <c r="F1783" i="29"/>
  <c r="F1782" i="29"/>
  <c r="F1781" i="29"/>
  <c r="F1780" i="29"/>
  <c r="F1779" i="29"/>
  <c r="F1778" i="29"/>
  <c r="F1777" i="29"/>
  <c r="F1776" i="29"/>
  <c r="F1775" i="29"/>
  <c r="F1774" i="29"/>
  <c r="F1773" i="29"/>
  <c r="F1772" i="29"/>
  <c r="F1771" i="29"/>
  <c r="F1770" i="29"/>
  <c r="F1769" i="29"/>
  <c r="F1768" i="29"/>
  <c r="F1767" i="29"/>
  <c r="F1766" i="29"/>
  <c r="F1765" i="29"/>
  <c r="F1764" i="29"/>
  <c r="F1763" i="29"/>
  <c r="F1762" i="29"/>
  <c r="F1761" i="29"/>
  <c r="F1760" i="29"/>
  <c r="F1759" i="29"/>
  <c r="F1758" i="29"/>
  <c r="F1757" i="29"/>
  <c r="F1756" i="29"/>
  <c r="F1755" i="29"/>
  <c r="F1754" i="29"/>
  <c r="F1753" i="29"/>
  <c r="F1752" i="29"/>
  <c r="F1751" i="29"/>
  <c r="F1750" i="29"/>
  <c r="F1749" i="29"/>
  <c r="F1748" i="29"/>
  <c r="F1747" i="29"/>
  <c r="F1746" i="29"/>
  <c r="F1745" i="29"/>
  <c r="F1744" i="29"/>
  <c r="F1743" i="29"/>
  <c r="F1742" i="29"/>
  <c r="F1741" i="29"/>
  <c r="F1740" i="29"/>
  <c r="F1739" i="29"/>
  <c r="F1738" i="29"/>
  <c r="F1737" i="29"/>
  <c r="F1736" i="29"/>
  <c r="F1735" i="29"/>
  <c r="F1734" i="29"/>
  <c r="F1733" i="29"/>
  <c r="F1732" i="29"/>
  <c r="F1731" i="29"/>
  <c r="F1730" i="29"/>
  <c r="F1729" i="29"/>
  <c r="F1728" i="29"/>
  <c r="F1727" i="29"/>
  <c r="F1726" i="29"/>
  <c r="F1725" i="29"/>
  <c r="F1724" i="29"/>
  <c r="F1723" i="29"/>
  <c r="F1722" i="29"/>
  <c r="F1721" i="29"/>
  <c r="F1720" i="29"/>
  <c r="F1719" i="29"/>
  <c r="F1718" i="29"/>
  <c r="F1717" i="29"/>
  <c r="F1716" i="29"/>
  <c r="F1715" i="29"/>
  <c r="F1714" i="29"/>
  <c r="F1713" i="29"/>
  <c r="F1712" i="29"/>
  <c r="F1711" i="29"/>
  <c r="F1710" i="29"/>
  <c r="F1709" i="29"/>
  <c r="F1708" i="29"/>
  <c r="F1707" i="29"/>
  <c r="F1706" i="29"/>
  <c r="F1705" i="29"/>
  <c r="F1704" i="29"/>
  <c r="F1703" i="29"/>
  <c r="F1702" i="29"/>
  <c r="F1701" i="29"/>
  <c r="F1700" i="29"/>
  <c r="F1699" i="29"/>
  <c r="F1698" i="29"/>
  <c r="F1697" i="29"/>
  <c r="F1696" i="29"/>
  <c r="F1695" i="29"/>
  <c r="F1694" i="29"/>
  <c r="F1693" i="29"/>
  <c r="F1692" i="29"/>
  <c r="F1691" i="29"/>
  <c r="F1690" i="29"/>
  <c r="F1689" i="29"/>
  <c r="F1688" i="29"/>
  <c r="F1687" i="29"/>
  <c r="F1686" i="29"/>
  <c r="F1685" i="29"/>
  <c r="F1684" i="29"/>
  <c r="F1683" i="29"/>
  <c r="F1682" i="29"/>
  <c r="F1681" i="29"/>
  <c r="F1680" i="29"/>
  <c r="F1679" i="29"/>
  <c r="F1678" i="29"/>
  <c r="F1677" i="29"/>
  <c r="F1676" i="29"/>
  <c r="F1675" i="29"/>
  <c r="F1674" i="29"/>
  <c r="F1673" i="29"/>
  <c r="F1672" i="29"/>
  <c r="F1671" i="29"/>
  <c r="F1670" i="29"/>
  <c r="F1669" i="29"/>
  <c r="F1668" i="29"/>
  <c r="F1667" i="29"/>
  <c r="F1666" i="29"/>
  <c r="F1665" i="29"/>
  <c r="F1664" i="29"/>
  <c r="F1663" i="29"/>
  <c r="F1662" i="29"/>
  <c r="F1661" i="29"/>
  <c r="F1660" i="29"/>
  <c r="F1659" i="29"/>
  <c r="F1658" i="29"/>
  <c r="F1657" i="29"/>
  <c r="F1656" i="29"/>
  <c r="F1655" i="29"/>
  <c r="F1654" i="29"/>
  <c r="F1653" i="29"/>
  <c r="F1652" i="29"/>
  <c r="F1651" i="29"/>
  <c r="F1650" i="29"/>
  <c r="F1649" i="29"/>
  <c r="F1648" i="29"/>
  <c r="F1647" i="29"/>
  <c r="F1646" i="29"/>
  <c r="F1645" i="29"/>
  <c r="F1644" i="29"/>
  <c r="F1643" i="29"/>
  <c r="F1642" i="29"/>
  <c r="F1641" i="29"/>
  <c r="F1640" i="29"/>
  <c r="F1639" i="29"/>
  <c r="F1638" i="29"/>
  <c r="F1637" i="29"/>
  <c r="F1636" i="29"/>
  <c r="F1635" i="29"/>
  <c r="F1634" i="29"/>
  <c r="F1633" i="29"/>
  <c r="F1632" i="29"/>
  <c r="F1631" i="29"/>
  <c r="F1630" i="29"/>
  <c r="F1629" i="29"/>
  <c r="F1628" i="29"/>
  <c r="F1627" i="29"/>
  <c r="F1626" i="29"/>
  <c r="F1625" i="29"/>
  <c r="F1624" i="29"/>
  <c r="F1623" i="29"/>
  <c r="F1622" i="29"/>
  <c r="F1621" i="29"/>
  <c r="F1620" i="29"/>
  <c r="F1619" i="29"/>
  <c r="F1618" i="29"/>
  <c r="F1617" i="29"/>
  <c r="F1616" i="29"/>
  <c r="F1615" i="29"/>
  <c r="F1614" i="29"/>
  <c r="F1613" i="29"/>
  <c r="F1612" i="29"/>
  <c r="F1611" i="29"/>
  <c r="F1610" i="29"/>
  <c r="F1609" i="29"/>
  <c r="F1608" i="29"/>
  <c r="F1607" i="29"/>
  <c r="F1606" i="29"/>
  <c r="F1605" i="29"/>
  <c r="F1604" i="29"/>
  <c r="F1603" i="29"/>
  <c r="F1602" i="29"/>
  <c r="F1601" i="29"/>
  <c r="F1600" i="29"/>
  <c r="F1599" i="29"/>
  <c r="F1598" i="29"/>
  <c r="F1597" i="29"/>
  <c r="F1596" i="29"/>
  <c r="F1595" i="29"/>
  <c r="F1594" i="29"/>
  <c r="F1593" i="29"/>
  <c r="F1592" i="29"/>
  <c r="F1591" i="29"/>
  <c r="F1590" i="29"/>
  <c r="F1589" i="29"/>
  <c r="F1588" i="29"/>
  <c r="F1587" i="29"/>
  <c r="F1586" i="29"/>
  <c r="F1585" i="29"/>
  <c r="F1584" i="29"/>
  <c r="F1583" i="29"/>
  <c r="F1582" i="29"/>
  <c r="F1581" i="29"/>
  <c r="F1580" i="29"/>
  <c r="F1579" i="29"/>
  <c r="F1578" i="29"/>
  <c r="F1577" i="29"/>
  <c r="F1576" i="29"/>
  <c r="F1575" i="29"/>
  <c r="F1574" i="29"/>
  <c r="F1573" i="29"/>
  <c r="F1572" i="29"/>
  <c r="F1571" i="29"/>
  <c r="F1570" i="29"/>
  <c r="F1569" i="29"/>
  <c r="F1568" i="29"/>
  <c r="F1567" i="29"/>
  <c r="F1566" i="29"/>
  <c r="F1565" i="29"/>
  <c r="F1564" i="29"/>
  <c r="F1563" i="29"/>
  <c r="F1562" i="29"/>
  <c r="F1561" i="29"/>
  <c r="F1560" i="29"/>
  <c r="F1559" i="29"/>
  <c r="F1558" i="29"/>
  <c r="F1557" i="29"/>
  <c r="F1556" i="29"/>
  <c r="F1555" i="29"/>
  <c r="F1554" i="29"/>
  <c r="F1553" i="29"/>
  <c r="F1552" i="29"/>
  <c r="F1551" i="29"/>
  <c r="F1550" i="29"/>
  <c r="F1549" i="29"/>
  <c r="F1548" i="29"/>
  <c r="F1547" i="29"/>
  <c r="F1546" i="29"/>
  <c r="F1545" i="29"/>
  <c r="F1544" i="29"/>
  <c r="F1543" i="29"/>
  <c r="F1542" i="29"/>
  <c r="F1541" i="29"/>
  <c r="F1540" i="29"/>
  <c r="F1539" i="29"/>
  <c r="F1538" i="29"/>
  <c r="F1537" i="29"/>
  <c r="F1536" i="29"/>
  <c r="F1535" i="29"/>
  <c r="F1534" i="29"/>
  <c r="F1533" i="29"/>
  <c r="F1532" i="29"/>
  <c r="F1531" i="29"/>
  <c r="F1530" i="29"/>
  <c r="F1529" i="29"/>
  <c r="F1528" i="29"/>
  <c r="F1527" i="29"/>
  <c r="F1526" i="29"/>
  <c r="F1525" i="29"/>
  <c r="F1524" i="29"/>
  <c r="F1523" i="29"/>
  <c r="F1522" i="29"/>
  <c r="F1521" i="29"/>
  <c r="F1520" i="29"/>
  <c r="F1519" i="29"/>
  <c r="F1518" i="29"/>
  <c r="F1517" i="29"/>
  <c r="F1516" i="29"/>
  <c r="F1515" i="29"/>
  <c r="F1514" i="29"/>
  <c r="F1513" i="29"/>
  <c r="F1512" i="29"/>
  <c r="F1511" i="29"/>
  <c r="F1510" i="29"/>
  <c r="F1509" i="29"/>
  <c r="F1508" i="29"/>
  <c r="F1507" i="29"/>
  <c r="F1506" i="29"/>
  <c r="F1505" i="29"/>
  <c r="F1504" i="29"/>
  <c r="F1503" i="29"/>
  <c r="F1502" i="29"/>
  <c r="F1501" i="29"/>
  <c r="F1500" i="29"/>
  <c r="F1499" i="29"/>
  <c r="F1498" i="29"/>
  <c r="F1497" i="29"/>
  <c r="F1496" i="29"/>
  <c r="F1495" i="29"/>
  <c r="F1494" i="29"/>
  <c r="F1493" i="29"/>
  <c r="F1492" i="29"/>
  <c r="F1491" i="29"/>
  <c r="F1490" i="29"/>
  <c r="F1489" i="29"/>
  <c r="F1488" i="29"/>
  <c r="F1487" i="29"/>
  <c r="F1486" i="29"/>
  <c r="F1485" i="29"/>
  <c r="F1484" i="29"/>
  <c r="F1483" i="29"/>
  <c r="F1482" i="29"/>
  <c r="F1481" i="29"/>
  <c r="F1480" i="29"/>
  <c r="F1479" i="29"/>
  <c r="F1478" i="29"/>
  <c r="F1477" i="29"/>
  <c r="F1476" i="29"/>
  <c r="F1475" i="29"/>
  <c r="F1474" i="29"/>
  <c r="F1473" i="29"/>
  <c r="F1472" i="29"/>
  <c r="F1471" i="29"/>
  <c r="F1470" i="29"/>
  <c r="F1469" i="29"/>
  <c r="F1468" i="29"/>
  <c r="F1467" i="29"/>
  <c r="F1466" i="29"/>
  <c r="F1465" i="29"/>
  <c r="F1464" i="29"/>
  <c r="F1463" i="29"/>
  <c r="F1462" i="29"/>
  <c r="F1461" i="29"/>
  <c r="F1460" i="29"/>
  <c r="F1459" i="29"/>
  <c r="F1458" i="29"/>
  <c r="F1457" i="29"/>
  <c r="F1456" i="29"/>
  <c r="F1455" i="29"/>
  <c r="F1454" i="29"/>
  <c r="F1453" i="29"/>
  <c r="F1452" i="29"/>
  <c r="F1451" i="29"/>
  <c r="F1450" i="29"/>
  <c r="F1449" i="29"/>
  <c r="F1448" i="29"/>
  <c r="F1447" i="29"/>
  <c r="F1446" i="29"/>
  <c r="F1445" i="29"/>
  <c r="F1444" i="29"/>
  <c r="F1443" i="29"/>
  <c r="F1442" i="29"/>
  <c r="F1441" i="29"/>
  <c r="F1440" i="29"/>
  <c r="F1439" i="29"/>
  <c r="F1438" i="29"/>
  <c r="F1437" i="29"/>
  <c r="F1436" i="29"/>
  <c r="F1435" i="29"/>
  <c r="F1434" i="29"/>
  <c r="F1433" i="29"/>
  <c r="F1432" i="29"/>
  <c r="F1431" i="29"/>
  <c r="F1430" i="29"/>
  <c r="F1429" i="29"/>
  <c r="F1428" i="29"/>
  <c r="F1427" i="29"/>
  <c r="F1426" i="29"/>
  <c r="F1425" i="29"/>
  <c r="F1424" i="29"/>
  <c r="F1423" i="29"/>
  <c r="F1422" i="29"/>
  <c r="F1421" i="29"/>
  <c r="F1420" i="29"/>
  <c r="F1419" i="29"/>
  <c r="F1418" i="29"/>
  <c r="F1417" i="29"/>
  <c r="F1416" i="29"/>
  <c r="F1415" i="29"/>
  <c r="F1414" i="29"/>
  <c r="F1413" i="29"/>
  <c r="F1412" i="29"/>
  <c r="F1411" i="29"/>
  <c r="F1410" i="29"/>
  <c r="F1409" i="29"/>
  <c r="F1408" i="29"/>
  <c r="F1407" i="29"/>
  <c r="F1406" i="29"/>
  <c r="F1405" i="29"/>
  <c r="F1404" i="29"/>
  <c r="F1403" i="29"/>
  <c r="F1402" i="29"/>
  <c r="F1401" i="29"/>
  <c r="F1400" i="29"/>
  <c r="F1399" i="29"/>
  <c r="F1398" i="29"/>
  <c r="F1397" i="29"/>
  <c r="F1396" i="29"/>
  <c r="F1395" i="29"/>
  <c r="F1394" i="29"/>
  <c r="F1393" i="29"/>
  <c r="F1392" i="29"/>
  <c r="F1391" i="29"/>
  <c r="F1390" i="29"/>
  <c r="F1389" i="29"/>
  <c r="F1388" i="29"/>
  <c r="F1387" i="29"/>
  <c r="F1386" i="29"/>
  <c r="F1385" i="29"/>
  <c r="F1384" i="29"/>
  <c r="F1383" i="29"/>
  <c r="F1382" i="29"/>
  <c r="F1381" i="29"/>
  <c r="F1380" i="29"/>
  <c r="F1379" i="29"/>
  <c r="F1378" i="29"/>
  <c r="F1377" i="29"/>
  <c r="F1376" i="29"/>
  <c r="F1375" i="29"/>
  <c r="F1374" i="29"/>
  <c r="F1373" i="29"/>
  <c r="F1372" i="29"/>
  <c r="F1371" i="29"/>
  <c r="F1370" i="29"/>
  <c r="F1369" i="29"/>
  <c r="F1368" i="29"/>
  <c r="F1367" i="29"/>
  <c r="F1366" i="29"/>
  <c r="F1365" i="29"/>
  <c r="F1364" i="29"/>
  <c r="F1363" i="29"/>
  <c r="F1362" i="29"/>
  <c r="F1361" i="29"/>
  <c r="F1360" i="29"/>
  <c r="F1359" i="29"/>
  <c r="F1358" i="29"/>
  <c r="F1357" i="29"/>
  <c r="F1356" i="29"/>
  <c r="F1355" i="29"/>
  <c r="F1354" i="29"/>
  <c r="F1353" i="29"/>
  <c r="F1352" i="29"/>
  <c r="F1351" i="29"/>
  <c r="F1350" i="29"/>
  <c r="F1349" i="29"/>
  <c r="F1348" i="29"/>
  <c r="F1347" i="29"/>
  <c r="F1346" i="29"/>
  <c r="F1345" i="29"/>
  <c r="F1344" i="29"/>
  <c r="F1343" i="29"/>
  <c r="F1342" i="29"/>
  <c r="F1341" i="29"/>
  <c r="F1340" i="29"/>
  <c r="F1339" i="29"/>
  <c r="F1338" i="29"/>
  <c r="F1337" i="29"/>
  <c r="F1336" i="29"/>
  <c r="F1335" i="29"/>
  <c r="F1334" i="29"/>
  <c r="F1333" i="29"/>
  <c r="F1332" i="29"/>
  <c r="F1331" i="29"/>
  <c r="F1330" i="29"/>
  <c r="F1329" i="29"/>
  <c r="F1328" i="29"/>
  <c r="F1327" i="29"/>
  <c r="F1326" i="29"/>
  <c r="F1325" i="29"/>
  <c r="F1324" i="29"/>
  <c r="F1323" i="29"/>
  <c r="F1322" i="29"/>
  <c r="F1321" i="29"/>
  <c r="F1320" i="29"/>
  <c r="F1319" i="29"/>
  <c r="F1318" i="29"/>
  <c r="F1317" i="29"/>
  <c r="F1316" i="29"/>
  <c r="F1315" i="29"/>
  <c r="F1314" i="29"/>
  <c r="F1313" i="29"/>
  <c r="F1312" i="29"/>
  <c r="F1311" i="29"/>
  <c r="F1310" i="29"/>
  <c r="F1309" i="29"/>
  <c r="F1308" i="29"/>
  <c r="F1307" i="29"/>
  <c r="F1306" i="29"/>
  <c r="F1305" i="29"/>
  <c r="F1304" i="29"/>
  <c r="F1303" i="29"/>
  <c r="F1302" i="29"/>
  <c r="F1301" i="29"/>
  <c r="F1300" i="29"/>
  <c r="F1299" i="29"/>
  <c r="F1298" i="29"/>
  <c r="F1297" i="29"/>
  <c r="F1296" i="29"/>
  <c r="F1295" i="29"/>
  <c r="F1294" i="29"/>
  <c r="F1293" i="29"/>
  <c r="F1292" i="29"/>
  <c r="F1291" i="29"/>
  <c r="F1290" i="29"/>
  <c r="F1289" i="29"/>
  <c r="F1288" i="29"/>
  <c r="F1287" i="29"/>
  <c r="F1286" i="29"/>
  <c r="F1285" i="29"/>
  <c r="F1284" i="29"/>
  <c r="F1283" i="29"/>
  <c r="F1282" i="29"/>
  <c r="F1281" i="29"/>
  <c r="F1280" i="29"/>
  <c r="F1279" i="29"/>
  <c r="F1278" i="29"/>
  <c r="F1277" i="29"/>
  <c r="F1276" i="29"/>
  <c r="F1275" i="29"/>
  <c r="F1274" i="29"/>
  <c r="F1273" i="29"/>
  <c r="F1272" i="29"/>
  <c r="F1271" i="29"/>
  <c r="F1270" i="29"/>
  <c r="F1269" i="29"/>
  <c r="F1268" i="29"/>
  <c r="F1267" i="29"/>
  <c r="F1266" i="29"/>
  <c r="F1265" i="29"/>
  <c r="F1264" i="29"/>
  <c r="F1263" i="29"/>
  <c r="F1262" i="29"/>
  <c r="F1261" i="29"/>
  <c r="F1260" i="29"/>
  <c r="F1259" i="29"/>
  <c r="F1258" i="29"/>
  <c r="F1257" i="29"/>
  <c r="F1256" i="29"/>
  <c r="F1255" i="29"/>
  <c r="F1254" i="29"/>
  <c r="F1253" i="29"/>
  <c r="F1252" i="29"/>
  <c r="F1251" i="29"/>
  <c r="F1250" i="29"/>
  <c r="F1249" i="29"/>
  <c r="F1248" i="29"/>
  <c r="F1247" i="29"/>
  <c r="F1246" i="29"/>
  <c r="F1245" i="29"/>
  <c r="F1244" i="29"/>
  <c r="F1243" i="29"/>
  <c r="F1242" i="29"/>
  <c r="F1241" i="29"/>
  <c r="F1240" i="29"/>
  <c r="F1239" i="29"/>
  <c r="F1238" i="29"/>
  <c r="F1237" i="29"/>
  <c r="F1236" i="29"/>
  <c r="F1235" i="29"/>
  <c r="F1234" i="29"/>
  <c r="F1233" i="29"/>
  <c r="F1232" i="29"/>
  <c r="F1231" i="29"/>
  <c r="F1230" i="29"/>
  <c r="F1229" i="29"/>
  <c r="F1228" i="29"/>
  <c r="F1227" i="29"/>
  <c r="F1226" i="29"/>
  <c r="F1225" i="29"/>
  <c r="F1224" i="29"/>
  <c r="F1223" i="29"/>
  <c r="F1222" i="29"/>
  <c r="F1221" i="29"/>
  <c r="F1220" i="29"/>
  <c r="F1219" i="29"/>
  <c r="F1218" i="29"/>
  <c r="F1217" i="29"/>
  <c r="F1216" i="29"/>
  <c r="F1215" i="29"/>
  <c r="F1214" i="29"/>
  <c r="F1213" i="29"/>
  <c r="F1212" i="29"/>
  <c r="F1211" i="29"/>
  <c r="F1210" i="29"/>
  <c r="F1209" i="29"/>
  <c r="F1208" i="29"/>
  <c r="F1207" i="29"/>
  <c r="F1206" i="29"/>
  <c r="F1205" i="29"/>
  <c r="F1204" i="29"/>
  <c r="F1203" i="29"/>
  <c r="F1202" i="29"/>
  <c r="F1201" i="29"/>
  <c r="F1200" i="29"/>
  <c r="F1199" i="29"/>
  <c r="F1198" i="29"/>
  <c r="F1197" i="29"/>
  <c r="F1196" i="29"/>
  <c r="F1195" i="29"/>
  <c r="F1194" i="29"/>
  <c r="F1193" i="29"/>
  <c r="F1192" i="29"/>
  <c r="F1191" i="29"/>
  <c r="F1190" i="29"/>
  <c r="F1189" i="29"/>
  <c r="F1188" i="29"/>
  <c r="F1187" i="29"/>
  <c r="F1186" i="29"/>
  <c r="F1185" i="29"/>
  <c r="F1184" i="29"/>
  <c r="F1183" i="29"/>
  <c r="F1182" i="29"/>
  <c r="F1181" i="29"/>
  <c r="F1180" i="29"/>
  <c r="F1179" i="29"/>
  <c r="F1178" i="29"/>
  <c r="F1177" i="29"/>
  <c r="F1176" i="29"/>
  <c r="F1175" i="29"/>
  <c r="F1174" i="29"/>
  <c r="F1173" i="29"/>
  <c r="F1172" i="29"/>
  <c r="F1171" i="29"/>
  <c r="F1170" i="29"/>
  <c r="F1169" i="29"/>
  <c r="F1168" i="29"/>
  <c r="F1167" i="29"/>
  <c r="F1166" i="29"/>
  <c r="F1165" i="29"/>
  <c r="F1164" i="29"/>
  <c r="F1163" i="29"/>
  <c r="F1162" i="29"/>
  <c r="F1161" i="29"/>
  <c r="F1160" i="29"/>
  <c r="F1159" i="29"/>
  <c r="F1158" i="29"/>
  <c r="F1157" i="29"/>
  <c r="F1156" i="29"/>
  <c r="F1155" i="29"/>
  <c r="F1154" i="29"/>
  <c r="F1153" i="29"/>
  <c r="F1152" i="29"/>
  <c r="F1151" i="29"/>
  <c r="F1150" i="29"/>
  <c r="F1149" i="29"/>
  <c r="F1148" i="29"/>
  <c r="F1147" i="29"/>
  <c r="F1146" i="29"/>
  <c r="F1145" i="29"/>
  <c r="F1144" i="29"/>
  <c r="F1143" i="29"/>
  <c r="F1142" i="29"/>
  <c r="F1141" i="29"/>
  <c r="F1140" i="29"/>
  <c r="F1139" i="29"/>
  <c r="F1138" i="29"/>
  <c r="F1137" i="29"/>
  <c r="F1136" i="29"/>
  <c r="F1135" i="29"/>
  <c r="F1134" i="29"/>
  <c r="F1133" i="29"/>
  <c r="F1132" i="29"/>
  <c r="F1131" i="29"/>
  <c r="F1130" i="29"/>
  <c r="F1129" i="29"/>
  <c r="F1128" i="29"/>
  <c r="F1127" i="29"/>
  <c r="F1126" i="29"/>
  <c r="F1125" i="29"/>
  <c r="F1124" i="29"/>
  <c r="F1123" i="29"/>
  <c r="F1122" i="29"/>
  <c r="F1121" i="29"/>
  <c r="F1120" i="29"/>
  <c r="F1119" i="29"/>
  <c r="F1118" i="29"/>
  <c r="F1117" i="29"/>
  <c r="F1116" i="29"/>
  <c r="F1115" i="29"/>
  <c r="F1114" i="29"/>
  <c r="F1113" i="29"/>
  <c r="F1112" i="29"/>
  <c r="F1111" i="29"/>
  <c r="F1110" i="29"/>
  <c r="F1109" i="29"/>
  <c r="F1108" i="29"/>
  <c r="F1107" i="29"/>
  <c r="F1106" i="29"/>
  <c r="F1105" i="29"/>
  <c r="F1104" i="29"/>
  <c r="F1103" i="29"/>
  <c r="F1102" i="29"/>
  <c r="F1101" i="29"/>
  <c r="F1100" i="29"/>
  <c r="F1099" i="29"/>
  <c r="F1098" i="29"/>
  <c r="F1097" i="29"/>
  <c r="F1096" i="29"/>
  <c r="F1095" i="29"/>
  <c r="F1094" i="29"/>
  <c r="F1093" i="29"/>
  <c r="F1092" i="29"/>
  <c r="F1091" i="29"/>
  <c r="F1090" i="29"/>
  <c r="F1089" i="29"/>
  <c r="F1088" i="29"/>
  <c r="F1087" i="29"/>
  <c r="F1086" i="29"/>
  <c r="F1085" i="29"/>
  <c r="F1084" i="29"/>
  <c r="F1083" i="29"/>
  <c r="F1082" i="29"/>
  <c r="F1081" i="29"/>
  <c r="F1080" i="29"/>
  <c r="F1079" i="29"/>
  <c r="F1078" i="29"/>
  <c r="F1077" i="29"/>
  <c r="F1076" i="29"/>
  <c r="F1075" i="29"/>
  <c r="F1074" i="29"/>
  <c r="F1073" i="29"/>
  <c r="F1072" i="29"/>
  <c r="F1071" i="29"/>
  <c r="F1070" i="29"/>
  <c r="F1069" i="29"/>
  <c r="F1068" i="29"/>
  <c r="F1067" i="29"/>
  <c r="F1066" i="29"/>
  <c r="F1065" i="29"/>
  <c r="F1064" i="29"/>
  <c r="F1063" i="29"/>
  <c r="F1062" i="29"/>
  <c r="F1061" i="29"/>
  <c r="F1060" i="29"/>
  <c r="F1059" i="29"/>
  <c r="F1058" i="29"/>
  <c r="F1057" i="29"/>
  <c r="F1056" i="29"/>
  <c r="F1055" i="29"/>
  <c r="F1054" i="29"/>
  <c r="F1053" i="29"/>
  <c r="F1052" i="29"/>
  <c r="F1051" i="29"/>
  <c r="F1050" i="29"/>
  <c r="F1049" i="29"/>
  <c r="F1048" i="29"/>
  <c r="F1047" i="29"/>
  <c r="F1046" i="29"/>
  <c r="F1045" i="29"/>
  <c r="F1044" i="29"/>
  <c r="F1043" i="29"/>
  <c r="F1042" i="29"/>
  <c r="F1041" i="29"/>
  <c r="F1040" i="29"/>
  <c r="F1039" i="29"/>
  <c r="F1038" i="29"/>
  <c r="F1037" i="29"/>
  <c r="F1036" i="29"/>
  <c r="F1035" i="29"/>
  <c r="F1034" i="29"/>
  <c r="F1033" i="29"/>
  <c r="F1032" i="29"/>
  <c r="F1031" i="29"/>
  <c r="F1030" i="29"/>
  <c r="F1029" i="29"/>
  <c r="F1028" i="29"/>
  <c r="F1027" i="29"/>
  <c r="F1026" i="29"/>
  <c r="F1025" i="29"/>
  <c r="F1024" i="29"/>
  <c r="F1023" i="29"/>
  <c r="F1022" i="29"/>
  <c r="F1021" i="29"/>
  <c r="F1020" i="29"/>
  <c r="F1019" i="29"/>
  <c r="F1018" i="29"/>
  <c r="F1017" i="29"/>
  <c r="F1016" i="29"/>
  <c r="F1015" i="29"/>
  <c r="F1014" i="29"/>
  <c r="F1013" i="29"/>
  <c r="F1012" i="29"/>
  <c r="F1011" i="29"/>
  <c r="F1010" i="29"/>
  <c r="F1009" i="29"/>
  <c r="F1008" i="29"/>
  <c r="F1007" i="29"/>
  <c r="F1006" i="29"/>
  <c r="F1005" i="29"/>
  <c r="F1004" i="29"/>
  <c r="F1003" i="29"/>
  <c r="F1002" i="29"/>
  <c r="F1001" i="29"/>
  <c r="F1000" i="29"/>
  <c r="F999" i="29"/>
  <c r="F998" i="29"/>
  <c r="F997" i="29"/>
  <c r="F996" i="29"/>
  <c r="F995" i="29"/>
  <c r="F994" i="29"/>
  <c r="F993" i="29"/>
  <c r="F992" i="29"/>
  <c r="F991" i="29"/>
  <c r="F990" i="29"/>
  <c r="F989" i="29"/>
  <c r="F988" i="29"/>
  <c r="F987" i="29"/>
  <c r="F986" i="29"/>
  <c r="F985" i="29"/>
  <c r="F984" i="29"/>
  <c r="F983" i="29"/>
  <c r="F982" i="29"/>
  <c r="F981" i="29"/>
  <c r="F980" i="29"/>
  <c r="F979" i="29"/>
  <c r="F978" i="29"/>
  <c r="F977" i="29"/>
  <c r="F976" i="29"/>
  <c r="F975" i="29"/>
  <c r="F974" i="29"/>
  <c r="F973" i="29"/>
  <c r="F972" i="29"/>
  <c r="F971" i="29"/>
  <c r="F970" i="29"/>
  <c r="F969" i="29"/>
  <c r="F968" i="29"/>
  <c r="F967" i="29"/>
  <c r="F966" i="29"/>
  <c r="F965" i="29"/>
  <c r="F964" i="29"/>
  <c r="F963" i="29"/>
  <c r="F962" i="29"/>
  <c r="F961" i="29"/>
  <c r="F960" i="29"/>
  <c r="F959" i="29"/>
  <c r="F958" i="29"/>
  <c r="F957" i="29"/>
  <c r="F956" i="29"/>
  <c r="F955" i="29"/>
  <c r="F954" i="29"/>
  <c r="F953" i="29"/>
  <c r="F952" i="29"/>
  <c r="F951" i="29"/>
  <c r="F950" i="29"/>
  <c r="F949" i="29"/>
  <c r="F948" i="29"/>
  <c r="F947" i="29"/>
  <c r="F946" i="29"/>
  <c r="F945" i="29"/>
  <c r="F944" i="29"/>
  <c r="F943" i="29"/>
  <c r="F942" i="29"/>
  <c r="F941" i="29"/>
  <c r="F940" i="29"/>
  <c r="F939" i="29"/>
  <c r="F938" i="29"/>
  <c r="F937" i="29"/>
  <c r="F936" i="29"/>
  <c r="F935" i="29"/>
  <c r="F934" i="29"/>
  <c r="F933" i="29"/>
  <c r="F932" i="29"/>
  <c r="F931" i="29"/>
  <c r="F930" i="29"/>
  <c r="F929" i="29"/>
  <c r="F928" i="29"/>
  <c r="F927" i="29"/>
  <c r="F926" i="29"/>
  <c r="F925" i="29"/>
  <c r="F924" i="29"/>
  <c r="F923" i="29"/>
  <c r="F922" i="29"/>
  <c r="F921" i="29"/>
  <c r="F920" i="29"/>
  <c r="F919" i="29"/>
  <c r="F918" i="29"/>
  <c r="F917" i="29"/>
  <c r="F916" i="29"/>
  <c r="F915" i="29"/>
  <c r="F914" i="29"/>
  <c r="F913" i="29"/>
  <c r="F912" i="29"/>
  <c r="F911" i="29"/>
  <c r="F910" i="29"/>
  <c r="F909" i="29"/>
  <c r="F908" i="29"/>
  <c r="F907" i="29"/>
  <c r="F906" i="29"/>
  <c r="F905" i="29"/>
  <c r="F904" i="29"/>
  <c r="F903" i="29"/>
  <c r="F902" i="29"/>
  <c r="F901" i="29"/>
  <c r="F900" i="29"/>
  <c r="F899" i="29"/>
  <c r="F898" i="29"/>
  <c r="F897" i="29"/>
  <c r="F896" i="29"/>
  <c r="F895" i="29"/>
  <c r="F894" i="29"/>
  <c r="F893" i="29"/>
  <c r="F892" i="29"/>
  <c r="F891" i="29"/>
  <c r="F890" i="29"/>
  <c r="F889" i="29"/>
  <c r="F888" i="29"/>
  <c r="F887" i="29"/>
  <c r="F886" i="29"/>
  <c r="F885" i="29"/>
  <c r="F884" i="29"/>
  <c r="F883" i="29"/>
  <c r="F882" i="29"/>
  <c r="F881" i="29"/>
  <c r="F880" i="29"/>
  <c r="F879" i="29"/>
  <c r="F878" i="29"/>
  <c r="F877" i="29"/>
  <c r="F876" i="29"/>
  <c r="F875" i="29"/>
  <c r="F874" i="29"/>
  <c r="F873" i="29"/>
  <c r="F872" i="29"/>
  <c r="F871" i="29"/>
  <c r="F870" i="29"/>
  <c r="F869" i="29"/>
  <c r="F868" i="29"/>
  <c r="F867" i="29"/>
  <c r="F866" i="29"/>
  <c r="F865" i="29"/>
  <c r="F864" i="29"/>
  <c r="F863" i="29"/>
  <c r="F862" i="29"/>
  <c r="F861" i="29"/>
  <c r="F860" i="29"/>
  <c r="F859" i="29"/>
  <c r="F858" i="29"/>
  <c r="F857" i="29"/>
  <c r="F856" i="29"/>
  <c r="F855" i="29"/>
  <c r="F854" i="29"/>
  <c r="F853" i="29"/>
  <c r="F852" i="29"/>
  <c r="F851" i="29"/>
  <c r="F850" i="29"/>
  <c r="F849" i="29"/>
  <c r="F848" i="29"/>
  <c r="F847" i="29"/>
  <c r="F846" i="29"/>
  <c r="F845" i="29"/>
  <c r="F844" i="29"/>
  <c r="F843" i="29"/>
  <c r="F842" i="29"/>
  <c r="F841" i="29"/>
  <c r="F840" i="29"/>
  <c r="F839" i="29"/>
  <c r="F838" i="29"/>
  <c r="F837" i="29"/>
  <c r="F836" i="29"/>
  <c r="F835" i="29"/>
  <c r="F834" i="29"/>
  <c r="F833" i="29"/>
  <c r="F832" i="29"/>
  <c r="F831" i="29"/>
  <c r="F830" i="29"/>
  <c r="F829" i="29"/>
  <c r="F828" i="29"/>
  <c r="F827" i="29"/>
  <c r="F826" i="29"/>
  <c r="F825" i="29"/>
  <c r="F824" i="29"/>
  <c r="F823" i="29"/>
  <c r="F822" i="29"/>
  <c r="F821" i="29"/>
  <c r="F820" i="29"/>
  <c r="F819" i="29"/>
  <c r="F818" i="29"/>
  <c r="F817" i="29"/>
  <c r="F816" i="29"/>
  <c r="F815" i="29"/>
  <c r="F814" i="29"/>
  <c r="F813" i="29"/>
  <c r="F812" i="29"/>
  <c r="F811" i="29"/>
  <c r="F810" i="29"/>
  <c r="F809" i="29"/>
  <c r="F808" i="29"/>
  <c r="F807" i="29"/>
  <c r="F806" i="29"/>
  <c r="F805" i="29"/>
  <c r="F804" i="29"/>
  <c r="F803" i="29"/>
  <c r="F802" i="29"/>
  <c r="F801" i="29"/>
  <c r="F800" i="29"/>
  <c r="F799" i="29"/>
  <c r="F798" i="29"/>
  <c r="F797" i="29"/>
  <c r="F796" i="29"/>
  <c r="F795" i="29"/>
  <c r="F794" i="29"/>
  <c r="F793" i="29"/>
  <c r="F792" i="29"/>
  <c r="F791" i="29"/>
  <c r="F790" i="29"/>
  <c r="F789" i="29"/>
  <c r="F788" i="29"/>
  <c r="F787" i="29"/>
  <c r="F786" i="29"/>
  <c r="F785" i="29"/>
  <c r="F784" i="29"/>
  <c r="F783" i="29"/>
  <c r="F782" i="29"/>
  <c r="F781" i="29"/>
  <c r="F780" i="29"/>
  <c r="F779" i="29"/>
  <c r="F778" i="29"/>
  <c r="F777" i="29"/>
  <c r="F776" i="29"/>
  <c r="F775" i="29"/>
  <c r="F774" i="29"/>
  <c r="F773" i="29"/>
  <c r="F772" i="29"/>
  <c r="F771" i="29"/>
  <c r="F770" i="29"/>
  <c r="F769" i="29"/>
  <c r="F768" i="29"/>
  <c r="F767" i="29"/>
  <c r="F766" i="29"/>
  <c r="F765" i="29"/>
  <c r="F764" i="29"/>
  <c r="F763" i="29"/>
  <c r="F762" i="29"/>
  <c r="F761" i="29"/>
  <c r="F760" i="29"/>
  <c r="F759" i="29"/>
  <c r="F758" i="29"/>
  <c r="F757" i="29"/>
  <c r="F756" i="29"/>
  <c r="F755" i="29"/>
  <c r="F754" i="29"/>
  <c r="F753" i="29"/>
  <c r="F752" i="29"/>
  <c r="F751" i="29"/>
  <c r="F750" i="29"/>
  <c r="F749" i="29"/>
  <c r="F748" i="29"/>
  <c r="F747" i="29"/>
  <c r="F746" i="29"/>
  <c r="F745" i="29"/>
  <c r="F744" i="29"/>
  <c r="F743" i="29"/>
  <c r="F742" i="29"/>
  <c r="F741" i="29"/>
  <c r="F740" i="29"/>
  <c r="F739" i="29"/>
  <c r="F738" i="29"/>
  <c r="F737" i="29"/>
  <c r="F736" i="29"/>
  <c r="F735" i="29"/>
  <c r="F734" i="29"/>
  <c r="F733" i="29"/>
  <c r="F732" i="29"/>
  <c r="F731" i="29"/>
  <c r="F730" i="29"/>
  <c r="F729" i="29"/>
  <c r="F728" i="29"/>
  <c r="F727" i="29"/>
  <c r="F726" i="29"/>
  <c r="F725" i="29"/>
  <c r="F724" i="29"/>
  <c r="F723" i="29"/>
  <c r="F722" i="29"/>
  <c r="F721" i="29"/>
  <c r="F720" i="29"/>
  <c r="F719" i="29"/>
  <c r="F718" i="29"/>
  <c r="F717" i="29"/>
  <c r="F716" i="29"/>
  <c r="F715" i="29"/>
  <c r="F714" i="29"/>
  <c r="F713" i="29"/>
  <c r="F712" i="29"/>
  <c r="F711" i="29"/>
  <c r="F710" i="29"/>
  <c r="F709" i="29"/>
  <c r="F708" i="29"/>
  <c r="F707" i="29"/>
  <c r="F706" i="29"/>
  <c r="F705" i="29"/>
  <c r="F704" i="29"/>
  <c r="F703" i="29"/>
  <c r="F702" i="29"/>
  <c r="F701" i="29"/>
  <c r="F700" i="29"/>
  <c r="F699" i="29"/>
  <c r="F698" i="29"/>
  <c r="F697" i="29"/>
  <c r="F696" i="29"/>
  <c r="F695" i="29"/>
  <c r="F694" i="29"/>
  <c r="F693" i="29"/>
  <c r="F692" i="29"/>
  <c r="F691" i="29"/>
  <c r="F690" i="29"/>
  <c r="F689" i="29"/>
  <c r="F688" i="29"/>
  <c r="F687" i="29"/>
  <c r="F686" i="29"/>
  <c r="F685" i="29"/>
  <c r="F684" i="29"/>
  <c r="F683" i="29"/>
  <c r="F682" i="29"/>
  <c r="F681" i="29"/>
  <c r="F680" i="29"/>
  <c r="F679" i="29"/>
  <c r="F678" i="29"/>
  <c r="F677" i="29"/>
  <c r="F676" i="29"/>
  <c r="F675" i="29"/>
  <c r="F674" i="29"/>
  <c r="F673" i="29"/>
  <c r="F672" i="29"/>
  <c r="F671" i="29"/>
  <c r="F670" i="29"/>
  <c r="F669" i="29"/>
  <c r="F668" i="29"/>
  <c r="F667" i="29"/>
  <c r="F666" i="29"/>
  <c r="F665" i="29"/>
  <c r="F664" i="29"/>
  <c r="F663" i="29"/>
  <c r="F662" i="29"/>
  <c r="F661" i="29"/>
  <c r="F660" i="29"/>
  <c r="F659" i="29"/>
  <c r="F658" i="29"/>
  <c r="F657" i="29"/>
  <c r="F656" i="29"/>
  <c r="F655" i="29"/>
  <c r="F654" i="29"/>
  <c r="F653" i="29"/>
  <c r="F652" i="29"/>
  <c r="F651" i="29"/>
  <c r="F650" i="29"/>
  <c r="F649" i="29"/>
  <c r="F648" i="29"/>
  <c r="F647" i="29"/>
  <c r="F646" i="29"/>
  <c r="F645" i="29"/>
  <c r="F644" i="29"/>
  <c r="F643" i="29"/>
  <c r="F642" i="29"/>
  <c r="F641" i="29"/>
  <c r="F640" i="29"/>
  <c r="F639" i="29"/>
  <c r="F638" i="29"/>
  <c r="F637" i="29"/>
  <c r="F636" i="29"/>
  <c r="F635" i="29"/>
  <c r="F634" i="29"/>
  <c r="F633" i="29"/>
  <c r="F632" i="29"/>
  <c r="F631" i="29"/>
  <c r="F630" i="29"/>
  <c r="F629" i="29"/>
  <c r="F628" i="29"/>
  <c r="F627" i="29"/>
  <c r="F626" i="29"/>
  <c r="F625" i="29"/>
  <c r="F624" i="29"/>
  <c r="F623" i="29"/>
  <c r="F622" i="29"/>
  <c r="F621" i="29"/>
  <c r="F620" i="29"/>
  <c r="F619" i="29"/>
  <c r="F618" i="29"/>
  <c r="F617" i="29"/>
  <c r="F616" i="29"/>
  <c r="F615" i="29"/>
  <c r="F614" i="29"/>
  <c r="F613" i="29"/>
  <c r="F612" i="29"/>
  <c r="F611" i="29"/>
  <c r="F610" i="29"/>
  <c r="F609" i="29"/>
  <c r="F608" i="29"/>
  <c r="F607" i="29"/>
  <c r="F606" i="29"/>
  <c r="F605" i="29"/>
  <c r="F604" i="29"/>
  <c r="F603" i="29"/>
  <c r="F602" i="29"/>
  <c r="F601" i="29"/>
  <c r="F600" i="29"/>
  <c r="F599" i="29"/>
  <c r="F598" i="29"/>
  <c r="F597" i="29"/>
  <c r="F596" i="29"/>
  <c r="F595" i="29"/>
  <c r="F594" i="29"/>
  <c r="F593" i="29"/>
  <c r="F592" i="29"/>
  <c r="F591" i="29"/>
  <c r="F590" i="29"/>
  <c r="F589" i="29"/>
  <c r="F588" i="29"/>
  <c r="F587" i="29"/>
  <c r="F586" i="29"/>
  <c r="F585" i="29"/>
  <c r="F584" i="29"/>
  <c r="F583" i="29"/>
  <c r="F582" i="29"/>
  <c r="F581" i="29"/>
  <c r="F580" i="29"/>
  <c r="F579" i="29"/>
  <c r="F578" i="29"/>
  <c r="F577" i="29"/>
  <c r="F576" i="29"/>
  <c r="F575" i="29"/>
  <c r="F574" i="29"/>
  <c r="F573" i="29"/>
  <c r="F572" i="29"/>
  <c r="F571" i="29"/>
  <c r="F570" i="29"/>
  <c r="F569" i="29"/>
  <c r="F568" i="29"/>
  <c r="F567" i="29"/>
  <c r="F566" i="29"/>
  <c r="F565" i="29"/>
  <c r="F564" i="29"/>
  <c r="F563" i="29"/>
  <c r="F562" i="29"/>
  <c r="F561" i="29"/>
  <c r="F560" i="29"/>
  <c r="F559" i="29"/>
  <c r="F558" i="29"/>
  <c r="F557" i="29"/>
  <c r="F556" i="29"/>
  <c r="F555" i="29"/>
  <c r="F554" i="29"/>
  <c r="F553" i="29"/>
  <c r="F552" i="29"/>
  <c r="F551" i="29"/>
  <c r="F550" i="29"/>
  <c r="F549" i="29"/>
  <c r="F548" i="29"/>
  <c r="F547" i="29"/>
  <c r="F546" i="29"/>
  <c r="F545" i="29"/>
  <c r="F544" i="29"/>
  <c r="F543" i="29"/>
  <c r="F542" i="29"/>
  <c r="F541" i="29"/>
  <c r="F540" i="29"/>
  <c r="F539" i="29"/>
  <c r="F538" i="29"/>
  <c r="F537" i="29"/>
  <c r="F536" i="29"/>
  <c r="F535" i="29"/>
  <c r="F534" i="29"/>
  <c r="F533" i="29"/>
  <c r="F532" i="29"/>
  <c r="F531" i="29"/>
  <c r="F530" i="29"/>
  <c r="F529" i="29"/>
  <c r="F528" i="29"/>
  <c r="F527" i="29"/>
  <c r="F526" i="29"/>
  <c r="F525" i="29"/>
  <c r="F524" i="29"/>
  <c r="F523" i="29"/>
  <c r="F522" i="29"/>
  <c r="F521" i="29"/>
  <c r="F520" i="29"/>
  <c r="F519" i="29"/>
  <c r="F518" i="29"/>
  <c r="F517" i="29"/>
  <c r="F516" i="29"/>
  <c r="F515" i="29"/>
  <c r="F514" i="29"/>
  <c r="F513" i="29"/>
  <c r="F512" i="29"/>
  <c r="F511" i="29"/>
  <c r="F510" i="29"/>
  <c r="F509" i="29"/>
  <c r="F508" i="29"/>
  <c r="F507" i="29"/>
  <c r="F506" i="29"/>
  <c r="F505" i="29"/>
  <c r="F504" i="29"/>
  <c r="F503" i="29"/>
  <c r="F502" i="29"/>
  <c r="F501" i="29"/>
  <c r="F500" i="29"/>
  <c r="F499" i="29"/>
  <c r="F498" i="29"/>
  <c r="F497" i="29"/>
  <c r="F496" i="29"/>
  <c r="F495" i="29"/>
  <c r="F494" i="29"/>
  <c r="F493" i="29"/>
  <c r="F492" i="29"/>
  <c r="F491" i="29"/>
  <c r="F490" i="29"/>
  <c r="F489" i="29"/>
  <c r="F488" i="29"/>
  <c r="F487" i="29"/>
  <c r="F486" i="29"/>
  <c r="F485" i="29"/>
  <c r="F484" i="29"/>
  <c r="F483" i="29"/>
  <c r="F482" i="29"/>
  <c r="F481" i="29"/>
  <c r="F480" i="29"/>
  <c r="F479" i="29"/>
  <c r="F478" i="29"/>
  <c r="F477" i="29"/>
  <c r="F476" i="29"/>
  <c r="F475" i="29"/>
  <c r="F474" i="29"/>
  <c r="F473" i="29"/>
  <c r="F472" i="29"/>
  <c r="F471" i="29"/>
  <c r="F470" i="29"/>
  <c r="F469" i="29"/>
  <c r="F468" i="29"/>
  <c r="F467" i="29"/>
  <c r="F466" i="29"/>
  <c r="F465" i="29"/>
  <c r="F464" i="29"/>
  <c r="F463" i="29"/>
  <c r="F462" i="29"/>
  <c r="F461" i="29"/>
  <c r="F460" i="29"/>
  <c r="F459" i="29"/>
  <c r="F458" i="29"/>
  <c r="F457" i="29"/>
  <c r="F456" i="29"/>
  <c r="F455" i="29"/>
  <c r="F454" i="29"/>
  <c r="F453" i="29"/>
  <c r="F452" i="29"/>
  <c r="F451" i="29"/>
  <c r="F450" i="29"/>
  <c r="F449" i="29"/>
  <c r="F448" i="29"/>
  <c r="F447" i="29"/>
  <c r="F446" i="29"/>
  <c r="F445" i="29"/>
  <c r="F444" i="29"/>
  <c r="F443" i="29"/>
  <c r="F442" i="29"/>
  <c r="F441" i="29"/>
  <c r="F440" i="29"/>
  <c r="F439" i="29"/>
  <c r="F438" i="29"/>
  <c r="F437" i="29"/>
  <c r="F436" i="29"/>
  <c r="F435" i="29"/>
  <c r="F434" i="29"/>
  <c r="F433" i="29"/>
  <c r="F432" i="29"/>
  <c r="F431" i="29"/>
  <c r="F430" i="29"/>
  <c r="F429" i="29"/>
  <c r="F428" i="29"/>
  <c r="F427" i="29"/>
  <c r="F426" i="29"/>
  <c r="F425" i="29"/>
  <c r="F424" i="29"/>
  <c r="F423" i="29"/>
  <c r="F422" i="29"/>
  <c r="F421" i="29"/>
  <c r="F420" i="29"/>
  <c r="F419" i="29"/>
  <c r="F418" i="29"/>
  <c r="F417" i="29"/>
  <c r="F416" i="29"/>
  <c r="F415" i="29"/>
  <c r="F414" i="29"/>
  <c r="F413" i="29"/>
  <c r="F412" i="29"/>
  <c r="F411" i="29"/>
  <c r="F410" i="29"/>
  <c r="F409" i="29"/>
  <c r="F408" i="29"/>
  <c r="F407" i="29"/>
  <c r="F406" i="29"/>
  <c r="F405" i="29"/>
  <c r="F404" i="29"/>
  <c r="F403" i="29"/>
  <c r="F402" i="29"/>
  <c r="F401" i="29"/>
  <c r="F400" i="29"/>
  <c r="F399" i="29"/>
  <c r="F398" i="29"/>
  <c r="F397" i="29"/>
  <c r="F396" i="29"/>
  <c r="F395" i="29"/>
  <c r="F394" i="29"/>
  <c r="F393" i="29"/>
  <c r="F392" i="29"/>
  <c r="F391" i="29"/>
  <c r="F390" i="29"/>
  <c r="F389" i="29"/>
  <c r="F388" i="29"/>
  <c r="F387" i="29"/>
  <c r="F386" i="29"/>
  <c r="F385" i="29"/>
  <c r="F384" i="29"/>
  <c r="F383" i="29"/>
  <c r="F382" i="29"/>
  <c r="F381" i="29"/>
  <c r="F380" i="29"/>
  <c r="F379" i="29"/>
  <c r="F378" i="29"/>
  <c r="F377" i="29"/>
  <c r="F376" i="29"/>
  <c r="F375" i="29"/>
  <c r="F374" i="29"/>
  <c r="F373" i="29"/>
  <c r="F372" i="29"/>
  <c r="F371" i="29"/>
  <c r="F370" i="29"/>
  <c r="F369" i="29"/>
  <c r="F368" i="29"/>
  <c r="F367" i="29"/>
  <c r="F366" i="29"/>
  <c r="F365" i="29"/>
  <c r="F364" i="29"/>
  <c r="F363" i="29"/>
  <c r="F362" i="29"/>
  <c r="F361" i="29"/>
  <c r="F360" i="29"/>
  <c r="F359" i="29"/>
  <c r="F358" i="29"/>
  <c r="F357" i="29"/>
  <c r="F356" i="29"/>
  <c r="F355" i="29"/>
  <c r="F354" i="29"/>
  <c r="F353" i="29"/>
  <c r="F352" i="29"/>
  <c r="F351" i="29"/>
  <c r="F350" i="29"/>
  <c r="F349" i="29"/>
  <c r="F348" i="29"/>
  <c r="F347" i="29"/>
  <c r="F346" i="29"/>
  <c r="F345" i="29"/>
  <c r="F344" i="29"/>
  <c r="F343" i="29"/>
  <c r="F342" i="29"/>
  <c r="F341" i="29"/>
  <c r="F340" i="29"/>
  <c r="F339" i="29"/>
  <c r="F338" i="29"/>
  <c r="F337" i="29"/>
  <c r="F336" i="29"/>
  <c r="F335" i="29"/>
  <c r="F334" i="29"/>
  <c r="F333" i="29"/>
  <c r="F332" i="29"/>
  <c r="F331" i="29"/>
  <c r="F330" i="29"/>
  <c r="F329" i="29"/>
  <c r="F328" i="29"/>
  <c r="F327" i="29"/>
  <c r="F326" i="29"/>
  <c r="F325" i="29"/>
  <c r="F324" i="29"/>
  <c r="F323" i="29"/>
  <c r="F322" i="29"/>
  <c r="F321" i="29"/>
  <c r="F320" i="29"/>
  <c r="F319" i="29"/>
  <c r="F318" i="29"/>
  <c r="F317" i="29"/>
  <c r="F316" i="29"/>
  <c r="F315" i="29"/>
  <c r="F314" i="29"/>
  <c r="F313" i="29"/>
  <c r="F312" i="29"/>
  <c r="F311" i="29"/>
  <c r="F310" i="29"/>
  <c r="F309" i="29"/>
  <c r="F308" i="29"/>
  <c r="F307" i="29"/>
  <c r="F306" i="29"/>
  <c r="F305" i="29"/>
  <c r="F304" i="29"/>
  <c r="F303" i="29"/>
  <c r="F302" i="29"/>
  <c r="F301" i="29"/>
  <c r="F300" i="29"/>
  <c r="F299" i="29"/>
  <c r="F298" i="29"/>
  <c r="F297" i="29"/>
  <c r="F296" i="29"/>
  <c r="F295" i="29"/>
  <c r="F294" i="29"/>
  <c r="F293" i="29"/>
  <c r="F292" i="29"/>
  <c r="F291" i="29"/>
  <c r="F290" i="29"/>
  <c r="F289" i="29"/>
  <c r="F288" i="29"/>
  <c r="F287" i="29"/>
  <c r="F286" i="29"/>
  <c r="F285" i="29"/>
  <c r="F284" i="29"/>
  <c r="F283" i="29"/>
  <c r="F282" i="29"/>
  <c r="F281" i="29"/>
  <c r="F280" i="29"/>
  <c r="F279" i="29"/>
  <c r="F278" i="29"/>
  <c r="F277" i="29"/>
  <c r="F276" i="29"/>
  <c r="F275" i="29"/>
  <c r="F274" i="29"/>
  <c r="F273" i="29"/>
  <c r="F272" i="29"/>
  <c r="F271" i="29"/>
  <c r="F270" i="29"/>
  <c r="F269" i="29"/>
  <c r="F268" i="29"/>
  <c r="F267" i="29"/>
  <c r="F266" i="29"/>
  <c r="F265" i="29"/>
  <c r="F264" i="29"/>
  <c r="F263" i="29"/>
  <c r="F262" i="29"/>
  <c r="F261" i="29"/>
  <c r="F260" i="29"/>
  <c r="F259" i="29"/>
  <c r="F258" i="29"/>
  <c r="F257" i="29"/>
  <c r="F256" i="29"/>
  <c r="F255" i="29"/>
  <c r="F254" i="29"/>
  <c r="F253" i="29"/>
  <c r="F252" i="29"/>
  <c r="F251" i="29"/>
  <c r="F250" i="29"/>
  <c r="F249" i="29"/>
  <c r="F248" i="29"/>
  <c r="F247" i="29"/>
  <c r="F246" i="29"/>
  <c r="F245" i="29"/>
  <c r="F244" i="29"/>
  <c r="F243" i="29"/>
  <c r="F242" i="29"/>
  <c r="F241" i="29"/>
  <c r="F240" i="29"/>
  <c r="F239" i="29"/>
  <c r="F238" i="29"/>
  <c r="F237" i="29"/>
  <c r="F236" i="29"/>
  <c r="F235" i="29"/>
  <c r="F234" i="29"/>
  <c r="F233" i="29"/>
  <c r="F232" i="29"/>
  <c r="F231" i="29"/>
  <c r="F230" i="29"/>
  <c r="F229" i="29"/>
  <c r="F228" i="29"/>
  <c r="F227" i="29"/>
  <c r="F226" i="29"/>
  <c r="F225" i="29"/>
  <c r="F224" i="29"/>
  <c r="F223" i="29"/>
  <c r="F222" i="29"/>
  <c r="F221" i="29"/>
  <c r="F220" i="29"/>
  <c r="F219" i="29"/>
  <c r="F218" i="29"/>
  <c r="F217" i="29"/>
  <c r="F216" i="29"/>
  <c r="F215" i="29"/>
  <c r="F214" i="29"/>
  <c r="F213" i="29"/>
  <c r="F212" i="29"/>
  <c r="F211" i="29"/>
  <c r="F210" i="29"/>
  <c r="F209" i="29"/>
  <c r="F208" i="29"/>
  <c r="F207" i="29"/>
  <c r="F206" i="29"/>
  <c r="F205" i="29"/>
  <c r="F204" i="29"/>
  <c r="F203" i="29"/>
  <c r="F202" i="29"/>
  <c r="F201" i="29"/>
  <c r="F200" i="29"/>
  <c r="F199" i="29"/>
  <c r="F198" i="29"/>
  <c r="F197" i="29"/>
  <c r="F196" i="29"/>
  <c r="F195" i="29"/>
  <c r="F194" i="29"/>
  <c r="F193" i="29"/>
  <c r="F192" i="29"/>
  <c r="F191" i="29"/>
  <c r="F190" i="29"/>
  <c r="F189" i="29"/>
  <c r="F188" i="29"/>
  <c r="F187" i="29"/>
  <c r="F186" i="29"/>
  <c r="F185" i="29"/>
  <c r="F184" i="29"/>
  <c r="F183" i="29"/>
  <c r="F182" i="29"/>
  <c r="F181" i="29"/>
  <c r="F180" i="29"/>
  <c r="F179" i="29"/>
  <c r="F178" i="29"/>
  <c r="F177" i="29"/>
  <c r="F176" i="29"/>
  <c r="F175" i="29"/>
  <c r="F174" i="29"/>
  <c r="F173" i="29"/>
  <c r="F172" i="29"/>
  <c r="F171" i="29"/>
  <c r="F170" i="29"/>
  <c r="F169" i="29"/>
  <c r="F168" i="29"/>
  <c r="F167" i="29"/>
  <c r="F166" i="29"/>
  <c r="F165" i="29"/>
  <c r="F164" i="29"/>
  <c r="F163" i="29"/>
  <c r="F162" i="29"/>
  <c r="F161" i="29"/>
  <c r="F160" i="29"/>
  <c r="F159" i="29"/>
  <c r="F158" i="29"/>
  <c r="F157" i="29"/>
  <c r="F156" i="29"/>
  <c r="F155" i="29"/>
  <c r="F154" i="29"/>
  <c r="F153" i="29"/>
  <c r="F152" i="29"/>
  <c r="F151" i="29"/>
  <c r="F150" i="29"/>
  <c r="F149" i="29"/>
  <c r="F148" i="29"/>
  <c r="F147" i="29"/>
  <c r="F146" i="29"/>
  <c r="F145" i="29"/>
  <c r="F144" i="29"/>
  <c r="F143" i="29"/>
  <c r="F142" i="29"/>
  <c r="F141" i="29"/>
  <c r="F140" i="29"/>
  <c r="F139" i="29"/>
  <c r="F138" i="29"/>
  <c r="F137" i="29"/>
  <c r="F136" i="29"/>
  <c r="F135" i="29"/>
  <c r="F134" i="29"/>
  <c r="F133" i="29"/>
  <c r="F132" i="29"/>
  <c r="F131" i="29"/>
  <c r="F130" i="29"/>
  <c r="F129" i="29"/>
  <c r="F128" i="29"/>
  <c r="F127" i="29"/>
  <c r="F126" i="29"/>
  <c r="F125" i="29"/>
  <c r="F124" i="29"/>
  <c r="F123" i="29"/>
  <c r="F122" i="29"/>
  <c r="F121" i="29"/>
  <c r="F120" i="29"/>
  <c r="F119" i="29"/>
  <c r="F118" i="29"/>
  <c r="F117" i="29"/>
  <c r="F116" i="29"/>
  <c r="F115" i="29"/>
  <c r="F114" i="29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122" i="30"/>
  <c r="F121" i="30"/>
  <c r="F120" i="30"/>
  <c r="F119" i="30"/>
  <c r="F118" i="30"/>
  <c r="F117" i="30"/>
  <c r="F116" i="30"/>
  <c r="F115" i="30"/>
  <c r="F114" i="30"/>
  <c r="F113" i="30"/>
  <c r="F112" i="30"/>
  <c r="F111" i="30"/>
  <c r="F110" i="30"/>
  <c r="F109" i="30"/>
  <c r="F108" i="30"/>
  <c r="F107" i="30"/>
  <c r="F106" i="30"/>
  <c r="F105" i="30"/>
  <c r="F104" i="30"/>
  <c r="F103" i="30"/>
  <c r="F102" i="30"/>
  <c r="F101" i="30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437" i="28"/>
  <c r="F436" i="28"/>
  <c r="F435" i="28"/>
  <c r="F434" i="28"/>
  <c r="F433" i="28"/>
  <c r="F432" i="28"/>
  <c r="F431" i="28"/>
  <c r="F430" i="28"/>
  <c r="F429" i="28"/>
  <c r="F428" i="28"/>
  <c r="F427" i="28"/>
  <c r="F426" i="28"/>
  <c r="F425" i="28"/>
  <c r="F424" i="28"/>
  <c r="F423" i="28"/>
  <c r="F422" i="28"/>
  <c r="F421" i="28"/>
  <c r="F420" i="28"/>
  <c r="F419" i="28"/>
  <c r="F418" i="28"/>
  <c r="F417" i="28"/>
  <c r="F416" i="28"/>
  <c r="F415" i="28"/>
  <c r="F414" i="28"/>
  <c r="F413" i="28"/>
  <c r="F412" i="28"/>
  <c r="F411" i="28"/>
  <c r="F410" i="28"/>
  <c r="F409" i="28"/>
  <c r="F408" i="28"/>
  <c r="F407" i="28"/>
  <c r="F406" i="28"/>
  <c r="F405" i="28"/>
  <c r="F404" i="28"/>
  <c r="F403" i="28"/>
  <c r="F402" i="28"/>
  <c r="F401" i="28"/>
  <c r="F400" i="28"/>
  <c r="F399" i="28"/>
  <c r="F398" i="28"/>
  <c r="F397" i="28"/>
  <c r="F396" i="28"/>
  <c r="F395" i="28"/>
  <c r="F394" i="28"/>
  <c r="F393" i="28"/>
  <c r="F392" i="28"/>
  <c r="F391" i="28"/>
  <c r="F390" i="28"/>
  <c r="F389" i="28"/>
  <c r="F388" i="28"/>
  <c r="F387" i="28"/>
  <c r="F386" i="28"/>
  <c r="F385" i="28"/>
  <c r="F384" i="28"/>
  <c r="F383" i="28"/>
  <c r="F382" i="28"/>
  <c r="F381" i="28"/>
  <c r="F380" i="28"/>
  <c r="F379" i="28"/>
  <c r="F378" i="28"/>
  <c r="F377" i="28"/>
  <c r="F376" i="28"/>
  <c r="F375" i="28"/>
  <c r="F374" i="28"/>
  <c r="F373" i="28"/>
  <c r="F372" i="28"/>
  <c r="F371" i="28"/>
  <c r="F370" i="28"/>
  <c r="F369" i="28"/>
  <c r="F368" i="28"/>
  <c r="F367" i="28"/>
  <c r="F366" i="28"/>
  <c r="F365" i="28"/>
  <c r="F364" i="28"/>
  <c r="F363" i="28"/>
  <c r="F362" i="28"/>
  <c r="F361" i="28"/>
  <c r="F360" i="28"/>
  <c r="F359" i="28"/>
  <c r="F358" i="28"/>
  <c r="F357" i="28"/>
  <c r="F356" i="28"/>
  <c r="F355" i="28"/>
  <c r="F354" i="28"/>
  <c r="F353" i="28"/>
  <c r="F352" i="28"/>
  <c r="F351" i="28"/>
  <c r="F350" i="28"/>
  <c r="F349" i="28"/>
  <c r="F348" i="28"/>
  <c r="F347" i="28"/>
  <c r="F346" i="28"/>
  <c r="F345" i="28"/>
  <c r="F344" i="28"/>
  <c r="F343" i="28"/>
  <c r="F342" i="28"/>
  <c r="F341" i="28"/>
  <c r="F340" i="28"/>
  <c r="F339" i="28"/>
  <c r="F338" i="28"/>
  <c r="F337" i="28"/>
  <c r="F336" i="28"/>
  <c r="F335" i="28"/>
  <c r="F334" i="28"/>
  <c r="F333" i="28"/>
  <c r="F332" i="28"/>
  <c r="F331" i="28"/>
  <c r="F330" i="28"/>
  <c r="F329" i="28"/>
  <c r="F328" i="28"/>
  <c r="F327" i="28"/>
  <c r="F326" i="28"/>
  <c r="F325" i="28"/>
  <c r="F324" i="28"/>
  <c r="F323" i="28"/>
  <c r="F322" i="28"/>
  <c r="F321" i="28"/>
  <c r="F320" i="28"/>
  <c r="F319" i="28"/>
  <c r="F318" i="28"/>
  <c r="F317" i="28"/>
  <c r="F316" i="28"/>
  <c r="F315" i="28"/>
  <c r="F314" i="28"/>
  <c r="F313" i="28"/>
  <c r="F312" i="28"/>
  <c r="F311" i="28"/>
  <c r="F310" i="28"/>
  <c r="F309" i="28"/>
  <c r="F308" i="28"/>
  <c r="F307" i="28"/>
  <c r="F306" i="28"/>
  <c r="F305" i="28"/>
  <c r="F304" i="28"/>
  <c r="F303" i="28"/>
  <c r="F302" i="28"/>
  <c r="F301" i="28"/>
  <c r="F300" i="28"/>
  <c r="F299" i="28"/>
  <c r="F298" i="28"/>
  <c r="F297" i="28"/>
  <c r="F296" i="28"/>
  <c r="F295" i="28"/>
  <c r="F294" i="28"/>
  <c r="F293" i="28"/>
  <c r="F292" i="28"/>
  <c r="F291" i="28"/>
  <c r="F290" i="28"/>
  <c r="F289" i="28"/>
  <c r="F288" i="28"/>
  <c r="F287" i="28"/>
  <c r="F286" i="28"/>
  <c r="F285" i="28"/>
  <c r="F284" i="28"/>
  <c r="F283" i="28"/>
  <c r="F282" i="28"/>
  <c r="F281" i="28"/>
  <c r="F280" i="28"/>
  <c r="F279" i="28"/>
  <c r="F278" i="28"/>
  <c r="F277" i="28"/>
  <c r="F276" i="28"/>
  <c r="F275" i="28"/>
  <c r="F274" i="28"/>
  <c r="F273" i="28"/>
  <c r="F272" i="28"/>
  <c r="F271" i="28"/>
  <c r="F270" i="28"/>
  <c r="F269" i="28"/>
  <c r="F268" i="28"/>
  <c r="F267" i="28"/>
  <c r="F266" i="28"/>
  <c r="F265" i="28"/>
  <c r="F264" i="28"/>
  <c r="F263" i="28"/>
  <c r="F262" i="28"/>
  <c r="F261" i="28"/>
  <c r="F260" i="28"/>
  <c r="F259" i="28"/>
  <c r="F258" i="28"/>
  <c r="F257" i="28"/>
  <c r="F256" i="28"/>
  <c r="F255" i="28"/>
  <c r="F254" i="28"/>
  <c r="F253" i="28"/>
  <c r="F252" i="28"/>
  <c r="F251" i="28"/>
  <c r="F250" i="28"/>
  <c r="F249" i="28"/>
  <c r="F248" i="28"/>
  <c r="F247" i="28"/>
  <c r="F246" i="28"/>
  <c r="F245" i="28"/>
  <c r="F244" i="28"/>
  <c r="F243" i="28"/>
  <c r="F242" i="28"/>
  <c r="F241" i="28"/>
  <c r="F240" i="28"/>
  <c r="F239" i="28"/>
  <c r="F238" i="28"/>
  <c r="F237" i="28"/>
  <c r="F236" i="28"/>
  <c r="F235" i="28"/>
  <c r="F234" i="28"/>
  <c r="F233" i="28"/>
  <c r="F232" i="28"/>
  <c r="F231" i="28"/>
  <c r="F230" i="28"/>
  <c r="F229" i="28"/>
  <c r="F228" i="28"/>
  <c r="F227" i="28"/>
  <c r="F226" i="28"/>
  <c r="F225" i="28"/>
  <c r="F224" i="28"/>
  <c r="F223" i="28"/>
  <c r="F222" i="28"/>
  <c r="F221" i="28"/>
  <c r="F220" i="28"/>
  <c r="F219" i="28"/>
  <c r="F218" i="28"/>
  <c r="F217" i="28"/>
  <c r="F216" i="28"/>
  <c r="F215" i="28"/>
  <c r="F214" i="28"/>
  <c r="F213" i="28"/>
  <c r="F212" i="28"/>
  <c r="F211" i="28"/>
  <c r="F210" i="28"/>
  <c r="F209" i="28"/>
  <c r="F208" i="28"/>
  <c r="F207" i="28"/>
  <c r="F206" i="28"/>
  <c r="F205" i="28"/>
  <c r="F204" i="28"/>
  <c r="F203" i="28"/>
  <c r="F202" i="28"/>
  <c r="F201" i="28"/>
  <c r="F200" i="28"/>
  <c r="F199" i="28"/>
  <c r="F198" i="28"/>
  <c r="F197" i="28"/>
  <c r="F196" i="28"/>
  <c r="F195" i="28"/>
  <c r="F194" i="28"/>
  <c r="F193" i="28"/>
  <c r="F192" i="28"/>
  <c r="F191" i="28"/>
  <c r="F190" i="28"/>
  <c r="F189" i="28"/>
  <c r="F188" i="28"/>
  <c r="F187" i="28"/>
  <c r="F186" i="28"/>
  <c r="F185" i="28"/>
  <c r="F184" i="28"/>
  <c r="F183" i="28"/>
  <c r="F182" i="28"/>
  <c r="F181" i="28"/>
  <c r="F180" i="28"/>
  <c r="F179" i="28"/>
  <c r="F178" i="28"/>
  <c r="F177" i="28"/>
  <c r="F176" i="28"/>
  <c r="F175" i="28"/>
  <c r="F174" i="28"/>
  <c r="F173" i="28"/>
  <c r="F172" i="28"/>
  <c r="F171" i="28"/>
  <c r="F170" i="28"/>
  <c r="F169" i="28"/>
  <c r="F168" i="28"/>
  <c r="F167" i="28"/>
  <c r="F166" i="28"/>
  <c r="F165" i="28"/>
  <c r="F164" i="28"/>
  <c r="F163" i="28"/>
  <c r="F162" i="28"/>
  <c r="F161" i="28"/>
  <c r="F160" i="28"/>
  <c r="F159" i="28"/>
  <c r="F158" i="28"/>
  <c r="F157" i="28"/>
  <c r="F156" i="28"/>
  <c r="F155" i="28"/>
  <c r="F154" i="28"/>
  <c r="F153" i="28"/>
  <c r="F152" i="28"/>
  <c r="F151" i="28"/>
  <c r="F150" i="28"/>
  <c r="F149" i="28"/>
  <c r="F148" i="28"/>
  <c r="F147" i="28"/>
  <c r="F146" i="28"/>
  <c r="F145" i="28"/>
  <c r="F144" i="28"/>
  <c r="F143" i="28"/>
  <c r="F142" i="28"/>
  <c r="F141" i="28"/>
  <c r="F140" i="28"/>
  <c r="F139" i="28"/>
  <c r="F138" i="28"/>
  <c r="F137" i="28"/>
  <c r="F136" i="28"/>
  <c r="F135" i="28"/>
  <c r="F134" i="28"/>
  <c r="F133" i="28"/>
  <c r="F132" i="28"/>
  <c r="F131" i="28"/>
  <c r="F130" i="28"/>
  <c r="F129" i="28"/>
  <c r="F128" i="28"/>
  <c r="F127" i="28"/>
  <c r="F126" i="28"/>
  <c r="F125" i="28"/>
  <c r="F124" i="28"/>
  <c r="F123" i="28"/>
  <c r="F122" i="28"/>
  <c r="F121" i="28"/>
  <c r="F120" i="28"/>
  <c r="F119" i="28"/>
  <c r="F118" i="28"/>
  <c r="F117" i="28"/>
  <c r="F116" i="28"/>
  <c r="F115" i="28"/>
  <c r="F114" i="28"/>
  <c r="F113" i="28"/>
  <c r="F112" i="28"/>
  <c r="F111" i="28"/>
  <c r="F110" i="28"/>
  <c r="F109" i="28"/>
  <c r="F108" i="28"/>
  <c r="F107" i="28"/>
  <c r="F106" i="28"/>
  <c r="F105" i="28"/>
  <c r="F104" i="28"/>
  <c r="F103" i="28"/>
  <c r="F102" i="28"/>
  <c r="F101" i="28"/>
  <c r="F100" i="28"/>
  <c r="F99" i="28"/>
  <c r="F98" i="28"/>
  <c r="F97" i="28"/>
  <c r="F96" i="28"/>
  <c r="F95" i="28"/>
  <c r="F94" i="28"/>
  <c r="F93" i="28"/>
  <c r="F92" i="28"/>
  <c r="F91" i="28"/>
  <c r="F90" i="28"/>
  <c r="F89" i="28"/>
  <c r="F88" i="28"/>
  <c r="F87" i="28"/>
  <c r="F86" i="28"/>
  <c r="F85" i="28"/>
  <c r="F84" i="28"/>
  <c r="F83" i="28"/>
  <c r="F82" i="28"/>
  <c r="F81" i="28"/>
  <c r="F80" i="28"/>
  <c r="F79" i="28"/>
  <c r="F78" i="28"/>
  <c r="F77" i="28"/>
  <c r="F76" i="28"/>
  <c r="F75" i="28"/>
  <c r="F74" i="28"/>
  <c r="F73" i="28"/>
  <c r="F72" i="28"/>
  <c r="F71" i="28"/>
  <c r="F70" i="28"/>
  <c r="F69" i="28"/>
  <c r="F68" i="28"/>
  <c r="F67" i="28"/>
  <c r="F66" i="28"/>
  <c r="F65" i="28"/>
  <c r="F64" i="28"/>
  <c r="F63" i="28"/>
  <c r="F62" i="28"/>
  <c r="F61" i="28"/>
  <c r="F60" i="28"/>
  <c r="F59" i="28"/>
  <c r="F58" i="28"/>
  <c r="F57" i="28"/>
  <c r="F56" i="28"/>
  <c r="F55" i="28"/>
  <c r="F54" i="28"/>
  <c r="F53" i="28"/>
  <c r="F52" i="28"/>
  <c r="F51" i="28"/>
  <c r="F50" i="28"/>
  <c r="F49" i="28"/>
  <c r="F48" i="28"/>
  <c r="F47" i="28"/>
  <c r="F46" i="28"/>
  <c r="F45" i="28"/>
  <c r="F44" i="28"/>
  <c r="F43" i="28"/>
  <c r="F42" i="28"/>
  <c r="F41" i="28"/>
  <c r="F40" i="28"/>
  <c r="F39" i="28"/>
  <c r="F38" i="28"/>
  <c r="F37" i="28"/>
  <c r="F36" i="28"/>
  <c r="F35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276" i="27"/>
  <c r="F275" i="27"/>
  <c r="F274" i="27"/>
  <c r="F273" i="27"/>
  <c r="F272" i="27"/>
  <c r="F271" i="27"/>
  <c r="F270" i="27"/>
  <c r="F269" i="27"/>
  <c r="F268" i="27"/>
  <c r="F267" i="27"/>
  <c r="F266" i="27"/>
  <c r="F265" i="27"/>
  <c r="F264" i="27"/>
  <c r="F263" i="27"/>
  <c r="F262" i="27"/>
  <c r="F261" i="27"/>
  <c r="F260" i="27"/>
  <c r="F259" i="27"/>
  <c r="F258" i="27"/>
  <c r="F257" i="27"/>
  <c r="F256" i="27"/>
  <c r="F255" i="27"/>
  <c r="F254" i="27"/>
  <c r="F253" i="27"/>
  <c r="F252" i="27"/>
  <c r="F251" i="27"/>
  <c r="F250" i="27"/>
  <c r="F249" i="27"/>
  <c r="F248" i="27"/>
  <c r="F247" i="27"/>
  <c r="F246" i="27"/>
  <c r="F245" i="27"/>
  <c r="F244" i="27"/>
  <c r="F243" i="27"/>
  <c r="F242" i="27"/>
  <c r="F241" i="27"/>
  <c r="F240" i="27"/>
  <c r="F239" i="27"/>
  <c r="F238" i="27"/>
  <c r="F237" i="27"/>
  <c r="F236" i="27"/>
  <c r="F235" i="27"/>
  <c r="F234" i="27"/>
  <c r="F233" i="27"/>
  <c r="F232" i="27"/>
  <c r="F231" i="27"/>
  <c r="F230" i="27"/>
  <c r="F229" i="27"/>
  <c r="F228" i="27"/>
  <c r="F227" i="27"/>
  <c r="F226" i="27"/>
  <c r="F225" i="27"/>
  <c r="F224" i="27"/>
  <c r="F223" i="27"/>
  <c r="F222" i="27"/>
  <c r="F221" i="27"/>
  <c r="F220" i="27"/>
  <c r="F219" i="27"/>
  <c r="F218" i="27"/>
  <c r="F217" i="27"/>
  <c r="F216" i="27"/>
  <c r="F215" i="27"/>
  <c r="F214" i="27"/>
  <c r="F213" i="27"/>
  <c r="F212" i="27"/>
  <c r="F211" i="27"/>
  <c r="F210" i="27"/>
  <c r="F209" i="27"/>
  <c r="F208" i="27"/>
  <c r="F207" i="27"/>
  <c r="F206" i="27"/>
  <c r="F205" i="27"/>
  <c r="F204" i="27"/>
  <c r="F203" i="27"/>
  <c r="F202" i="27"/>
  <c r="F201" i="27"/>
  <c r="F200" i="27"/>
  <c r="F199" i="27"/>
  <c r="F198" i="27"/>
  <c r="F197" i="27"/>
  <c r="F196" i="27"/>
  <c r="F195" i="27"/>
  <c r="F194" i="27"/>
  <c r="F193" i="27"/>
  <c r="F192" i="27"/>
  <c r="F191" i="27"/>
  <c r="F190" i="27"/>
  <c r="F189" i="27"/>
  <c r="F188" i="27"/>
  <c r="F187" i="27"/>
  <c r="F186" i="27"/>
  <c r="F185" i="27"/>
  <c r="F184" i="27"/>
  <c r="F183" i="27"/>
  <c r="F182" i="27"/>
  <c r="F181" i="27"/>
  <c r="F180" i="27"/>
  <c r="F179" i="27"/>
  <c r="F178" i="27"/>
  <c r="F177" i="27"/>
  <c r="F176" i="27"/>
  <c r="F175" i="27"/>
  <c r="F174" i="27"/>
  <c r="F173" i="27"/>
  <c r="F172" i="27"/>
  <c r="F171" i="27"/>
  <c r="F170" i="27"/>
  <c r="F169" i="27"/>
  <c r="F168" i="27"/>
  <c r="F167" i="27"/>
  <c r="F166" i="27"/>
  <c r="F165" i="27"/>
  <c r="F164" i="27"/>
  <c r="F163" i="27"/>
  <c r="F162" i="27"/>
  <c r="F161" i="27"/>
  <c r="F160" i="27"/>
  <c r="F159" i="27"/>
  <c r="F158" i="27"/>
  <c r="F157" i="27"/>
  <c r="F156" i="27"/>
  <c r="F155" i="27"/>
  <c r="F154" i="27"/>
  <c r="F153" i="27"/>
  <c r="F152" i="27"/>
  <c r="F151" i="27"/>
  <c r="F150" i="27"/>
  <c r="F149" i="27"/>
  <c r="F148" i="27"/>
  <c r="F147" i="27"/>
  <c r="F146" i="27"/>
  <c r="F145" i="27"/>
  <c r="F144" i="27"/>
  <c r="F143" i="27"/>
  <c r="F142" i="27"/>
  <c r="F141" i="27"/>
  <c r="F140" i="27"/>
  <c r="F139" i="27"/>
  <c r="F138" i="27"/>
  <c r="F137" i="27"/>
  <c r="F136" i="27"/>
  <c r="F135" i="27"/>
  <c r="F134" i="27"/>
  <c r="F133" i="27"/>
  <c r="F132" i="27"/>
  <c r="F131" i="27"/>
  <c r="F130" i="27"/>
  <c r="F129" i="27"/>
  <c r="F128" i="27"/>
  <c r="F127" i="27"/>
  <c r="F126" i="27"/>
  <c r="F125" i="27"/>
  <c r="F124" i="27"/>
  <c r="F123" i="27"/>
  <c r="F122" i="27"/>
  <c r="F121" i="27"/>
  <c r="F120" i="27"/>
  <c r="F119" i="27"/>
  <c r="F118" i="27"/>
  <c r="F117" i="27"/>
  <c r="F116" i="27"/>
  <c r="F115" i="27"/>
  <c r="F114" i="27"/>
  <c r="F113" i="27"/>
  <c r="F112" i="27"/>
  <c r="F111" i="27"/>
  <c r="F110" i="27"/>
  <c r="F109" i="27"/>
  <c r="F108" i="27"/>
  <c r="F107" i="27"/>
  <c r="F106" i="27"/>
  <c r="F105" i="27"/>
  <c r="F104" i="27"/>
  <c r="F103" i="27"/>
  <c r="F102" i="27"/>
  <c r="F101" i="27"/>
  <c r="F100" i="27"/>
  <c r="F99" i="27"/>
  <c r="F98" i="27"/>
  <c r="F97" i="27"/>
  <c r="F96" i="27"/>
  <c r="F95" i="27"/>
  <c r="F94" i="27"/>
  <c r="F93" i="27"/>
  <c r="F92" i="27"/>
  <c r="F91" i="27"/>
  <c r="F90" i="27"/>
  <c r="F89" i="27"/>
  <c r="F88" i="27"/>
  <c r="F87" i="27"/>
  <c r="F86" i="27"/>
  <c r="F85" i="27"/>
  <c r="F84" i="27"/>
  <c r="F83" i="27"/>
  <c r="F82" i="27"/>
  <c r="F81" i="27"/>
  <c r="F80" i="27"/>
  <c r="F79" i="27"/>
  <c r="F78" i="27"/>
  <c r="F77" i="27"/>
  <c r="F76" i="27"/>
  <c r="F75" i="27"/>
  <c r="F74" i="27"/>
  <c r="F73" i="27"/>
  <c r="F72" i="27"/>
  <c r="F71" i="27"/>
  <c r="F70" i="27"/>
  <c r="F69" i="27"/>
  <c r="F68" i="27"/>
  <c r="F67" i="27"/>
  <c r="F66" i="27"/>
  <c r="F65" i="27"/>
  <c r="F64" i="27"/>
  <c r="F63" i="27"/>
  <c r="F62" i="27"/>
  <c r="F61" i="27"/>
  <c r="F60" i="27"/>
  <c r="F59" i="27"/>
  <c r="F58" i="27"/>
  <c r="F57" i="27"/>
  <c r="F56" i="27"/>
  <c r="F55" i="27"/>
  <c r="F54" i="27"/>
  <c r="F53" i="27"/>
  <c r="F52" i="27"/>
  <c r="F5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125" i="44"/>
  <c r="F124" i="44"/>
  <c r="F123" i="44"/>
  <c r="F122" i="44"/>
  <c r="F121" i="44"/>
  <c r="F120" i="44"/>
  <c r="F119" i="44"/>
  <c r="F118" i="44"/>
  <c r="F117" i="44"/>
  <c r="F116" i="44"/>
  <c r="F115" i="44"/>
  <c r="F114" i="44"/>
  <c r="F113" i="44"/>
  <c r="F112" i="44"/>
  <c r="F111" i="44"/>
  <c r="F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118" i="25"/>
  <c r="F117" i="25"/>
  <c r="F116" i="25"/>
  <c r="F115" i="25"/>
  <c r="F114" i="25"/>
  <c r="F113" i="25"/>
  <c r="F112" i="25"/>
  <c r="F111" i="25"/>
  <c r="F110" i="25"/>
  <c r="F109" i="25"/>
  <c r="F108" i="25"/>
  <c r="F107" i="25"/>
  <c r="F106" i="25"/>
  <c r="F105" i="25"/>
  <c r="F104" i="25"/>
  <c r="F103" i="25"/>
  <c r="F102" i="25"/>
  <c r="F101" i="25"/>
  <c r="F100" i="25"/>
  <c r="F99" i="25"/>
  <c r="F98" i="25"/>
  <c r="F97" i="25"/>
  <c r="F96" i="25"/>
  <c r="F95" i="25"/>
  <c r="F94" i="25"/>
  <c r="F93" i="25"/>
  <c r="F92" i="25"/>
  <c r="F91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7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445" i="24"/>
  <c r="F444" i="24"/>
  <c r="F443" i="24"/>
  <c r="F442" i="24"/>
  <c r="F441" i="24"/>
  <c r="F440" i="24"/>
  <c r="F439" i="24"/>
  <c r="F438" i="24"/>
  <c r="F437" i="24"/>
  <c r="F436" i="24"/>
  <c r="F435" i="24"/>
  <c r="F434" i="24"/>
  <c r="F433" i="24"/>
  <c r="F432" i="24"/>
  <c r="F431" i="24"/>
  <c r="F430" i="24"/>
  <c r="F429" i="24"/>
  <c r="F428" i="24"/>
  <c r="F427" i="24"/>
  <c r="F426" i="24"/>
  <c r="F425" i="24"/>
  <c r="F424" i="24"/>
  <c r="F423" i="24"/>
  <c r="F422" i="24"/>
  <c r="F421" i="24"/>
  <c r="F420" i="24"/>
  <c r="F419" i="24"/>
  <c r="F418" i="24"/>
  <c r="F417" i="24"/>
  <c r="F416" i="24"/>
  <c r="F415" i="24"/>
  <c r="F414" i="24"/>
  <c r="F413" i="24"/>
  <c r="F412" i="24"/>
  <c r="F411" i="24"/>
  <c r="F410" i="24"/>
  <c r="F409" i="24"/>
  <c r="F408" i="24"/>
  <c r="F407" i="24"/>
  <c r="F406" i="24"/>
  <c r="F405" i="24"/>
  <c r="F404" i="24"/>
  <c r="F403" i="24"/>
  <c r="F402" i="24"/>
  <c r="F401" i="24"/>
  <c r="F400" i="24"/>
  <c r="F399" i="24"/>
  <c r="F398" i="24"/>
  <c r="F397" i="24"/>
  <c r="F396" i="24"/>
  <c r="F395" i="24"/>
  <c r="F394" i="24"/>
  <c r="F393" i="24"/>
  <c r="F392" i="24"/>
  <c r="F391" i="24"/>
  <c r="F390" i="24"/>
  <c r="F389" i="24"/>
  <c r="F388" i="24"/>
  <c r="F387" i="24"/>
  <c r="F386" i="24"/>
  <c r="F385" i="24"/>
  <c r="F384" i="24"/>
  <c r="F383" i="24"/>
  <c r="F382" i="24"/>
  <c r="F381" i="24"/>
  <c r="F380" i="24"/>
  <c r="F379" i="24"/>
  <c r="F378" i="24"/>
  <c r="F377" i="24"/>
  <c r="F376" i="24"/>
  <c r="F375" i="24"/>
  <c r="F374" i="24"/>
  <c r="F373" i="24"/>
  <c r="F372" i="24"/>
  <c r="F371" i="24"/>
  <c r="F370" i="24"/>
  <c r="F369" i="24"/>
  <c r="F368" i="24"/>
  <c r="F367" i="24"/>
  <c r="F366" i="24"/>
  <c r="F365" i="24"/>
  <c r="F364" i="24"/>
  <c r="F363" i="24"/>
  <c r="F362" i="24"/>
  <c r="F361" i="24"/>
  <c r="F360" i="24"/>
  <c r="F359" i="24"/>
  <c r="F358" i="24"/>
  <c r="F357" i="24"/>
  <c r="F356" i="24"/>
  <c r="F355" i="24"/>
  <c r="F354" i="24"/>
  <c r="F353" i="24"/>
  <c r="F352" i="24"/>
  <c r="F351" i="24"/>
  <c r="F350" i="24"/>
  <c r="F349" i="24"/>
  <c r="F348" i="24"/>
  <c r="F347" i="24"/>
  <c r="F346" i="24"/>
  <c r="F345" i="24"/>
  <c r="F344" i="24"/>
  <c r="F343" i="24"/>
  <c r="F342" i="24"/>
  <c r="F341" i="24"/>
  <c r="F340" i="24"/>
  <c r="F339" i="24"/>
  <c r="F338" i="24"/>
  <c r="F337" i="24"/>
  <c r="F336" i="24"/>
  <c r="F335" i="24"/>
  <c r="F334" i="24"/>
  <c r="F333" i="24"/>
  <c r="F332" i="24"/>
  <c r="F331" i="24"/>
  <c r="F330" i="24"/>
  <c r="F329" i="24"/>
  <c r="F328" i="24"/>
  <c r="F327" i="24"/>
  <c r="F326" i="24"/>
  <c r="F325" i="24"/>
  <c r="F324" i="24"/>
  <c r="F323" i="24"/>
  <c r="F322" i="24"/>
  <c r="F321" i="24"/>
  <c r="F320" i="24"/>
  <c r="F319" i="24"/>
  <c r="F318" i="24"/>
  <c r="F317" i="24"/>
  <c r="F316" i="24"/>
  <c r="F315" i="24"/>
  <c r="F314" i="24"/>
  <c r="F313" i="24"/>
  <c r="F312" i="24"/>
  <c r="F311" i="24"/>
  <c r="F310" i="24"/>
  <c r="F309" i="24"/>
  <c r="F308" i="24"/>
  <c r="F307" i="24"/>
  <c r="F306" i="24"/>
  <c r="F305" i="24"/>
  <c r="F304" i="24"/>
  <c r="F303" i="24"/>
  <c r="F302" i="24"/>
  <c r="F301" i="24"/>
  <c r="F300" i="24"/>
  <c r="F299" i="24"/>
  <c r="F298" i="24"/>
  <c r="F297" i="24"/>
  <c r="F296" i="24"/>
  <c r="F295" i="24"/>
  <c r="F294" i="24"/>
  <c r="F293" i="24"/>
  <c r="F292" i="24"/>
  <c r="F291" i="24"/>
  <c r="F290" i="24"/>
  <c r="F289" i="24"/>
  <c r="F288" i="24"/>
  <c r="F287" i="24"/>
  <c r="F286" i="24"/>
  <c r="F285" i="24"/>
  <c r="F284" i="24"/>
  <c r="F283" i="24"/>
  <c r="F282" i="24"/>
  <c r="F281" i="24"/>
  <c r="F280" i="24"/>
  <c r="F279" i="24"/>
  <c r="F278" i="24"/>
  <c r="F277" i="24"/>
  <c r="F276" i="24"/>
  <c r="F275" i="24"/>
  <c r="F274" i="24"/>
  <c r="F273" i="24"/>
  <c r="F272" i="24"/>
  <c r="F271" i="24"/>
  <c r="F270" i="24"/>
  <c r="F269" i="24"/>
  <c r="F268" i="24"/>
  <c r="F267" i="24"/>
  <c r="F266" i="24"/>
  <c r="F265" i="24"/>
  <c r="F264" i="24"/>
  <c r="F263" i="24"/>
  <c r="F262" i="24"/>
  <c r="F261" i="24"/>
  <c r="F260" i="24"/>
  <c r="F259" i="24"/>
  <c r="F258" i="24"/>
  <c r="F257" i="24"/>
  <c r="F256" i="24"/>
  <c r="F255" i="24"/>
  <c r="F254" i="24"/>
  <c r="F253" i="24"/>
  <c r="F252" i="24"/>
  <c r="F251" i="24"/>
  <c r="F250" i="24"/>
  <c r="F249" i="24"/>
  <c r="F248" i="24"/>
  <c r="F247" i="24"/>
  <c r="F246" i="24"/>
  <c r="F245" i="24"/>
  <c r="F244" i="24"/>
  <c r="F243" i="24"/>
  <c r="F242" i="24"/>
  <c r="F241" i="24"/>
  <c r="F240" i="24"/>
  <c r="F239" i="24"/>
  <c r="F238" i="24"/>
  <c r="F237" i="24"/>
  <c r="F236" i="24"/>
  <c r="F235" i="24"/>
  <c r="F234" i="24"/>
  <c r="F233" i="24"/>
  <c r="F232" i="24"/>
  <c r="F231" i="24"/>
  <c r="F230" i="24"/>
  <c r="F229" i="24"/>
  <c r="F228" i="24"/>
  <c r="F227" i="24"/>
  <c r="F226" i="24"/>
  <c r="F225" i="24"/>
  <c r="F224" i="24"/>
  <c r="F223" i="24"/>
  <c r="F222" i="24"/>
  <c r="F221" i="24"/>
  <c r="F220" i="24"/>
  <c r="F219" i="24"/>
  <c r="F218" i="24"/>
  <c r="F217" i="24"/>
  <c r="F216" i="24"/>
  <c r="F215" i="24"/>
  <c r="F214" i="24"/>
  <c r="F213" i="24"/>
  <c r="F212" i="24"/>
  <c r="F211" i="24"/>
  <c r="F210" i="24"/>
  <c r="F209" i="24"/>
  <c r="F208" i="24"/>
  <c r="F207" i="24"/>
  <c r="F206" i="24"/>
  <c r="F205" i="24"/>
  <c r="F204" i="24"/>
  <c r="F203" i="24"/>
  <c r="F202" i="24"/>
  <c r="F201" i="24"/>
  <c r="F200" i="24"/>
  <c r="F199" i="24"/>
  <c r="F198" i="24"/>
  <c r="F197" i="24"/>
  <c r="F196" i="24"/>
  <c r="F195" i="24"/>
  <c r="F194" i="24"/>
  <c r="F193" i="24"/>
  <c r="F192" i="24"/>
  <c r="F191" i="24"/>
  <c r="F190" i="24"/>
  <c r="F189" i="24"/>
  <c r="F188" i="24"/>
  <c r="F187" i="24"/>
  <c r="F186" i="24"/>
  <c r="F185" i="24"/>
  <c r="F184" i="24"/>
  <c r="F183" i="24"/>
  <c r="F182" i="24"/>
  <c r="F181" i="24"/>
  <c r="F180" i="24"/>
  <c r="F179" i="24"/>
  <c r="F178" i="24"/>
  <c r="F177" i="24"/>
  <c r="F176" i="24"/>
  <c r="F175" i="24"/>
  <c r="F174" i="24"/>
  <c r="F173" i="24"/>
  <c r="F172" i="24"/>
  <c r="F171" i="24"/>
  <c r="F170" i="24"/>
  <c r="F169" i="24"/>
  <c r="F168" i="24"/>
  <c r="F167" i="24"/>
  <c r="F166" i="24"/>
  <c r="F165" i="24"/>
  <c r="F164" i="24"/>
  <c r="F163" i="24"/>
  <c r="F162" i="24"/>
  <c r="F161" i="24"/>
  <c r="F160" i="24"/>
  <c r="F159" i="24"/>
  <c r="F158" i="24"/>
  <c r="F157" i="24"/>
  <c r="F156" i="24"/>
  <c r="F155" i="24"/>
  <c r="F154" i="24"/>
  <c r="F153" i="24"/>
  <c r="F152" i="24"/>
  <c r="F151" i="24"/>
  <c r="F150" i="24"/>
  <c r="F149" i="24"/>
  <c r="F148" i="24"/>
  <c r="F147" i="24"/>
  <c r="F146" i="24"/>
  <c r="F145" i="24"/>
  <c r="F144" i="24"/>
  <c r="F143" i="24"/>
  <c r="F142" i="24"/>
  <c r="F141" i="24"/>
  <c r="F140" i="24"/>
  <c r="F139" i="24"/>
  <c r="F138" i="24"/>
  <c r="F137" i="24"/>
  <c r="F136" i="24"/>
  <c r="F135" i="24"/>
  <c r="F134" i="24"/>
  <c r="F133" i="24"/>
  <c r="F132" i="24"/>
  <c r="F131" i="24"/>
  <c r="F130" i="24"/>
  <c r="F129" i="24"/>
  <c r="F128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7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73" i="23"/>
  <c r="F72" i="23"/>
  <c r="F71" i="23"/>
  <c r="F70" i="23"/>
  <c r="F69" i="23"/>
  <c r="F68" i="23"/>
  <c r="F67" i="23"/>
  <c r="F66" i="23"/>
  <c r="F65" i="23"/>
  <c r="F64" i="23"/>
  <c r="F63" i="23"/>
  <c r="F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131" i="41"/>
  <c r="F130" i="41"/>
  <c r="F129" i="41"/>
  <c r="F128" i="41"/>
  <c r="F127" i="41"/>
  <c r="F126" i="41"/>
  <c r="F125" i="41"/>
  <c r="F124" i="41"/>
  <c r="F123" i="41"/>
  <c r="F122" i="41"/>
  <c r="F121" i="41"/>
  <c r="F120" i="41"/>
  <c r="F119" i="41"/>
  <c r="F118" i="41"/>
  <c r="F117" i="41"/>
  <c r="F116" i="41"/>
  <c r="F115" i="41"/>
  <c r="F114" i="41"/>
  <c r="F113" i="41"/>
  <c r="F112" i="41"/>
  <c r="F111" i="41"/>
  <c r="F110" i="41"/>
  <c r="F109" i="41"/>
  <c r="F108" i="41"/>
  <c r="F107" i="41"/>
  <c r="F106" i="41"/>
  <c r="F105" i="41"/>
  <c r="F104" i="41"/>
  <c r="F103" i="41"/>
  <c r="F102" i="41"/>
  <c r="F101" i="41"/>
  <c r="F100" i="41"/>
  <c r="F99" i="41"/>
  <c r="F98" i="41"/>
  <c r="F97" i="41"/>
  <c r="F96" i="41"/>
  <c r="F95" i="41"/>
  <c r="F94" i="41"/>
  <c r="F93" i="41"/>
  <c r="F92" i="41"/>
  <c r="F91" i="41"/>
  <c r="F90" i="41"/>
  <c r="F89" i="41"/>
  <c r="F88" i="41"/>
  <c r="F87" i="41"/>
  <c r="F86" i="41"/>
  <c r="F85" i="41"/>
  <c r="F84" i="41"/>
  <c r="F83" i="41"/>
  <c r="F82" i="41"/>
  <c r="F81" i="41"/>
  <c r="F80" i="41"/>
  <c r="F79" i="41"/>
  <c r="F78" i="41"/>
  <c r="F77" i="41"/>
  <c r="F76" i="41"/>
  <c r="F75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57" i="41"/>
  <c r="F56" i="41"/>
  <c r="F55" i="41"/>
  <c r="F54" i="41"/>
  <c r="F53" i="41"/>
  <c r="F52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31" i="41"/>
  <c r="F30" i="41"/>
  <c r="F29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164" i="43"/>
  <c r="F163" i="43"/>
  <c r="F162" i="43"/>
  <c r="F161" i="43"/>
  <c r="F160" i="43"/>
  <c r="F159" i="43"/>
  <c r="F158" i="43"/>
  <c r="F157" i="43"/>
  <c r="F156" i="43"/>
  <c r="F155" i="43"/>
  <c r="F154" i="43"/>
  <c r="F153" i="43"/>
  <c r="F152" i="43"/>
  <c r="F151" i="43"/>
  <c r="F150" i="43"/>
  <c r="F149" i="43"/>
  <c r="F148" i="43"/>
  <c r="F147" i="43"/>
  <c r="F146" i="43"/>
  <c r="F145" i="43"/>
  <c r="F144" i="43"/>
  <c r="F143" i="43"/>
  <c r="F142" i="43"/>
  <c r="F141" i="43"/>
  <c r="F140" i="43"/>
  <c r="F139" i="43"/>
  <c r="F138" i="43"/>
  <c r="F137" i="43"/>
  <c r="F136" i="43"/>
  <c r="F135" i="43"/>
  <c r="F134" i="43"/>
  <c r="F133" i="43"/>
  <c r="F132" i="43"/>
  <c r="F131" i="43"/>
  <c r="F130" i="43"/>
  <c r="F129" i="43"/>
  <c r="F128" i="43"/>
  <c r="F127" i="43"/>
  <c r="F126" i="43"/>
  <c r="F125" i="43"/>
  <c r="F124" i="43"/>
  <c r="F123" i="43"/>
  <c r="F122" i="43"/>
  <c r="F121" i="43"/>
  <c r="F120" i="43"/>
  <c r="F119" i="43"/>
  <c r="F118" i="43"/>
  <c r="F117" i="43"/>
  <c r="F116" i="43"/>
  <c r="F115" i="43"/>
  <c r="F114" i="43"/>
  <c r="F113" i="43"/>
  <c r="F112" i="43"/>
  <c r="F111" i="43"/>
  <c r="F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109" i="42"/>
  <c r="F108" i="42"/>
  <c r="F107" i="42"/>
  <c r="F106" i="42"/>
  <c r="F105" i="42"/>
  <c r="F104" i="42"/>
  <c r="F103" i="42"/>
  <c r="F102" i="42"/>
  <c r="F101" i="42"/>
  <c r="F100" i="42"/>
  <c r="F99" i="42"/>
  <c r="F98" i="42"/>
  <c r="F97" i="42"/>
  <c r="F96" i="42"/>
  <c r="F95" i="42"/>
  <c r="F94" i="42"/>
  <c r="F93" i="42"/>
  <c r="F92" i="42"/>
  <c r="F91" i="42"/>
  <c r="F90" i="42"/>
  <c r="F89" i="42"/>
  <c r="F88" i="42"/>
  <c r="F87" i="42"/>
  <c r="F86" i="42"/>
  <c r="F85" i="42"/>
  <c r="F84" i="42"/>
  <c r="F83" i="42"/>
  <c r="F82" i="42"/>
  <c r="F81" i="42"/>
  <c r="F80" i="42"/>
  <c r="F79" i="42"/>
  <c r="F78" i="42"/>
  <c r="F77" i="42"/>
  <c r="F76" i="42"/>
  <c r="F75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62" i="42"/>
  <c r="F61" i="42"/>
  <c r="F60" i="42"/>
  <c r="F59" i="42"/>
  <c r="F58" i="42"/>
  <c r="F57" i="42"/>
  <c r="F56" i="42"/>
  <c r="F55" i="42"/>
  <c r="F54" i="42"/>
  <c r="F53" i="42"/>
  <c r="F52" i="42"/>
  <c r="F51" i="42"/>
  <c r="F50" i="42"/>
  <c r="F49" i="42"/>
  <c r="F48" i="42"/>
  <c r="F47" i="42"/>
  <c r="F46" i="42"/>
  <c r="F45" i="42"/>
  <c r="F44" i="42"/>
  <c r="F43" i="42"/>
  <c r="F42" i="42"/>
  <c r="F41" i="42"/>
  <c r="F40" i="42"/>
  <c r="F39" i="42"/>
  <c r="F38" i="42"/>
  <c r="F37" i="42"/>
  <c r="F36" i="42"/>
  <c r="F35" i="42"/>
  <c r="F34" i="42"/>
  <c r="F33" i="42"/>
  <c r="F32" i="42"/>
  <c r="F31" i="42"/>
  <c r="F30" i="42"/>
  <c r="F29" i="42"/>
  <c r="F28" i="42"/>
  <c r="F27" i="42"/>
  <c r="F26" i="42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1841" i="22"/>
  <c r="F1840" i="22"/>
  <c r="F1839" i="22"/>
  <c r="F1838" i="22"/>
  <c r="F1837" i="22"/>
  <c r="F1836" i="22"/>
  <c r="F1835" i="22"/>
  <c r="F1834" i="22"/>
  <c r="F1833" i="22"/>
  <c r="F1832" i="22"/>
  <c r="F1831" i="22"/>
  <c r="F1830" i="22"/>
  <c r="F1829" i="22"/>
  <c r="F1828" i="22"/>
  <c r="F1827" i="22"/>
  <c r="F1826" i="22"/>
  <c r="F1825" i="22"/>
  <c r="F1824" i="22"/>
  <c r="F1823" i="22"/>
  <c r="F1822" i="22"/>
  <c r="F1821" i="22"/>
  <c r="F1820" i="22"/>
  <c r="F1819" i="22"/>
  <c r="F1818" i="22"/>
  <c r="F1817" i="22"/>
  <c r="F1816" i="22"/>
  <c r="F1815" i="22"/>
  <c r="F1814" i="22"/>
  <c r="F1813" i="22"/>
  <c r="F1812" i="22"/>
  <c r="F1811" i="22"/>
  <c r="F1810" i="22"/>
  <c r="F1809" i="22"/>
  <c r="F1808" i="22"/>
  <c r="F1807" i="22"/>
  <c r="F1806" i="22"/>
  <c r="F1805" i="22"/>
  <c r="F1804" i="22"/>
  <c r="F1803" i="22"/>
  <c r="F1802" i="22"/>
  <c r="F1801" i="22"/>
  <c r="F1800" i="22"/>
  <c r="F1799" i="22"/>
  <c r="F1798" i="22"/>
  <c r="F1797" i="22"/>
  <c r="F1796" i="22"/>
  <c r="F1795" i="22"/>
  <c r="F1794" i="22"/>
  <c r="F1793" i="22"/>
  <c r="F1792" i="22"/>
  <c r="F1791" i="22"/>
  <c r="F1790" i="22"/>
  <c r="F1789" i="22"/>
  <c r="F1788" i="22"/>
  <c r="F1787" i="22"/>
  <c r="F1786" i="22"/>
  <c r="F1785" i="22"/>
  <c r="F1784" i="22"/>
  <c r="F1783" i="22"/>
  <c r="F1782" i="22"/>
  <c r="F1781" i="22"/>
  <c r="F1780" i="22"/>
  <c r="F1779" i="22"/>
  <c r="F1778" i="22"/>
  <c r="F1777" i="22"/>
  <c r="F1776" i="22"/>
  <c r="F1775" i="22"/>
  <c r="F1774" i="22"/>
  <c r="F1773" i="22"/>
  <c r="F1772" i="22"/>
  <c r="F1771" i="22"/>
  <c r="F1770" i="22"/>
  <c r="F1769" i="22"/>
  <c r="F1768" i="22"/>
  <c r="F1767" i="22"/>
  <c r="F1766" i="22"/>
  <c r="F1765" i="22"/>
  <c r="F1764" i="22"/>
  <c r="F1763" i="22"/>
  <c r="F1762" i="22"/>
  <c r="F1761" i="22"/>
  <c r="F1760" i="22"/>
  <c r="F1759" i="22"/>
  <c r="F1758" i="22"/>
  <c r="F1757" i="22"/>
  <c r="F1756" i="22"/>
  <c r="F1755" i="22"/>
  <c r="F1754" i="22"/>
  <c r="F1753" i="22"/>
  <c r="F1752" i="22"/>
  <c r="F1751" i="22"/>
  <c r="F1750" i="22"/>
  <c r="F1749" i="22"/>
  <c r="F1748" i="22"/>
  <c r="F1747" i="22"/>
  <c r="F1746" i="22"/>
  <c r="F1745" i="22"/>
  <c r="F1744" i="22"/>
  <c r="F1743" i="22"/>
  <c r="F1742" i="22"/>
  <c r="F1741" i="22"/>
  <c r="F1740" i="22"/>
  <c r="F1739" i="22"/>
  <c r="F1738" i="22"/>
  <c r="F1737" i="22"/>
  <c r="F1736" i="22"/>
  <c r="F1735" i="22"/>
  <c r="F1734" i="22"/>
  <c r="F1733" i="22"/>
  <c r="F1732" i="22"/>
  <c r="F1731" i="22"/>
  <c r="F1730" i="22"/>
  <c r="F1729" i="22"/>
  <c r="F1728" i="22"/>
  <c r="F1727" i="22"/>
  <c r="F1726" i="22"/>
  <c r="F1725" i="22"/>
  <c r="F1724" i="22"/>
  <c r="F1723" i="22"/>
  <c r="F1722" i="22"/>
  <c r="F1721" i="22"/>
  <c r="F1720" i="22"/>
  <c r="F1719" i="22"/>
  <c r="F1718" i="22"/>
  <c r="F1717" i="22"/>
  <c r="F1716" i="22"/>
  <c r="F1715" i="22"/>
  <c r="F1714" i="22"/>
  <c r="F1713" i="22"/>
  <c r="F1712" i="22"/>
  <c r="F1711" i="22"/>
  <c r="F1710" i="22"/>
  <c r="F1709" i="22"/>
  <c r="F1708" i="22"/>
  <c r="F1707" i="22"/>
  <c r="F1706" i="22"/>
  <c r="F1705" i="22"/>
  <c r="F1704" i="22"/>
  <c r="F1703" i="22"/>
  <c r="F1702" i="22"/>
  <c r="F1701" i="22"/>
  <c r="F1700" i="22"/>
  <c r="F1699" i="22"/>
  <c r="F1698" i="22"/>
  <c r="F1697" i="22"/>
  <c r="F1696" i="22"/>
  <c r="F1695" i="22"/>
  <c r="F1694" i="22"/>
  <c r="F1693" i="22"/>
  <c r="F1692" i="22"/>
  <c r="F1691" i="22"/>
  <c r="F1690" i="22"/>
  <c r="F1689" i="22"/>
  <c r="F1688" i="22"/>
  <c r="F1687" i="22"/>
  <c r="F1686" i="22"/>
  <c r="F1685" i="22"/>
  <c r="F1684" i="22"/>
  <c r="F1683" i="22"/>
  <c r="F1682" i="22"/>
  <c r="F1681" i="22"/>
  <c r="F1680" i="22"/>
  <c r="F1679" i="22"/>
  <c r="F1678" i="22"/>
  <c r="F1677" i="22"/>
  <c r="F1676" i="22"/>
  <c r="F1675" i="22"/>
  <c r="F1674" i="22"/>
  <c r="F1673" i="22"/>
  <c r="F1672" i="22"/>
  <c r="F1671" i="22"/>
  <c r="F1670" i="22"/>
  <c r="F1669" i="22"/>
  <c r="F1668" i="22"/>
  <c r="F1667" i="22"/>
  <c r="F1666" i="22"/>
  <c r="F1665" i="22"/>
  <c r="F1664" i="22"/>
  <c r="F1663" i="22"/>
  <c r="F1662" i="22"/>
  <c r="F1661" i="22"/>
  <c r="F1660" i="22"/>
  <c r="F1659" i="22"/>
  <c r="F1658" i="22"/>
  <c r="F1657" i="22"/>
  <c r="F1656" i="22"/>
  <c r="F1655" i="22"/>
  <c r="F1654" i="22"/>
  <c r="F1653" i="22"/>
  <c r="F1652" i="22"/>
  <c r="F1651" i="22"/>
  <c r="F1650" i="22"/>
  <c r="F1649" i="22"/>
  <c r="F1648" i="22"/>
  <c r="F1647" i="22"/>
  <c r="F1646" i="22"/>
  <c r="F1645" i="22"/>
  <c r="F1644" i="22"/>
  <c r="F1643" i="22"/>
  <c r="F1642" i="22"/>
  <c r="F1641" i="22"/>
  <c r="F1640" i="22"/>
  <c r="F1639" i="22"/>
  <c r="F1638" i="22"/>
  <c r="F1637" i="22"/>
  <c r="F1636" i="22"/>
  <c r="F1635" i="22"/>
  <c r="F1634" i="22"/>
  <c r="F1633" i="22"/>
  <c r="F1632" i="22"/>
  <c r="F1631" i="22"/>
  <c r="F1630" i="22"/>
  <c r="F1629" i="22"/>
  <c r="F1628" i="22"/>
  <c r="F1627" i="22"/>
  <c r="F1626" i="22"/>
  <c r="F1625" i="22"/>
  <c r="F1624" i="22"/>
  <c r="F1623" i="22"/>
  <c r="F1622" i="22"/>
  <c r="F1621" i="22"/>
  <c r="F1620" i="22"/>
  <c r="F1619" i="22"/>
  <c r="F1618" i="22"/>
  <c r="F1617" i="22"/>
  <c r="F1616" i="22"/>
  <c r="F1615" i="22"/>
  <c r="F1614" i="22"/>
  <c r="F1613" i="22"/>
  <c r="F1612" i="22"/>
  <c r="F1611" i="22"/>
  <c r="F1610" i="22"/>
  <c r="F1609" i="22"/>
  <c r="F1608" i="22"/>
  <c r="F1607" i="22"/>
  <c r="F1606" i="22"/>
  <c r="F1605" i="22"/>
  <c r="F1604" i="22"/>
  <c r="F1603" i="22"/>
  <c r="F1602" i="22"/>
  <c r="F1601" i="22"/>
  <c r="F1600" i="22"/>
  <c r="F1599" i="22"/>
  <c r="F1598" i="22"/>
  <c r="F1597" i="22"/>
  <c r="F1596" i="22"/>
  <c r="F1595" i="22"/>
  <c r="F1594" i="22"/>
  <c r="F1593" i="22"/>
  <c r="F1592" i="22"/>
  <c r="F1591" i="22"/>
  <c r="F1590" i="22"/>
  <c r="F1589" i="22"/>
  <c r="F1588" i="22"/>
  <c r="F1587" i="22"/>
  <c r="F1586" i="22"/>
  <c r="F1585" i="22"/>
  <c r="F1584" i="22"/>
  <c r="F1583" i="22"/>
  <c r="F1582" i="22"/>
  <c r="F1581" i="22"/>
  <c r="F1580" i="22"/>
  <c r="F1579" i="22"/>
  <c r="F1578" i="22"/>
  <c r="F1577" i="22"/>
  <c r="F1576" i="22"/>
  <c r="F1575" i="22"/>
  <c r="F1574" i="22"/>
  <c r="F1573" i="22"/>
  <c r="F1572" i="22"/>
  <c r="F1571" i="22"/>
  <c r="F1570" i="22"/>
  <c r="F1569" i="22"/>
  <c r="F1568" i="22"/>
  <c r="F1567" i="22"/>
  <c r="F1566" i="22"/>
  <c r="F1565" i="22"/>
  <c r="F1564" i="22"/>
  <c r="F1563" i="22"/>
  <c r="F1562" i="22"/>
  <c r="F1561" i="22"/>
  <c r="F1560" i="22"/>
  <c r="F1559" i="22"/>
  <c r="F1558" i="22"/>
  <c r="F1557" i="22"/>
  <c r="F1556" i="22"/>
  <c r="F1555" i="22"/>
  <c r="F1554" i="22"/>
  <c r="F1553" i="22"/>
  <c r="F1552" i="22"/>
  <c r="F1551" i="22"/>
  <c r="F1550" i="22"/>
  <c r="F1549" i="22"/>
  <c r="F1548" i="22"/>
  <c r="F1547" i="22"/>
  <c r="F1546" i="22"/>
  <c r="F1545" i="22"/>
  <c r="F1544" i="22"/>
  <c r="F1543" i="22"/>
  <c r="F1542" i="22"/>
  <c r="F1541" i="22"/>
  <c r="F1540" i="22"/>
  <c r="F1539" i="22"/>
  <c r="F1538" i="22"/>
  <c r="F1537" i="22"/>
  <c r="F1536" i="22"/>
  <c r="F1535" i="22"/>
  <c r="F1534" i="22"/>
  <c r="F1533" i="22"/>
  <c r="F1532" i="22"/>
  <c r="F1531" i="22"/>
  <c r="F1530" i="22"/>
  <c r="F1529" i="22"/>
  <c r="F1528" i="22"/>
  <c r="F1527" i="22"/>
  <c r="F1526" i="22"/>
  <c r="F1525" i="22"/>
  <c r="F1524" i="22"/>
  <c r="F1523" i="22"/>
  <c r="F1522" i="22"/>
  <c r="F1521" i="22"/>
  <c r="F1520" i="22"/>
  <c r="F1519" i="22"/>
  <c r="F1518" i="22"/>
  <c r="F1517" i="22"/>
  <c r="F1516" i="22"/>
  <c r="F1515" i="22"/>
  <c r="F1514" i="22"/>
  <c r="F1513" i="22"/>
  <c r="F1512" i="22"/>
  <c r="F1511" i="22"/>
  <c r="F1510" i="22"/>
  <c r="F1509" i="22"/>
  <c r="F1508" i="22"/>
  <c r="F1507" i="22"/>
  <c r="F1506" i="22"/>
  <c r="F1505" i="22"/>
  <c r="F1504" i="22"/>
  <c r="F1503" i="22"/>
  <c r="F1502" i="22"/>
  <c r="F1501" i="22"/>
  <c r="F1500" i="22"/>
  <c r="F1499" i="22"/>
  <c r="F1498" i="22"/>
  <c r="F1497" i="22"/>
  <c r="F1496" i="22"/>
  <c r="F1495" i="22"/>
  <c r="F1494" i="22"/>
  <c r="F1493" i="22"/>
  <c r="F1492" i="22"/>
  <c r="F1491" i="22"/>
  <c r="F1490" i="22"/>
  <c r="F1489" i="22"/>
  <c r="F1488" i="22"/>
  <c r="F1487" i="22"/>
  <c r="F1486" i="22"/>
  <c r="F1485" i="22"/>
  <c r="F1484" i="22"/>
  <c r="F1483" i="22"/>
  <c r="F1482" i="22"/>
  <c r="F1481" i="22"/>
  <c r="F1480" i="22"/>
  <c r="F1479" i="22"/>
  <c r="F1478" i="22"/>
  <c r="F1477" i="22"/>
  <c r="F1476" i="22"/>
  <c r="F1475" i="22"/>
  <c r="F1474" i="22"/>
  <c r="F1473" i="22"/>
  <c r="F1472" i="22"/>
  <c r="F1471" i="22"/>
  <c r="F1470" i="22"/>
  <c r="F1469" i="22"/>
  <c r="F1468" i="22"/>
  <c r="F1467" i="22"/>
  <c r="F1466" i="22"/>
  <c r="F1465" i="22"/>
  <c r="F1464" i="22"/>
  <c r="F1463" i="22"/>
  <c r="F1462" i="22"/>
  <c r="F1461" i="22"/>
  <c r="F1460" i="22"/>
  <c r="F1459" i="22"/>
  <c r="F1458" i="22"/>
  <c r="F1457" i="22"/>
  <c r="F1456" i="22"/>
  <c r="F1455" i="22"/>
  <c r="F1454" i="22"/>
  <c r="F1453" i="22"/>
  <c r="F1452" i="22"/>
  <c r="F1451" i="22"/>
  <c r="F1450" i="22"/>
  <c r="F1449" i="22"/>
  <c r="F1448" i="22"/>
  <c r="F1447" i="22"/>
  <c r="F1446" i="22"/>
  <c r="F1445" i="22"/>
  <c r="F1444" i="22"/>
  <c r="F1443" i="22"/>
  <c r="F1442" i="22"/>
  <c r="F1441" i="22"/>
  <c r="F1440" i="22"/>
  <c r="F1439" i="22"/>
  <c r="F1438" i="22"/>
  <c r="F1437" i="22"/>
  <c r="F1436" i="22"/>
  <c r="F1435" i="22"/>
  <c r="F1434" i="22"/>
  <c r="F1433" i="22"/>
  <c r="F1432" i="22"/>
  <c r="F1431" i="22"/>
  <c r="F1430" i="22"/>
  <c r="F1429" i="22"/>
  <c r="F1428" i="22"/>
  <c r="F1427" i="22"/>
  <c r="F1426" i="22"/>
  <c r="F1425" i="22"/>
  <c r="F1424" i="22"/>
  <c r="F1423" i="22"/>
  <c r="F1422" i="22"/>
  <c r="F1421" i="22"/>
  <c r="F1420" i="22"/>
  <c r="F1419" i="22"/>
  <c r="F1418" i="22"/>
  <c r="F1417" i="22"/>
  <c r="F1416" i="22"/>
  <c r="F1415" i="22"/>
  <c r="F1414" i="22"/>
  <c r="F1413" i="22"/>
  <c r="F1412" i="22"/>
  <c r="F1411" i="22"/>
  <c r="F1410" i="22"/>
  <c r="F1409" i="22"/>
  <c r="F1408" i="22"/>
  <c r="F1407" i="22"/>
  <c r="F1406" i="22"/>
  <c r="F1405" i="22"/>
  <c r="F1404" i="22"/>
  <c r="F1403" i="22"/>
  <c r="F1402" i="22"/>
  <c r="F1401" i="22"/>
  <c r="F1400" i="22"/>
  <c r="F1399" i="22"/>
  <c r="F1398" i="22"/>
  <c r="F1397" i="22"/>
  <c r="F1396" i="22"/>
  <c r="F1395" i="22"/>
  <c r="F1394" i="22"/>
  <c r="F1393" i="22"/>
  <c r="F1392" i="22"/>
  <c r="F1391" i="22"/>
  <c r="F1390" i="22"/>
  <c r="F1389" i="22"/>
  <c r="F1388" i="22"/>
  <c r="F1387" i="22"/>
  <c r="F1386" i="22"/>
  <c r="F1385" i="22"/>
  <c r="F1384" i="22"/>
  <c r="F1383" i="22"/>
  <c r="F1382" i="22"/>
  <c r="F1381" i="22"/>
  <c r="F1380" i="22"/>
  <c r="F1379" i="22"/>
  <c r="F1378" i="22"/>
  <c r="F1377" i="22"/>
  <c r="F1376" i="22"/>
  <c r="F1375" i="22"/>
  <c r="F1374" i="22"/>
  <c r="F1373" i="22"/>
  <c r="F1372" i="22"/>
  <c r="F1371" i="22"/>
  <c r="F1370" i="22"/>
  <c r="F1369" i="22"/>
  <c r="F1368" i="22"/>
  <c r="F1367" i="22"/>
  <c r="F1366" i="22"/>
  <c r="F1365" i="22"/>
  <c r="F1364" i="22"/>
  <c r="F1363" i="22"/>
  <c r="F1362" i="22"/>
  <c r="F1361" i="22"/>
  <c r="F1360" i="22"/>
  <c r="F1359" i="22"/>
  <c r="F1358" i="22"/>
  <c r="F1357" i="22"/>
  <c r="F1356" i="22"/>
  <c r="F1355" i="22"/>
  <c r="F1354" i="22"/>
  <c r="F1353" i="22"/>
  <c r="F1352" i="22"/>
  <c r="F1351" i="22"/>
  <c r="F1350" i="22"/>
  <c r="F1349" i="22"/>
  <c r="F1348" i="22"/>
  <c r="F1347" i="22"/>
  <c r="F1346" i="22"/>
  <c r="F1345" i="22"/>
  <c r="F1344" i="22"/>
  <c r="F1343" i="22"/>
  <c r="F1342" i="22"/>
  <c r="F1341" i="22"/>
  <c r="F1340" i="22"/>
  <c r="F1339" i="22"/>
  <c r="F1338" i="22"/>
  <c r="F1337" i="22"/>
  <c r="F1336" i="22"/>
  <c r="F1335" i="22"/>
  <c r="F1334" i="22"/>
  <c r="F1333" i="22"/>
  <c r="F1332" i="22"/>
  <c r="F1331" i="22"/>
  <c r="F1330" i="22"/>
  <c r="F1329" i="22"/>
  <c r="F1328" i="22"/>
  <c r="F1327" i="22"/>
  <c r="F1326" i="22"/>
  <c r="F1325" i="22"/>
  <c r="F1324" i="22"/>
  <c r="F1323" i="22"/>
  <c r="F1322" i="22"/>
  <c r="F1321" i="22"/>
  <c r="F1320" i="22"/>
  <c r="F1319" i="22"/>
  <c r="F1318" i="22"/>
  <c r="F1317" i="22"/>
  <c r="F1316" i="22"/>
  <c r="F1315" i="22"/>
  <c r="F1314" i="22"/>
  <c r="F1313" i="22"/>
  <c r="F1312" i="22"/>
  <c r="F1311" i="22"/>
  <c r="F1310" i="22"/>
  <c r="F1309" i="22"/>
  <c r="F1308" i="22"/>
  <c r="F1307" i="22"/>
  <c r="F1306" i="22"/>
  <c r="F1305" i="22"/>
  <c r="F1304" i="22"/>
  <c r="F1303" i="22"/>
  <c r="F1302" i="22"/>
  <c r="F1301" i="22"/>
  <c r="F1300" i="22"/>
  <c r="F1299" i="22"/>
  <c r="F1298" i="22"/>
  <c r="F1297" i="22"/>
  <c r="F1296" i="22"/>
  <c r="F1295" i="22"/>
  <c r="F1294" i="22"/>
  <c r="F1293" i="22"/>
  <c r="F1292" i="22"/>
  <c r="F1291" i="22"/>
  <c r="F1290" i="22"/>
  <c r="F1289" i="22"/>
  <c r="F1288" i="22"/>
  <c r="F1287" i="22"/>
  <c r="F1286" i="22"/>
  <c r="F1285" i="22"/>
  <c r="F1284" i="22"/>
  <c r="F1283" i="22"/>
  <c r="F1282" i="22"/>
  <c r="F1281" i="22"/>
  <c r="F1280" i="22"/>
  <c r="F1279" i="22"/>
  <c r="F1278" i="22"/>
  <c r="F1277" i="22"/>
  <c r="F1276" i="22"/>
  <c r="F1275" i="22"/>
  <c r="F1274" i="22"/>
  <c r="F1273" i="22"/>
  <c r="F1272" i="22"/>
  <c r="F1271" i="22"/>
  <c r="F1270" i="22"/>
  <c r="F1269" i="22"/>
  <c r="F1268" i="22"/>
  <c r="F1267" i="22"/>
  <c r="F1266" i="22"/>
  <c r="F1265" i="22"/>
  <c r="F1264" i="22"/>
  <c r="F1263" i="22"/>
  <c r="F1262" i="22"/>
  <c r="F1261" i="22"/>
  <c r="F1260" i="22"/>
  <c r="F1259" i="22"/>
  <c r="F1258" i="22"/>
  <c r="F1257" i="22"/>
  <c r="F1256" i="22"/>
  <c r="F1255" i="22"/>
  <c r="F1254" i="22"/>
  <c r="F1253" i="22"/>
  <c r="F1252" i="22"/>
  <c r="F1251" i="22"/>
  <c r="F1250" i="22"/>
  <c r="F1249" i="22"/>
  <c r="F1248" i="22"/>
  <c r="F1247" i="22"/>
  <c r="F1246" i="22"/>
  <c r="F1245" i="22"/>
  <c r="F1244" i="22"/>
  <c r="F1243" i="22"/>
  <c r="F1242" i="22"/>
  <c r="F1241" i="22"/>
  <c r="F1240" i="22"/>
  <c r="F1239" i="22"/>
  <c r="F1238" i="22"/>
  <c r="F1237" i="22"/>
  <c r="F1236" i="22"/>
  <c r="F1235" i="22"/>
  <c r="F1234" i="22"/>
  <c r="F1233" i="22"/>
  <c r="F1232" i="22"/>
  <c r="F1231" i="22"/>
  <c r="F1230" i="22"/>
  <c r="F1229" i="22"/>
  <c r="F1228" i="22"/>
  <c r="F1227" i="22"/>
  <c r="F1226" i="22"/>
  <c r="F1225" i="22"/>
  <c r="F1224" i="22"/>
  <c r="F1223" i="22"/>
  <c r="F1222" i="22"/>
  <c r="F1221" i="22"/>
  <c r="F1220" i="22"/>
  <c r="F1219" i="22"/>
  <c r="F1218" i="22"/>
  <c r="F1217" i="22"/>
  <c r="F1216" i="22"/>
  <c r="F1215" i="22"/>
  <c r="F1214" i="22"/>
  <c r="F1213" i="22"/>
  <c r="F1212" i="22"/>
  <c r="F1211" i="22"/>
  <c r="F1210" i="22"/>
  <c r="F1209" i="22"/>
  <c r="F1208" i="22"/>
  <c r="F1207" i="22"/>
  <c r="F1206" i="22"/>
  <c r="F1205" i="22"/>
  <c r="F1204" i="22"/>
  <c r="F1203" i="22"/>
  <c r="F1202" i="22"/>
  <c r="F1201" i="22"/>
  <c r="F1200" i="22"/>
  <c r="F1199" i="22"/>
  <c r="F1198" i="22"/>
  <c r="F1197" i="22"/>
  <c r="F1196" i="22"/>
  <c r="F1195" i="22"/>
  <c r="F1194" i="22"/>
  <c r="F1193" i="22"/>
  <c r="F1192" i="22"/>
  <c r="F1191" i="22"/>
  <c r="F1190" i="22"/>
  <c r="F1189" i="22"/>
  <c r="F1188" i="22"/>
  <c r="F1187" i="22"/>
  <c r="F1186" i="22"/>
  <c r="F1185" i="22"/>
  <c r="F1184" i="22"/>
  <c r="F1183" i="22"/>
  <c r="F1182" i="22"/>
  <c r="F1181" i="22"/>
  <c r="F1180" i="22"/>
  <c r="F1179" i="22"/>
  <c r="F1178" i="22"/>
  <c r="F1177" i="22"/>
  <c r="F1176" i="22"/>
  <c r="F1175" i="22"/>
  <c r="F1174" i="22"/>
  <c r="F1173" i="22"/>
  <c r="F1172" i="22"/>
  <c r="F1171" i="22"/>
  <c r="F1170" i="22"/>
  <c r="F1169" i="22"/>
  <c r="F1168" i="22"/>
  <c r="F1167" i="22"/>
  <c r="F1166" i="22"/>
  <c r="F1165" i="22"/>
  <c r="F1164" i="22"/>
  <c r="F1163" i="22"/>
  <c r="F1162" i="22"/>
  <c r="F1161" i="22"/>
  <c r="F1160" i="22"/>
  <c r="F1159" i="22"/>
  <c r="F1158" i="22"/>
  <c r="F1157" i="22"/>
  <c r="F1156" i="22"/>
  <c r="F1155" i="22"/>
  <c r="F1154" i="22"/>
  <c r="F1153" i="22"/>
  <c r="F1152" i="22"/>
  <c r="F1151" i="22"/>
  <c r="F1150" i="22"/>
  <c r="F1149" i="22"/>
  <c r="F1148" i="22"/>
  <c r="F1147" i="22"/>
  <c r="F1146" i="22"/>
  <c r="F1145" i="22"/>
  <c r="F1144" i="22"/>
  <c r="F1143" i="22"/>
  <c r="F1142" i="22"/>
  <c r="F1141" i="22"/>
  <c r="F1140" i="22"/>
  <c r="F1139" i="22"/>
  <c r="F1138" i="22"/>
  <c r="F1137" i="22"/>
  <c r="F1136" i="22"/>
  <c r="F1135" i="22"/>
  <c r="F1134" i="22"/>
  <c r="F1133" i="22"/>
  <c r="F1132" i="22"/>
  <c r="F1131" i="22"/>
  <c r="F1130" i="22"/>
  <c r="F1129" i="22"/>
  <c r="F1128" i="22"/>
  <c r="F1127" i="22"/>
  <c r="F1126" i="22"/>
  <c r="F1125" i="22"/>
  <c r="F1124" i="22"/>
  <c r="F1123" i="22"/>
  <c r="F1122" i="22"/>
  <c r="F1121" i="22"/>
  <c r="F1120" i="22"/>
  <c r="F1119" i="22"/>
  <c r="F1118" i="22"/>
  <c r="F1117" i="22"/>
  <c r="F1116" i="22"/>
  <c r="F1115" i="22"/>
  <c r="F1114" i="22"/>
  <c r="F1113" i="22"/>
  <c r="F1112" i="22"/>
  <c r="F1111" i="22"/>
  <c r="F1110" i="22"/>
  <c r="F1109" i="22"/>
  <c r="F1108" i="22"/>
  <c r="F1107" i="22"/>
  <c r="F1106" i="22"/>
  <c r="F1105" i="22"/>
  <c r="F1104" i="22"/>
  <c r="F1103" i="22"/>
  <c r="F1102" i="22"/>
  <c r="F1101" i="22"/>
  <c r="F1100" i="22"/>
  <c r="F1099" i="22"/>
  <c r="F1098" i="22"/>
  <c r="F1097" i="22"/>
  <c r="F1096" i="22"/>
  <c r="F1095" i="22"/>
  <c r="F1094" i="22"/>
  <c r="F1093" i="22"/>
  <c r="F1092" i="22"/>
  <c r="F1091" i="22"/>
  <c r="F1090" i="22"/>
  <c r="F1089" i="22"/>
  <c r="F1088" i="22"/>
  <c r="F1087" i="22"/>
  <c r="F1086" i="22"/>
  <c r="F1085" i="22"/>
  <c r="F1084" i="22"/>
  <c r="F1083" i="22"/>
  <c r="F1082" i="22"/>
  <c r="F1081" i="22"/>
  <c r="F1080" i="22"/>
  <c r="F1079" i="22"/>
  <c r="F1078" i="22"/>
  <c r="F1077" i="22"/>
  <c r="F1076" i="22"/>
  <c r="F1075" i="22"/>
  <c r="F1074" i="22"/>
  <c r="F1073" i="22"/>
  <c r="F1072" i="22"/>
  <c r="F1071" i="22"/>
  <c r="F1070" i="22"/>
  <c r="F1069" i="22"/>
  <c r="F1068" i="22"/>
  <c r="F1067" i="22"/>
  <c r="F1066" i="22"/>
  <c r="F1065" i="22"/>
  <c r="F1064" i="22"/>
  <c r="F1063" i="22"/>
  <c r="F1062" i="22"/>
  <c r="F1061" i="22"/>
  <c r="F1060" i="22"/>
  <c r="F1059" i="22"/>
  <c r="F1058" i="22"/>
  <c r="F1057" i="22"/>
  <c r="F1056" i="22"/>
  <c r="F1055" i="22"/>
  <c r="F1054" i="22"/>
  <c r="F1053" i="22"/>
  <c r="F1052" i="22"/>
  <c r="F1051" i="22"/>
  <c r="F1050" i="22"/>
  <c r="F1049" i="22"/>
  <c r="F1048" i="22"/>
  <c r="F1047" i="22"/>
  <c r="F1046" i="22"/>
  <c r="F1045" i="22"/>
  <c r="F1044" i="22"/>
  <c r="F1043" i="22"/>
  <c r="F1042" i="22"/>
  <c r="F1041" i="22"/>
  <c r="F1040" i="22"/>
  <c r="F1039" i="22"/>
  <c r="F1038" i="22"/>
  <c r="F1037" i="22"/>
  <c r="F1036" i="22"/>
  <c r="F1035" i="22"/>
  <c r="F1034" i="22"/>
  <c r="F1033" i="22"/>
  <c r="F1032" i="22"/>
  <c r="F1031" i="22"/>
  <c r="F1030" i="22"/>
  <c r="F1029" i="22"/>
  <c r="F1028" i="22"/>
  <c r="F1027" i="22"/>
  <c r="F1026" i="22"/>
  <c r="F1025" i="22"/>
  <c r="F1024" i="22"/>
  <c r="F1023" i="22"/>
  <c r="F1022" i="22"/>
  <c r="F1021" i="22"/>
  <c r="F1020" i="22"/>
  <c r="F1019" i="22"/>
  <c r="F1018" i="22"/>
  <c r="F1017" i="22"/>
  <c r="F1016" i="22"/>
  <c r="F1015" i="22"/>
  <c r="F1014" i="22"/>
  <c r="F1013" i="22"/>
  <c r="F1012" i="22"/>
  <c r="F1011" i="22"/>
  <c r="F1010" i="22"/>
  <c r="F1009" i="22"/>
  <c r="F1008" i="22"/>
  <c r="F1007" i="22"/>
  <c r="F1006" i="22"/>
  <c r="F1005" i="22"/>
  <c r="F1004" i="22"/>
  <c r="F1003" i="22"/>
  <c r="F1002" i="22"/>
  <c r="F1001" i="22"/>
  <c r="F1000" i="22"/>
  <c r="F999" i="22"/>
  <c r="F998" i="22"/>
  <c r="F997" i="22"/>
  <c r="F996" i="22"/>
  <c r="F995" i="22"/>
  <c r="F994" i="22"/>
  <c r="F993" i="22"/>
  <c r="F992" i="22"/>
  <c r="F991" i="22"/>
  <c r="F990" i="22"/>
  <c r="F989" i="22"/>
  <c r="F988" i="22"/>
  <c r="F987" i="22"/>
  <c r="F986" i="22"/>
  <c r="F985" i="22"/>
  <c r="F984" i="22"/>
  <c r="F983" i="22"/>
  <c r="F982" i="22"/>
  <c r="F981" i="22"/>
  <c r="F980" i="22"/>
  <c r="F979" i="22"/>
  <c r="F978" i="22"/>
  <c r="F977" i="22"/>
  <c r="F976" i="22"/>
  <c r="F975" i="22"/>
  <c r="F974" i="22"/>
  <c r="F973" i="22"/>
  <c r="F972" i="22"/>
  <c r="F971" i="22"/>
  <c r="F970" i="22"/>
  <c r="F969" i="22"/>
  <c r="F968" i="22"/>
  <c r="F967" i="22"/>
  <c r="F966" i="22"/>
  <c r="F965" i="22"/>
  <c r="F964" i="22"/>
  <c r="F963" i="22"/>
  <c r="F962" i="22"/>
  <c r="F961" i="22"/>
  <c r="F960" i="22"/>
  <c r="F959" i="22"/>
  <c r="F958" i="22"/>
  <c r="F957" i="22"/>
  <c r="F956" i="22"/>
  <c r="F955" i="22"/>
  <c r="F954" i="22"/>
  <c r="F953" i="22"/>
  <c r="F952" i="22"/>
  <c r="F951" i="22"/>
  <c r="F950" i="22"/>
  <c r="F949" i="22"/>
  <c r="F948" i="22"/>
  <c r="F947" i="22"/>
  <c r="F946" i="22"/>
  <c r="F945" i="22"/>
  <c r="F944" i="22"/>
  <c r="F943" i="22"/>
  <c r="F942" i="22"/>
  <c r="F941" i="22"/>
  <c r="F940" i="22"/>
  <c r="F939" i="22"/>
  <c r="F938" i="22"/>
  <c r="F937" i="22"/>
  <c r="F936" i="22"/>
  <c r="F935" i="22"/>
  <c r="F934" i="22"/>
  <c r="F933" i="22"/>
  <c r="F932" i="22"/>
  <c r="F931" i="22"/>
  <c r="F930" i="22"/>
  <c r="F929" i="22"/>
  <c r="F928" i="22"/>
  <c r="F927" i="22"/>
  <c r="F926" i="22"/>
  <c r="F925" i="22"/>
  <c r="F924" i="22"/>
  <c r="F923" i="22"/>
  <c r="F922" i="22"/>
  <c r="F921" i="22"/>
  <c r="F920" i="22"/>
  <c r="F919" i="22"/>
  <c r="F918" i="22"/>
  <c r="F917" i="22"/>
  <c r="F916" i="22"/>
  <c r="F915" i="22"/>
  <c r="F914" i="22"/>
  <c r="F913" i="22"/>
  <c r="F912" i="22"/>
  <c r="F911" i="22"/>
  <c r="F910" i="22"/>
  <c r="F909" i="22"/>
  <c r="F908" i="22"/>
  <c r="F907" i="22"/>
  <c r="F906" i="22"/>
  <c r="F905" i="22"/>
  <c r="F904" i="22"/>
  <c r="F903" i="22"/>
  <c r="F902" i="22"/>
  <c r="F901" i="22"/>
  <c r="F900" i="22"/>
  <c r="F899" i="22"/>
  <c r="F898" i="22"/>
  <c r="F897" i="22"/>
  <c r="F896" i="22"/>
  <c r="F895" i="22"/>
  <c r="F894" i="22"/>
  <c r="F893" i="22"/>
  <c r="F892" i="22"/>
  <c r="F891" i="22"/>
  <c r="F890" i="22"/>
  <c r="F889" i="22"/>
  <c r="F888" i="22"/>
  <c r="F887" i="22"/>
  <c r="F886" i="22"/>
  <c r="F885" i="22"/>
  <c r="F884" i="22"/>
  <c r="F883" i="22"/>
  <c r="F882" i="22"/>
  <c r="F881" i="22"/>
  <c r="F880" i="22"/>
  <c r="F879" i="22"/>
  <c r="F878" i="22"/>
  <c r="F877" i="22"/>
  <c r="F876" i="22"/>
  <c r="F875" i="22"/>
  <c r="F874" i="22"/>
  <c r="F873" i="22"/>
  <c r="F872" i="22"/>
  <c r="F871" i="22"/>
  <c r="F870" i="22"/>
  <c r="F869" i="22"/>
  <c r="F868" i="22"/>
  <c r="F867" i="22"/>
  <c r="F866" i="22"/>
  <c r="F865" i="22"/>
  <c r="F864" i="22"/>
  <c r="F863" i="22"/>
  <c r="F862" i="22"/>
  <c r="F861" i="22"/>
  <c r="F860" i="22"/>
  <c r="F859" i="22"/>
  <c r="F858" i="22"/>
  <c r="F857" i="22"/>
  <c r="F856" i="22"/>
  <c r="F855" i="22"/>
  <c r="F854" i="22"/>
  <c r="F853" i="22"/>
  <c r="F852" i="22"/>
  <c r="F851" i="22"/>
  <c r="F850" i="22"/>
  <c r="F849" i="22"/>
  <c r="F848" i="22"/>
  <c r="F847" i="22"/>
  <c r="F846" i="22"/>
  <c r="F845" i="22"/>
  <c r="F844" i="22"/>
  <c r="F843" i="22"/>
  <c r="F842" i="22"/>
  <c r="F841" i="22"/>
  <c r="F840" i="22"/>
  <c r="F839" i="22"/>
  <c r="F838" i="22"/>
  <c r="F837" i="22"/>
  <c r="F836" i="22"/>
  <c r="F835" i="22"/>
  <c r="F834" i="22"/>
  <c r="F833" i="22"/>
  <c r="F832" i="22"/>
  <c r="F831" i="22"/>
  <c r="F830" i="22"/>
  <c r="F829" i="22"/>
  <c r="F828" i="22"/>
  <c r="F827" i="22"/>
  <c r="F826" i="22"/>
  <c r="F825" i="22"/>
  <c r="F824" i="22"/>
  <c r="F823" i="22"/>
  <c r="F822" i="22"/>
  <c r="F821" i="22"/>
  <c r="F820" i="22"/>
  <c r="F819" i="22"/>
  <c r="F818" i="22"/>
  <c r="F817" i="22"/>
  <c r="F816" i="22"/>
  <c r="F815" i="22"/>
  <c r="F814" i="22"/>
  <c r="F813" i="22"/>
  <c r="F812" i="22"/>
  <c r="F811" i="22"/>
  <c r="F810" i="22"/>
  <c r="F809" i="22"/>
  <c r="F808" i="22"/>
  <c r="F807" i="22"/>
  <c r="F806" i="22"/>
  <c r="F805" i="22"/>
  <c r="F804" i="22"/>
  <c r="F803" i="22"/>
  <c r="F802" i="22"/>
  <c r="F801" i="22"/>
  <c r="F800" i="22"/>
  <c r="F799" i="22"/>
  <c r="F798" i="22"/>
  <c r="F797" i="22"/>
  <c r="F796" i="22"/>
  <c r="F795" i="22"/>
  <c r="F794" i="22"/>
  <c r="F793" i="22"/>
  <c r="F792" i="22"/>
  <c r="F791" i="22"/>
  <c r="F790" i="22"/>
  <c r="F789" i="22"/>
  <c r="F788" i="22"/>
  <c r="F787" i="22"/>
  <c r="F786" i="22"/>
  <c r="F785" i="22"/>
  <c r="F784" i="22"/>
  <c r="F783" i="22"/>
  <c r="F782" i="22"/>
  <c r="F781" i="22"/>
  <c r="F780" i="22"/>
  <c r="F779" i="22"/>
  <c r="F778" i="22"/>
  <c r="F777" i="22"/>
  <c r="F776" i="22"/>
  <c r="F775" i="22"/>
  <c r="F774" i="22"/>
  <c r="F773" i="22"/>
  <c r="F772" i="22"/>
  <c r="F771" i="22"/>
  <c r="F770" i="22"/>
  <c r="F769" i="22"/>
  <c r="F768" i="22"/>
  <c r="F767" i="22"/>
  <c r="F766" i="22"/>
  <c r="F765" i="22"/>
  <c r="F764" i="22"/>
  <c r="F763" i="22"/>
  <c r="F762" i="22"/>
  <c r="F761" i="22"/>
  <c r="F760" i="22"/>
  <c r="F759" i="22"/>
  <c r="F758" i="22"/>
  <c r="F757" i="22"/>
  <c r="F756" i="22"/>
  <c r="F755" i="22"/>
  <c r="F754" i="22"/>
  <c r="F753" i="22"/>
  <c r="F752" i="22"/>
  <c r="F751" i="22"/>
  <c r="F750" i="22"/>
  <c r="F749" i="22"/>
  <c r="F748" i="22"/>
  <c r="F747" i="22"/>
  <c r="F746" i="22"/>
  <c r="F745" i="22"/>
  <c r="F744" i="22"/>
  <c r="F743" i="22"/>
  <c r="F742" i="22"/>
  <c r="F741" i="22"/>
  <c r="F740" i="22"/>
  <c r="F739" i="22"/>
  <c r="F738" i="22"/>
  <c r="F737" i="22"/>
  <c r="F736" i="22"/>
  <c r="F735" i="22"/>
  <c r="F734" i="22"/>
  <c r="F733" i="22"/>
  <c r="F732" i="22"/>
  <c r="F731" i="22"/>
  <c r="F730" i="22"/>
  <c r="F729" i="22"/>
  <c r="F728" i="22"/>
  <c r="F727" i="22"/>
  <c r="F726" i="22"/>
  <c r="F725" i="22"/>
  <c r="F724" i="22"/>
  <c r="F723" i="22"/>
  <c r="F722" i="22"/>
  <c r="F721" i="22"/>
  <c r="F720" i="22"/>
  <c r="F719" i="22"/>
  <c r="F718" i="22"/>
  <c r="F717" i="22"/>
  <c r="F716" i="22"/>
  <c r="F715" i="22"/>
  <c r="F714" i="22"/>
  <c r="F713" i="22"/>
  <c r="F712" i="22"/>
  <c r="F711" i="22"/>
  <c r="F710" i="22"/>
  <c r="F709" i="22"/>
  <c r="F708" i="22"/>
  <c r="F707" i="22"/>
  <c r="F706" i="22"/>
  <c r="F705" i="22"/>
  <c r="F704" i="22"/>
  <c r="F703" i="22"/>
  <c r="F702" i="22"/>
  <c r="F701" i="22"/>
  <c r="F700" i="22"/>
  <c r="F699" i="22"/>
  <c r="F698" i="22"/>
  <c r="F697" i="22"/>
  <c r="F696" i="22"/>
  <c r="F695" i="22"/>
  <c r="F694" i="22"/>
  <c r="F693" i="22"/>
  <c r="F692" i="22"/>
  <c r="F691" i="22"/>
  <c r="F690" i="22"/>
  <c r="F689" i="22"/>
  <c r="F688" i="22"/>
  <c r="F687" i="22"/>
  <c r="F686" i="22"/>
  <c r="F685" i="22"/>
  <c r="F684" i="22"/>
  <c r="F683" i="22"/>
  <c r="F682" i="22"/>
  <c r="F681" i="22"/>
  <c r="F680" i="22"/>
  <c r="F679" i="22"/>
  <c r="F678" i="22"/>
  <c r="F677" i="22"/>
  <c r="F676" i="22"/>
  <c r="F675" i="22"/>
  <c r="F674" i="22"/>
  <c r="F673" i="22"/>
  <c r="F672" i="22"/>
  <c r="F671" i="22"/>
  <c r="F670" i="22"/>
  <c r="F669" i="22"/>
  <c r="F668" i="22"/>
  <c r="F667" i="22"/>
  <c r="F666" i="22"/>
  <c r="F665" i="22"/>
  <c r="F664" i="22"/>
  <c r="F663" i="22"/>
  <c r="F662" i="22"/>
  <c r="F661" i="22"/>
  <c r="F660" i="22"/>
  <c r="F659" i="22"/>
  <c r="F658" i="22"/>
  <c r="F657" i="22"/>
  <c r="F656" i="22"/>
  <c r="F655" i="22"/>
  <c r="F654" i="22"/>
  <c r="F653" i="22"/>
  <c r="F652" i="22"/>
  <c r="F651" i="22"/>
  <c r="F650" i="22"/>
  <c r="F649" i="22"/>
  <c r="F648" i="22"/>
  <c r="F647" i="22"/>
  <c r="F646" i="22"/>
  <c r="F645" i="22"/>
  <c r="F644" i="22"/>
  <c r="F643" i="22"/>
  <c r="F642" i="22"/>
  <c r="F641" i="22"/>
  <c r="F640" i="22"/>
  <c r="F639" i="22"/>
  <c r="F638" i="22"/>
  <c r="F637" i="22"/>
  <c r="F636" i="22"/>
  <c r="F635" i="22"/>
  <c r="F634" i="22"/>
  <c r="F633" i="22"/>
  <c r="F632" i="22"/>
  <c r="F631" i="22"/>
  <c r="F630" i="22"/>
  <c r="F629" i="22"/>
  <c r="F628" i="22"/>
  <c r="F627" i="22"/>
  <c r="F626" i="22"/>
  <c r="F625" i="22"/>
  <c r="F624" i="22"/>
  <c r="F623" i="22"/>
  <c r="F622" i="22"/>
  <c r="F621" i="22"/>
  <c r="F620" i="22"/>
  <c r="F619" i="22"/>
  <c r="F618" i="22"/>
  <c r="F617" i="22"/>
  <c r="F616" i="22"/>
  <c r="F615" i="22"/>
  <c r="F614" i="22"/>
  <c r="F613" i="22"/>
  <c r="F612" i="22"/>
  <c r="F611" i="22"/>
  <c r="F610" i="22"/>
  <c r="F609" i="22"/>
  <c r="F608" i="22"/>
  <c r="F607" i="22"/>
  <c r="F606" i="22"/>
  <c r="F605" i="22"/>
  <c r="F604" i="22"/>
  <c r="F603" i="22"/>
  <c r="F602" i="22"/>
  <c r="F601" i="22"/>
  <c r="F600" i="22"/>
  <c r="F599" i="22"/>
  <c r="F598" i="22"/>
  <c r="F597" i="22"/>
  <c r="F596" i="22"/>
  <c r="F595" i="22"/>
  <c r="F594" i="22"/>
  <c r="F593" i="22"/>
  <c r="F592" i="22"/>
  <c r="F591" i="22"/>
  <c r="F590" i="22"/>
  <c r="F589" i="22"/>
  <c r="F588" i="22"/>
  <c r="F587" i="22"/>
  <c r="F586" i="22"/>
  <c r="F585" i="22"/>
  <c r="F584" i="22"/>
  <c r="F583" i="22"/>
  <c r="F582" i="22"/>
  <c r="F581" i="22"/>
  <c r="F580" i="22"/>
  <c r="F579" i="22"/>
  <c r="F578" i="22"/>
  <c r="F577" i="22"/>
  <c r="F576" i="22"/>
  <c r="F575" i="22"/>
  <c r="F574" i="22"/>
  <c r="F573" i="22"/>
  <c r="F572" i="22"/>
  <c r="F571" i="22"/>
  <c r="F570" i="22"/>
  <c r="F569" i="22"/>
  <c r="F568" i="22"/>
  <c r="F567" i="22"/>
  <c r="F566" i="22"/>
  <c r="F565" i="22"/>
  <c r="F564" i="22"/>
  <c r="F563" i="22"/>
  <c r="F562" i="22"/>
  <c r="F561" i="22"/>
  <c r="F560" i="22"/>
  <c r="F559" i="22"/>
  <c r="F558" i="22"/>
  <c r="F557" i="22"/>
  <c r="F556" i="22"/>
  <c r="F555" i="22"/>
  <c r="F554" i="22"/>
  <c r="F553" i="22"/>
  <c r="F552" i="22"/>
  <c r="F551" i="22"/>
  <c r="F550" i="22"/>
  <c r="F549" i="22"/>
  <c r="F548" i="22"/>
  <c r="F547" i="22"/>
  <c r="F546" i="22"/>
  <c r="F545" i="22"/>
  <c r="F544" i="22"/>
  <c r="F543" i="22"/>
  <c r="F542" i="22"/>
  <c r="F541" i="22"/>
  <c r="F540" i="22"/>
  <c r="F539" i="22"/>
  <c r="F538" i="22"/>
  <c r="F537" i="22"/>
  <c r="F536" i="22"/>
  <c r="F535" i="22"/>
  <c r="F534" i="22"/>
  <c r="F533" i="22"/>
  <c r="F532" i="22"/>
  <c r="F531" i="22"/>
  <c r="F530" i="22"/>
  <c r="F529" i="22"/>
  <c r="F528" i="22"/>
  <c r="F527" i="22"/>
  <c r="F526" i="22"/>
  <c r="F525" i="22"/>
  <c r="F524" i="22"/>
  <c r="F523" i="22"/>
  <c r="F522" i="22"/>
  <c r="F521" i="22"/>
  <c r="F520" i="22"/>
  <c r="F519" i="22"/>
  <c r="F518" i="22"/>
  <c r="F517" i="22"/>
  <c r="F516" i="22"/>
  <c r="F515" i="22"/>
  <c r="F514" i="22"/>
  <c r="F513" i="22"/>
  <c r="F512" i="22"/>
  <c r="F511" i="22"/>
  <c r="F510" i="22"/>
  <c r="F509" i="22"/>
  <c r="F508" i="22"/>
  <c r="F507" i="22"/>
  <c r="F506" i="22"/>
  <c r="F505" i="22"/>
  <c r="F504" i="22"/>
  <c r="F503" i="22"/>
  <c r="F502" i="22"/>
  <c r="F501" i="22"/>
  <c r="F500" i="22"/>
  <c r="F499" i="22"/>
  <c r="F498" i="22"/>
  <c r="F497" i="22"/>
  <c r="F496" i="22"/>
  <c r="F495" i="22"/>
  <c r="F494" i="22"/>
  <c r="F493" i="22"/>
  <c r="F492" i="22"/>
  <c r="F491" i="22"/>
  <c r="F490" i="22"/>
  <c r="F489" i="22"/>
  <c r="F488" i="22"/>
  <c r="F487" i="22"/>
  <c r="F486" i="22"/>
  <c r="F485" i="22"/>
  <c r="F484" i="22"/>
  <c r="F483" i="22"/>
  <c r="F482" i="22"/>
  <c r="F481" i="22"/>
  <c r="F480" i="22"/>
  <c r="F479" i="22"/>
  <c r="F478" i="22"/>
  <c r="F477" i="22"/>
  <c r="F476" i="22"/>
  <c r="F475" i="22"/>
  <c r="F474" i="22"/>
  <c r="F473" i="22"/>
  <c r="F472" i="22"/>
  <c r="F471" i="22"/>
  <c r="F470" i="22"/>
  <c r="F469" i="22"/>
  <c r="F468" i="22"/>
  <c r="F467" i="22"/>
  <c r="F466" i="22"/>
  <c r="F465" i="22"/>
  <c r="F464" i="22"/>
  <c r="F463" i="22"/>
  <c r="F462" i="22"/>
  <c r="F461" i="22"/>
  <c r="F460" i="22"/>
  <c r="F459" i="22"/>
  <c r="F458" i="22"/>
  <c r="F457" i="22"/>
  <c r="F456" i="22"/>
  <c r="F455" i="22"/>
  <c r="F454" i="22"/>
  <c r="F453" i="22"/>
  <c r="F452" i="22"/>
  <c r="F451" i="22"/>
  <c r="F450" i="22"/>
  <c r="F449" i="22"/>
  <c r="F448" i="22"/>
  <c r="F447" i="22"/>
  <c r="F446" i="22"/>
  <c r="F445" i="22"/>
  <c r="F444" i="22"/>
  <c r="F443" i="22"/>
  <c r="F442" i="22"/>
  <c r="F441" i="22"/>
  <c r="F440" i="22"/>
  <c r="F439" i="22"/>
  <c r="F438" i="22"/>
  <c r="F437" i="22"/>
  <c r="F436" i="22"/>
  <c r="F435" i="22"/>
  <c r="F434" i="22"/>
  <c r="F433" i="22"/>
  <c r="F432" i="22"/>
  <c r="F431" i="22"/>
  <c r="F430" i="22"/>
  <c r="F429" i="22"/>
  <c r="F428" i="22"/>
  <c r="F427" i="22"/>
  <c r="F426" i="22"/>
  <c r="F425" i="22"/>
  <c r="F424" i="22"/>
  <c r="F423" i="22"/>
  <c r="F422" i="22"/>
  <c r="F421" i="22"/>
  <c r="F420" i="22"/>
  <c r="F419" i="22"/>
  <c r="F418" i="22"/>
  <c r="F417" i="22"/>
  <c r="F416" i="22"/>
  <c r="F415" i="22"/>
  <c r="F414" i="22"/>
  <c r="F413" i="22"/>
  <c r="F412" i="22"/>
  <c r="F411" i="22"/>
  <c r="F410" i="22"/>
  <c r="F409" i="22"/>
  <c r="F408" i="22"/>
  <c r="F407" i="22"/>
  <c r="F406" i="22"/>
  <c r="F405" i="22"/>
  <c r="F404" i="22"/>
  <c r="F403" i="22"/>
  <c r="F402" i="22"/>
  <c r="F401" i="22"/>
  <c r="F400" i="22"/>
  <c r="F399" i="22"/>
  <c r="F398" i="22"/>
  <c r="F397" i="22"/>
  <c r="F396" i="22"/>
  <c r="F395" i="22"/>
  <c r="F394" i="22"/>
  <c r="F393" i="22"/>
  <c r="F392" i="22"/>
  <c r="F391" i="22"/>
  <c r="F390" i="22"/>
  <c r="F389" i="22"/>
  <c r="F388" i="22"/>
  <c r="F387" i="22"/>
  <c r="F386" i="22"/>
  <c r="F385" i="22"/>
  <c r="F384" i="22"/>
  <c r="F383" i="22"/>
  <c r="F382" i="22"/>
  <c r="F381" i="22"/>
  <c r="F380" i="22"/>
  <c r="F379" i="22"/>
  <c r="F378" i="22"/>
  <c r="F377" i="22"/>
  <c r="F376" i="22"/>
  <c r="F375" i="22"/>
  <c r="F374" i="22"/>
  <c r="F373" i="22"/>
  <c r="F372" i="22"/>
  <c r="F371" i="22"/>
  <c r="F370" i="22"/>
  <c r="F369" i="22"/>
  <c r="F368" i="22"/>
  <c r="F367" i="22"/>
  <c r="F366" i="22"/>
  <c r="F365" i="22"/>
  <c r="F364" i="22"/>
  <c r="F363" i="22"/>
  <c r="F362" i="22"/>
  <c r="F361" i="22"/>
  <c r="F360" i="22"/>
  <c r="F359" i="22"/>
  <c r="F358" i="22"/>
  <c r="F357" i="22"/>
  <c r="F356" i="22"/>
  <c r="F355" i="22"/>
  <c r="F354" i="22"/>
  <c r="F353" i="22"/>
  <c r="F352" i="22"/>
  <c r="F351" i="22"/>
  <c r="F350" i="22"/>
  <c r="F349" i="22"/>
  <c r="F348" i="22"/>
  <c r="F347" i="22"/>
  <c r="F346" i="22"/>
  <c r="F345" i="22"/>
  <c r="F344" i="22"/>
  <c r="F343" i="22"/>
  <c r="F342" i="22"/>
  <c r="F341" i="22"/>
  <c r="F340" i="22"/>
  <c r="F339" i="22"/>
  <c r="F338" i="22"/>
  <c r="F337" i="22"/>
  <c r="F336" i="22"/>
  <c r="F335" i="22"/>
  <c r="F334" i="22"/>
  <c r="F333" i="22"/>
  <c r="F332" i="22"/>
  <c r="F331" i="22"/>
  <c r="F330" i="22"/>
  <c r="F329" i="22"/>
  <c r="F328" i="22"/>
  <c r="F327" i="22"/>
  <c r="F326" i="22"/>
  <c r="F325" i="22"/>
  <c r="F324" i="22"/>
  <c r="F323" i="22"/>
  <c r="F322" i="22"/>
  <c r="F321" i="22"/>
  <c r="F320" i="22"/>
  <c r="F319" i="22"/>
  <c r="F318" i="22"/>
  <c r="F317" i="22"/>
  <c r="F316" i="22"/>
  <c r="F315" i="22"/>
  <c r="F314" i="22"/>
  <c r="F313" i="22"/>
  <c r="F312" i="22"/>
  <c r="F311" i="22"/>
  <c r="F310" i="22"/>
  <c r="F309" i="22"/>
  <c r="F308" i="22"/>
  <c r="F307" i="22"/>
  <c r="F306" i="22"/>
  <c r="F305" i="22"/>
  <c r="F304" i="22"/>
  <c r="F303" i="22"/>
  <c r="F302" i="22"/>
  <c r="F301" i="22"/>
  <c r="F300" i="22"/>
  <c r="F299" i="22"/>
  <c r="F298" i="22"/>
  <c r="F297" i="22"/>
  <c r="F296" i="22"/>
  <c r="F295" i="22"/>
  <c r="F294" i="22"/>
  <c r="F293" i="22"/>
  <c r="F292" i="22"/>
  <c r="F291" i="22"/>
  <c r="F290" i="22"/>
  <c r="F289" i="22"/>
  <c r="F288" i="22"/>
  <c r="F287" i="22"/>
  <c r="F286" i="22"/>
  <c r="F285" i="22"/>
  <c r="F284" i="22"/>
  <c r="F283" i="22"/>
  <c r="F282" i="22"/>
  <c r="F281" i="22"/>
  <c r="F280" i="22"/>
  <c r="F279" i="22"/>
  <c r="F278" i="22"/>
  <c r="F277" i="22"/>
  <c r="F276" i="22"/>
  <c r="F275" i="22"/>
  <c r="F274" i="22"/>
  <c r="F273" i="22"/>
  <c r="F272" i="22"/>
  <c r="F271" i="22"/>
  <c r="F270" i="22"/>
  <c r="F269" i="22"/>
  <c r="F268" i="22"/>
  <c r="F267" i="22"/>
  <c r="F266" i="22"/>
  <c r="F265" i="22"/>
  <c r="F264" i="22"/>
  <c r="F263" i="22"/>
  <c r="F262" i="22"/>
  <c r="F261" i="22"/>
  <c r="F260" i="22"/>
  <c r="F259" i="22"/>
  <c r="F258" i="22"/>
  <c r="F257" i="22"/>
  <c r="F256" i="22"/>
  <c r="F255" i="22"/>
  <c r="F254" i="22"/>
  <c r="F253" i="22"/>
  <c r="F252" i="22"/>
  <c r="F251" i="22"/>
  <c r="F250" i="22"/>
  <c r="F249" i="22"/>
  <c r="F248" i="22"/>
  <c r="F247" i="22"/>
  <c r="F246" i="22"/>
  <c r="F245" i="22"/>
  <c r="F244" i="22"/>
  <c r="F243" i="22"/>
  <c r="F242" i="22"/>
  <c r="F241" i="22"/>
  <c r="F240" i="22"/>
  <c r="F239" i="22"/>
  <c r="F238" i="22"/>
  <c r="F237" i="22"/>
  <c r="F236" i="22"/>
  <c r="F235" i="22"/>
  <c r="F234" i="22"/>
  <c r="F233" i="22"/>
  <c r="F232" i="22"/>
  <c r="F231" i="22"/>
  <c r="F230" i="22"/>
  <c r="F229" i="22"/>
  <c r="F228" i="22"/>
  <c r="F227" i="22"/>
  <c r="F226" i="22"/>
  <c r="F225" i="22"/>
  <c r="F224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3" i="22"/>
  <c r="F202" i="22"/>
  <c r="F201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411" i="19"/>
  <c r="F410" i="19"/>
  <c r="F409" i="19"/>
  <c r="F408" i="19"/>
  <c r="F407" i="19"/>
  <c r="F406" i="19"/>
  <c r="F405" i="19"/>
  <c r="F404" i="19"/>
  <c r="F403" i="19"/>
  <c r="F402" i="19"/>
  <c r="F401" i="19"/>
  <c r="F400" i="19"/>
  <c r="F399" i="19"/>
  <c r="F398" i="19"/>
  <c r="F397" i="19"/>
  <c r="F396" i="19"/>
  <c r="F395" i="19"/>
  <c r="F394" i="19"/>
  <c r="F393" i="19"/>
  <c r="F392" i="19"/>
  <c r="F391" i="19"/>
  <c r="F390" i="19"/>
  <c r="F389" i="19"/>
  <c r="F388" i="19"/>
  <c r="F387" i="19"/>
  <c r="F386" i="19"/>
  <c r="F385" i="19"/>
  <c r="F384" i="19"/>
  <c r="F383" i="19"/>
  <c r="F382" i="19"/>
  <c r="F381" i="19"/>
  <c r="F380" i="19"/>
  <c r="F379" i="19"/>
  <c r="F378" i="19"/>
  <c r="F377" i="19"/>
  <c r="F376" i="19"/>
  <c r="F375" i="19"/>
  <c r="F374" i="19"/>
  <c r="F373" i="19"/>
  <c r="F372" i="19"/>
  <c r="F371" i="19"/>
  <c r="F370" i="19"/>
  <c r="F369" i="19"/>
  <c r="F368" i="19"/>
  <c r="F367" i="19"/>
  <c r="F366" i="19"/>
  <c r="F365" i="19"/>
  <c r="F364" i="19"/>
  <c r="F363" i="19"/>
  <c r="F362" i="19"/>
  <c r="F361" i="19"/>
  <c r="F360" i="19"/>
  <c r="F359" i="19"/>
  <c r="F358" i="19"/>
  <c r="F357" i="19"/>
  <c r="F356" i="19"/>
  <c r="F355" i="19"/>
  <c r="F354" i="19"/>
  <c r="F353" i="19"/>
  <c r="F352" i="19"/>
  <c r="F351" i="19"/>
  <c r="F350" i="19"/>
  <c r="F349" i="19"/>
  <c r="F348" i="19"/>
  <c r="F347" i="19"/>
  <c r="F346" i="19"/>
  <c r="F345" i="19"/>
  <c r="F344" i="19"/>
  <c r="F343" i="19"/>
  <c r="F342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4" i="19"/>
  <c r="F323" i="19"/>
  <c r="F322" i="19"/>
  <c r="F321" i="19"/>
  <c r="F320" i="19"/>
  <c r="F319" i="19"/>
  <c r="F318" i="19"/>
  <c r="F317" i="19"/>
  <c r="F316" i="19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3" i="19"/>
  <c r="F292" i="19"/>
  <c r="F291" i="19"/>
  <c r="F290" i="19"/>
  <c r="F289" i="19"/>
  <c r="F288" i="19"/>
  <c r="F287" i="19"/>
  <c r="F286" i="19"/>
  <c r="F285" i="19"/>
  <c r="F284" i="19"/>
  <c r="F283" i="19"/>
  <c r="F282" i="19"/>
  <c r="F281" i="19"/>
  <c r="F280" i="19"/>
  <c r="F279" i="19"/>
  <c r="F278" i="19"/>
  <c r="F277" i="19"/>
  <c r="F276" i="19"/>
  <c r="F275" i="19"/>
  <c r="F274" i="19"/>
  <c r="F273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178" i="45"/>
  <c r="F177" i="45"/>
  <c r="F176" i="45"/>
  <c r="F175" i="45"/>
  <c r="F174" i="45"/>
  <c r="F173" i="45"/>
  <c r="F172" i="45"/>
  <c r="F171" i="45"/>
  <c r="F170" i="45"/>
  <c r="F169" i="45"/>
  <c r="F168" i="45"/>
  <c r="F167" i="45"/>
  <c r="F166" i="45"/>
  <c r="F165" i="45"/>
  <c r="F164" i="45"/>
  <c r="F163" i="45"/>
  <c r="F162" i="45"/>
  <c r="F161" i="45"/>
  <c r="F160" i="45"/>
  <c r="F159" i="45"/>
  <c r="F158" i="45"/>
  <c r="F157" i="45"/>
  <c r="F156" i="45"/>
  <c r="F155" i="45"/>
  <c r="F154" i="45"/>
  <c r="F153" i="45"/>
  <c r="F152" i="45"/>
  <c r="F151" i="45"/>
  <c r="F150" i="45"/>
  <c r="F149" i="45"/>
  <c r="F148" i="45"/>
  <c r="F147" i="45"/>
  <c r="F146" i="45"/>
  <c r="F145" i="45"/>
  <c r="F144" i="45"/>
  <c r="F143" i="45"/>
  <c r="F142" i="45"/>
  <c r="F141" i="45"/>
  <c r="F140" i="45"/>
  <c r="F139" i="45"/>
  <c r="F138" i="45"/>
  <c r="F137" i="45"/>
  <c r="F136" i="45"/>
  <c r="F135" i="45"/>
  <c r="F134" i="45"/>
  <c r="F133" i="45"/>
  <c r="F132" i="45"/>
  <c r="F131" i="45"/>
  <c r="F130" i="45"/>
  <c r="F129" i="45"/>
  <c r="F128" i="45"/>
  <c r="F127" i="45"/>
  <c r="F126" i="45"/>
  <c r="F125" i="45"/>
  <c r="F124" i="45"/>
  <c r="F123" i="45"/>
  <c r="F122" i="45"/>
  <c r="F121" i="45"/>
  <c r="F120" i="45"/>
  <c r="F119" i="45"/>
  <c r="F118" i="45"/>
  <c r="F117" i="45"/>
  <c r="F116" i="45"/>
  <c r="F115" i="45"/>
  <c r="F114" i="45"/>
  <c r="F113" i="45"/>
  <c r="F112" i="45"/>
  <c r="F111" i="45"/>
  <c r="F110" i="45"/>
  <c r="F109" i="45"/>
  <c r="F108" i="45"/>
  <c r="F107" i="45"/>
  <c r="F106" i="45"/>
  <c r="F105" i="45"/>
  <c r="F104" i="45"/>
  <c r="F103" i="45"/>
  <c r="F102" i="45"/>
  <c r="F101" i="45"/>
  <c r="F100" i="45"/>
  <c r="F99" i="45"/>
  <c r="F98" i="45"/>
  <c r="F97" i="45"/>
  <c r="F96" i="45"/>
  <c r="F95" i="45"/>
  <c r="F94" i="45"/>
  <c r="F93" i="45"/>
  <c r="F92" i="45"/>
  <c r="F91" i="45"/>
  <c r="F90" i="45"/>
  <c r="F89" i="45"/>
  <c r="F88" i="45"/>
  <c r="F87" i="45"/>
  <c r="F86" i="45"/>
  <c r="F85" i="45"/>
  <c r="F84" i="45"/>
  <c r="F83" i="45"/>
  <c r="F82" i="45"/>
  <c r="F81" i="45"/>
  <c r="F80" i="45"/>
  <c r="F79" i="45"/>
  <c r="F78" i="45"/>
  <c r="F77" i="45"/>
  <c r="F76" i="45"/>
  <c r="F75" i="45"/>
  <c r="F74" i="45"/>
  <c r="F73" i="45"/>
  <c r="F72" i="45"/>
  <c r="F71" i="45"/>
  <c r="F70" i="45"/>
  <c r="F69" i="45"/>
  <c r="F68" i="45"/>
  <c r="F67" i="45"/>
  <c r="F66" i="45"/>
  <c r="F65" i="45"/>
  <c r="F64" i="45"/>
  <c r="F63" i="45"/>
  <c r="F62" i="45"/>
  <c r="F61" i="45"/>
  <c r="F60" i="45"/>
  <c r="F59" i="45"/>
  <c r="F58" i="45"/>
  <c r="F57" i="45"/>
  <c r="F56" i="45"/>
  <c r="F55" i="45"/>
  <c r="F54" i="45"/>
  <c r="F53" i="45"/>
  <c r="F52" i="45"/>
  <c r="F51" i="45"/>
  <c r="F50" i="45"/>
  <c r="F49" i="45"/>
  <c r="F48" i="45"/>
  <c r="F47" i="45"/>
  <c r="F46" i="45"/>
  <c r="F45" i="45"/>
  <c r="F44" i="45"/>
  <c r="F43" i="45"/>
  <c r="F42" i="45"/>
  <c r="F41" i="45"/>
  <c r="F40" i="45"/>
  <c r="F39" i="45"/>
  <c r="F38" i="45"/>
  <c r="F37" i="45"/>
  <c r="F36" i="45"/>
  <c r="F35" i="45"/>
  <c r="F34" i="45"/>
  <c r="F33" i="45"/>
  <c r="F32" i="45"/>
  <c r="F31" i="45"/>
  <c r="F30" i="45"/>
  <c r="F29" i="45"/>
  <c r="F28" i="45"/>
  <c r="F27" i="45"/>
  <c r="F26" i="45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343" i="20"/>
  <c r="F342" i="20"/>
  <c r="F341" i="20"/>
  <c r="F340" i="20"/>
  <c r="F339" i="20"/>
  <c r="F338" i="20"/>
  <c r="F337" i="20"/>
  <c r="F336" i="20"/>
  <c r="F335" i="20"/>
  <c r="F334" i="20"/>
  <c r="F333" i="20"/>
  <c r="F332" i="20"/>
  <c r="F331" i="20"/>
  <c r="F330" i="20"/>
  <c r="F329" i="20"/>
  <c r="F328" i="20"/>
  <c r="F327" i="20"/>
  <c r="F326" i="20"/>
  <c r="F325" i="20"/>
  <c r="F324" i="20"/>
  <c r="F323" i="20"/>
  <c r="F322" i="20"/>
  <c r="F321" i="20"/>
  <c r="F320" i="20"/>
  <c r="F319" i="20"/>
  <c r="F318" i="20"/>
  <c r="F317" i="20"/>
  <c r="F316" i="20"/>
  <c r="F315" i="20"/>
  <c r="F314" i="20"/>
  <c r="F313" i="20"/>
  <c r="F312" i="20"/>
  <c r="F311" i="20"/>
  <c r="F310" i="20"/>
  <c r="F309" i="20"/>
  <c r="F308" i="20"/>
  <c r="F307" i="20"/>
  <c r="F306" i="20"/>
  <c r="F305" i="20"/>
  <c r="F304" i="20"/>
  <c r="F303" i="20"/>
  <c r="F302" i="20"/>
  <c r="F301" i="20"/>
  <c r="F300" i="20"/>
  <c r="F299" i="20"/>
  <c r="F298" i="20"/>
  <c r="F297" i="20"/>
  <c r="F296" i="20"/>
  <c r="F295" i="20"/>
  <c r="F294" i="20"/>
  <c r="F293" i="20"/>
  <c r="F292" i="20"/>
  <c r="F291" i="20"/>
  <c r="F290" i="20"/>
  <c r="F289" i="20"/>
  <c r="F288" i="20"/>
  <c r="F287" i="20"/>
  <c r="F286" i="20"/>
  <c r="F285" i="20"/>
  <c r="F284" i="20"/>
  <c r="F283" i="20"/>
  <c r="F282" i="20"/>
  <c r="F281" i="20"/>
  <c r="F280" i="20"/>
  <c r="F279" i="20"/>
  <c r="F278" i="20"/>
  <c r="F277" i="20"/>
  <c r="F276" i="20"/>
  <c r="F275" i="20"/>
  <c r="F274" i="20"/>
  <c r="F273" i="20"/>
  <c r="F272" i="20"/>
  <c r="F271" i="20"/>
  <c r="F270" i="20"/>
  <c r="F269" i="20"/>
  <c r="F268" i="20"/>
  <c r="F267" i="20"/>
  <c r="F266" i="20"/>
  <c r="F265" i="20"/>
  <c r="F264" i="20"/>
  <c r="F263" i="20"/>
  <c r="F262" i="20"/>
  <c r="F261" i="20"/>
  <c r="F260" i="20"/>
  <c r="F259" i="20"/>
  <c r="F258" i="20"/>
  <c r="F257" i="20"/>
  <c r="F256" i="20"/>
  <c r="F255" i="20"/>
  <c r="F254" i="20"/>
  <c r="F253" i="20"/>
  <c r="F252" i="20"/>
  <c r="F251" i="20"/>
  <c r="F250" i="20"/>
  <c r="F249" i="20"/>
  <c r="F248" i="20"/>
  <c r="F247" i="20"/>
  <c r="F246" i="20"/>
  <c r="F245" i="20"/>
  <c r="F244" i="20"/>
  <c r="F243" i="20"/>
  <c r="F242" i="20"/>
  <c r="F241" i="20"/>
  <c r="F240" i="20"/>
  <c r="F239" i="20"/>
  <c r="F238" i="20"/>
  <c r="F237" i="20"/>
  <c r="F236" i="20"/>
  <c r="F235" i="20"/>
  <c r="F234" i="20"/>
  <c r="F233" i="20"/>
  <c r="F232" i="20"/>
  <c r="F231" i="20"/>
  <c r="F230" i="20"/>
  <c r="F229" i="20"/>
  <c r="F228" i="20"/>
  <c r="F227" i="20"/>
  <c r="F226" i="20"/>
  <c r="F225" i="20"/>
  <c r="F224" i="20"/>
  <c r="F223" i="20"/>
  <c r="F222" i="20"/>
  <c r="F221" i="20"/>
  <c r="F220" i="20"/>
  <c r="F219" i="20"/>
  <c r="F218" i="20"/>
  <c r="F217" i="20"/>
  <c r="F216" i="20"/>
  <c r="F215" i="20"/>
  <c r="F214" i="20"/>
  <c r="F213" i="20"/>
  <c r="F212" i="20"/>
  <c r="F211" i="20"/>
  <c r="F210" i="20"/>
  <c r="F209" i="20"/>
  <c r="F208" i="20"/>
  <c r="F207" i="20"/>
  <c r="F206" i="20"/>
  <c r="F205" i="20"/>
  <c r="F204" i="20"/>
  <c r="F203" i="20"/>
  <c r="F202" i="20"/>
  <c r="F201" i="20"/>
  <c r="F200" i="20"/>
  <c r="F199" i="20"/>
  <c r="F198" i="20"/>
  <c r="F197" i="20"/>
  <c r="F196" i="20"/>
  <c r="F195" i="20"/>
  <c r="F194" i="20"/>
  <c r="F193" i="20"/>
  <c r="F192" i="20"/>
  <c r="F191" i="20"/>
  <c r="F190" i="20"/>
  <c r="F189" i="20"/>
  <c r="F188" i="20"/>
  <c r="F187" i="20"/>
  <c r="F186" i="20"/>
  <c r="F185" i="20"/>
  <c r="F184" i="20"/>
  <c r="F183" i="20"/>
  <c r="F182" i="20"/>
  <c r="F181" i="20"/>
  <c r="F180" i="20"/>
  <c r="F179" i="20"/>
  <c r="F178" i="20"/>
  <c r="F177" i="20"/>
  <c r="F176" i="20"/>
  <c r="F175" i="20"/>
  <c r="F174" i="20"/>
  <c r="F173" i="20"/>
  <c r="F172" i="20"/>
  <c r="F171" i="20"/>
  <c r="F170" i="20"/>
  <c r="F169" i="20"/>
  <c r="F168" i="20"/>
  <c r="F167" i="20"/>
  <c r="F166" i="20"/>
  <c r="F165" i="20"/>
  <c r="F164" i="20"/>
  <c r="F163" i="20"/>
  <c r="F162" i="20"/>
  <c r="F161" i="20"/>
  <c r="F160" i="20"/>
  <c r="F159" i="20"/>
  <c r="F158" i="20"/>
  <c r="F157" i="20"/>
  <c r="F156" i="20"/>
  <c r="F155" i="20"/>
  <c r="F154" i="20"/>
  <c r="F153" i="20"/>
  <c r="F152" i="20"/>
  <c r="F151" i="20"/>
  <c r="F150" i="20"/>
  <c r="F149" i="20"/>
  <c r="F148" i="20"/>
  <c r="F147" i="20"/>
  <c r="F146" i="20"/>
  <c r="F145" i="20"/>
  <c r="F144" i="20"/>
  <c r="F143" i="20"/>
  <c r="F142" i="20"/>
  <c r="F141" i="20"/>
  <c r="F140" i="20"/>
  <c r="F139" i="20"/>
  <c r="F138" i="20"/>
  <c r="F137" i="20"/>
  <c r="F136" i="20"/>
  <c r="F135" i="20"/>
  <c r="F134" i="20"/>
  <c r="F133" i="20"/>
  <c r="F132" i="20"/>
  <c r="F131" i="20"/>
  <c r="F130" i="20"/>
  <c r="F129" i="20"/>
  <c r="F128" i="20"/>
  <c r="F127" i="20"/>
  <c r="F126" i="20"/>
  <c r="F125" i="20"/>
  <c r="F124" i="20"/>
  <c r="F123" i="20"/>
  <c r="F122" i="20"/>
  <c r="F121" i="20"/>
  <c r="F120" i="20"/>
  <c r="F119" i="20"/>
  <c r="F118" i="20"/>
  <c r="F117" i="20"/>
  <c r="F116" i="20"/>
  <c r="F115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267" i="15"/>
  <c r="F266" i="15"/>
  <c r="F265" i="15"/>
  <c r="F264" i="15"/>
  <c r="F263" i="15"/>
  <c r="F262" i="15"/>
  <c r="F261" i="15"/>
  <c r="F260" i="15"/>
  <c r="F259" i="15"/>
  <c r="F258" i="15"/>
  <c r="F257" i="15"/>
  <c r="F256" i="15"/>
  <c r="F255" i="15"/>
  <c r="F254" i="15"/>
  <c r="F253" i="15"/>
  <c r="F252" i="15"/>
  <c r="F251" i="15"/>
  <c r="F250" i="15"/>
  <c r="F249" i="15"/>
  <c r="F248" i="15"/>
  <c r="F247" i="15"/>
  <c r="F246" i="15"/>
  <c r="F245" i="15"/>
  <c r="F244" i="15"/>
  <c r="F243" i="15"/>
  <c r="F242" i="15"/>
  <c r="F241" i="15"/>
  <c r="F240" i="15"/>
  <c r="F239" i="15"/>
  <c r="F238" i="15"/>
  <c r="F237" i="15"/>
  <c r="F236" i="15"/>
  <c r="F235" i="15"/>
  <c r="F234" i="15"/>
  <c r="F233" i="15"/>
  <c r="F232" i="15"/>
  <c r="F231" i="15"/>
  <c r="F230" i="15"/>
  <c r="F229" i="15"/>
  <c r="F228" i="15"/>
  <c r="F227" i="15"/>
  <c r="F226" i="15"/>
  <c r="F225" i="15"/>
  <c r="F224" i="15"/>
  <c r="F223" i="15"/>
  <c r="F222" i="15"/>
  <c r="F221" i="15"/>
  <c r="F220" i="15"/>
  <c r="F219" i="15"/>
  <c r="F218" i="15"/>
  <c r="F217" i="15"/>
  <c r="F216" i="15"/>
  <c r="F215" i="15"/>
  <c r="F214" i="15"/>
  <c r="F213" i="15"/>
  <c r="F212" i="15"/>
  <c r="F211" i="15"/>
  <c r="F210" i="15"/>
  <c r="F209" i="15"/>
  <c r="F208" i="15"/>
  <c r="F207" i="15"/>
  <c r="F206" i="15"/>
  <c r="F205" i="15"/>
  <c r="F204" i="15"/>
  <c r="F203" i="15"/>
  <c r="F202" i="15"/>
  <c r="F201" i="15"/>
  <c r="F200" i="15"/>
  <c r="F199" i="15"/>
  <c r="F198" i="15"/>
  <c r="F197" i="15"/>
  <c r="F196" i="15"/>
  <c r="F195" i="15"/>
  <c r="F194" i="15"/>
  <c r="F193" i="15"/>
  <c r="F192" i="15"/>
  <c r="F191" i="15"/>
  <c r="F190" i="15"/>
  <c r="F189" i="15"/>
  <c r="F188" i="15"/>
  <c r="F187" i="15"/>
  <c r="F186" i="15"/>
  <c r="F185" i="15"/>
  <c r="F184" i="15"/>
  <c r="F183" i="15"/>
  <c r="F182" i="15"/>
  <c r="F181" i="15"/>
  <c r="F180" i="15"/>
  <c r="F179" i="15"/>
  <c r="F178" i="15"/>
  <c r="F177" i="15"/>
  <c r="F176" i="15"/>
  <c r="F175" i="15"/>
  <c r="F174" i="15"/>
  <c r="F173" i="15"/>
  <c r="F172" i="15"/>
  <c r="F171" i="15"/>
  <c r="F170" i="15"/>
  <c r="F169" i="15"/>
  <c r="F168" i="1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F155" i="15"/>
  <c r="F154" i="15"/>
  <c r="F153" i="15"/>
  <c r="F152" i="15"/>
  <c r="F151" i="15"/>
  <c r="F150" i="15"/>
  <c r="F149" i="15"/>
  <c r="F148" i="15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</calcChain>
</file>

<file path=xl/sharedStrings.xml><?xml version="1.0" encoding="utf-8"?>
<sst xmlns="http://schemas.openxmlformats.org/spreadsheetml/2006/main" count="48194" uniqueCount="36374">
  <si>
    <t>Код</t>
  </si>
  <si>
    <t>Наименование</t>
  </si>
  <si>
    <t>Производитель</t>
  </si>
  <si>
    <t>Артикул детали</t>
  </si>
  <si>
    <t>Кол-во к заказу</t>
  </si>
  <si>
    <t>Наличие</t>
  </si>
  <si>
    <t>Артикул дополнительный</t>
  </si>
  <si>
    <t>290369</t>
  </si>
  <si>
    <t>312978</t>
  </si>
  <si>
    <t>0237228902</t>
  </si>
  <si>
    <t>SACHS</t>
  </si>
  <si>
    <t>291384</t>
  </si>
  <si>
    <t>312561</t>
  </si>
  <si>
    <t>0237228302</t>
  </si>
  <si>
    <t>693405</t>
  </si>
  <si>
    <t>312977</t>
  </si>
  <si>
    <t>237228802</t>
  </si>
  <si>
    <t>693414</t>
  </si>
  <si>
    <t>170183</t>
  </si>
  <si>
    <t>237026700</t>
  </si>
  <si>
    <t>693411</t>
  </si>
  <si>
    <t>312669</t>
  </si>
  <si>
    <t>02376007101</t>
  </si>
  <si>
    <t>289370</t>
  </si>
  <si>
    <t>170178</t>
  </si>
  <si>
    <t>237022200</t>
  </si>
  <si>
    <t>486235</t>
  </si>
  <si>
    <t>314922</t>
  </si>
  <si>
    <t>0237220400</t>
  </si>
  <si>
    <t>486207</t>
  </si>
  <si>
    <t>106976</t>
  </si>
  <si>
    <t>279245</t>
  </si>
  <si>
    <t>498112</t>
  </si>
  <si>
    <t>290979</t>
  </si>
  <si>
    <t>1696291</t>
  </si>
  <si>
    <t>498113</t>
  </si>
  <si>
    <t>112145</t>
  </si>
  <si>
    <t>740021</t>
  </si>
  <si>
    <t>498385</t>
  </si>
  <si>
    <t>131426</t>
  </si>
  <si>
    <t>1327883</t>
  </si>
  <si>
    <t>498386</t>
  </si>
  <si>
    <t>112002</t>
  </si>
  <si>
    <t>1283732</t>
  </si>
  <si>
    <t>486209</t>
  </si>
  <si>
    <t>315586</t>
  </si>
  <si>
    <t>1319673</t>
  </si>
  <si>
    <t>486210</t>
  </si>
  <si>
    <t>315587</t>
  </si>
  <si>
    <t>814901003223</t>
  </si>
  <si>
    <t>486134</t>
  </si>
  <si>
    <t>170191</t>
  </si>
  <si>
    <t>5000790689</t>
  </si>
  <si>
    <t>486135</t>
  </si>
  <si>
    <t>311504</t>
  </si>
  <si>
    <t>1610800</t>
  </si>
  <si>
    <t>486208</t>
  </si>
  <si>
    <t>290981</t>
  </si>
  <si>
    <t>1606742</t>
  </si>
  <si>
    <t>693423</t>
  </si>
  <si>
    <t>312979</t>
  </si>
  <si>
    <t>02376001001</t>
  </si>
  <si>
    <t>498114</t>
  </si>
  <si>
    <t>312378</t>
  </si>
  <si>
    <t>504088409</t>
  </si>
  <si>
    <t>498390</t>
  </si>
  <si>
    <t>124856</t>
  </si>
  <si>
    <t>98488107</t>
  </si>
  <si>
    <t>498391</t>
  </si>
  <si>
    <t>115743</t>
  </si>
  <si>
    <t>500377878</t>
  </si>
  <si>
    <t>486137</t>
  </si>
  <si>
    <t>124857</t>
  </si>
  <si>
    <t>98414531</t>
  </si>
  <si>
    <t>498392</t>
  </si>
  <si>
    <t>105424</t>
  </si>
  <si>
    <t>504228086</t>
  </si>
  <si>
    <t>498393</t>
  </si>
  <si>
    <t>125939</t>
  </si>
  <si>
    <t>99474646</t>
  </si>
  <si>
    <t>486211</t>
  </si>
  <si>
    <t>131621</t>
  </si>
  <si>
    <t>41214818</t>
  </si>
  <si>
    <t>498394</t>
  </si>
  <si>
    <t>115739</t>
  </si>
  <si>
    <t>500348797</t>
  </si>
  <si>
    <t>498395</t>
  </si>
  <si>
    <t>131377</t>
  </si>
  <si>
    <t>41033039</t>
  </si>
  <si>
    <t>486138</t>
  </si>
  <si>
    <t>310821</t>
  </si>
  <si>
    <t>500357352</t>
  </si>
  <si>
    <t>498117</t>
  </si>
  <si>
    <t>311884</t>
  </si>
  <si>
    <t>97383888</t>
  </si>
  <si>
    <t>498119</t>
  </si>
  <si>
    <t>311880</t>
  </si>
  <si>
    <t>504264116</t>
  </si>
  <si>
    <t>486213</t>
  </si>
  <si>
    <t>313055</t>
  </si>
  <si>
    <t>504080540</t>
  </si>
  <si>
    <t>498120</t>
  </si>
  <si>
    <t>310820</t>
  </si>
  <si>
    <t>500357351</t>
  </si>
  <si>
    <t>487445</t>
  </si>
  <si>
    <t>124865</t>
  </si>
  <si>
    <t>41296203/98432435/99474644</t>
  </si>
  <si>
    <t>498121</t>
  </si>
  <si>
    <t>315520</t>
  </si>
  <si>
    <t>504115381</t>
  </si>
  <si>
    <t>486214</t>
  </si>
  <si>
    <t>311882</t>
  </si>
  <si>
    <t>504115380</t>
  </si>
  <si>
    <t>486212</t>
  </si>
  <si>
    <t>310049</t>
  </si>
  <si>
    <t>41225418</t>
  </si>
  <si>
    <t>486159</t>
  </si>
  <si>
    <t>131265</t>
  </si>
  <si>
    <t>82240000520</t>
  </si>
  <si>
    <t>498397</t>
  </si>
  <si>
    <t>105855</t>
  </si>
  <si>
    <t>81417226048</t>
  </si>
  <si>
    <t>498399</t>
  </si>
  <si>
    <t>125963</t>
  </si>
  <si>
    <t>81437016804</t>
  </si>
  <si>
    <t>498122</t>
  </si>
  <si>
    <t>280937</t>
  </si>
  <si>
    <t>81437016868</t>
  </si>
  <si>
    <t>289248</t>
  </si>
  <si>
    <t>125148</t>
  </si>
  <si>
    <t>81437016793</t>
  </si>
  <si>
    <t>486141</t>
  </si>
  <si>
    <t>125149</t>
  </si>
  <si>
    <t>81437026131</t>
  </si>
  <si>
    <t>697897</t>
  </si>
  <si>
    <t>112855</t>
  </si>
  <si>
    <t>81417226009</t>
  </si>
  <si>
    <t>498401</t>
  </si>
  <si>
    <t>131749</t>
  </si>
  <si>
    <t>81437016927</t>
  </si>
  <si>
    <t>699972</t>
  </si>
  <si>
    <t>101993</t>
  </si>
  <si>
    <t>81437016354/81437016392/81437016665</t>
  </si>
  <si>
    <t>486142</t>
  </si>
  <si>
    <t>131273</t>
  </si>
  <si>
    <t>81437016787</t>
  </si>
  <si>
    <t>498403</t>
  </si>
  <si>
    <t>125960</t>
  </si>
  <si>
    <t>81437016860</t>
  </si>
  <si>
    <t>728884</t>
  </si>
  <si>
    <t>300001</t>
  </si>
  <si>
    <t>81437016934</t>
  </si>
  <si>
    <t>81437016904</t>
  </si>
  <si>
    <t>81437026118</t>
  </si>
  <si>
    <t>290976</t>
  </si>
  <si>
    <t>85417226019</t>
  </si>
  <si>
    <t>498124</t>
  </si>
  <si>
    <t>290978</t>
  </si>
  <si>
    <t>85417226011</t>
  </si>
  <si>
    <t>81417226061</t>
  </si>
  <si>
    <t>486147</t>
  </si>
  <si>
    <t>313181</t>
  </si>
  <si>
    <t>81417226077</t>
  </si>
  <si>
    <t>486222</t>
  </si>
  <si>
    <t>290977</t>
  </si>
  <si>
    <t>85417226010</t>
  </si>
  <si>
    <t>81417226060</t>
  </si>
  <si>
    <t>498404</t>
  </si>
  <si>
    <t>131750</t>
  </si>
  <si>
    <t>81437016902</t>
  </si>
  <si>
    <t>486215</t>
  </si>
  <si>
    <t>280930</t>
  </si>
  <si>
    <t>81437016964</t>
  </si>
  <si>
    <t>498125</t>
  </si>
  <si>
    <t>311894</t>
  </si>
  <si>
    <t>81437026012</t>
  </si>
  <si>
    <t>498126</t>
  </si>
  <si>
    <t>314600</t>
  </si>
  <si>
    <t>4697041</t>
  </si>
  <si>
    <t>700153</t>
  </si>
  <si>
    <t>311480</t>
  </si>
  <si>
    <t>81437026011</t>
  </si>
  <si>
    <t>85417226017</t>
  </si>
  <si>
    <t>498127</t>
  </si>
  <si>
    <t>310629</t>
  </si>
  <si>
    <t>81437026117</t>
  </si>
  <si>
    <t>958511</t>
  </si>
  <si>
    <t>315151</t>
  </si>
  <si>
    <t>81437016905</t>
  </si>
  <si>
    <t>289584</t>
  </si>
  <si>
    <t>313183</t>
  </si>
  <si>
    <t>81417226075</t>
  </si>
  <si>
    <t>706073</t>
  </si>
  <si>
    <t>314336</t>
  </si>
  <si>
    <t>81437026058</t>
  </si>
  <si>
    <t>478736</t>
  </si>
  <si>
    <t>311478</t>
  </si>
  <si>
    <t>81437026077</t>
  </si>
  <si>
    <t>486216</t>
  </si>
  <si>
    <t>311479</t>
  </si>
  <si>
    <t>81437026078</t>
  </si>
  <si>
    <t>486148</t>
  </si>
  <si>
    <t>313080</t>
  </si>
  <si>
    <t>81417226074</t>
  </si>
  <si>
    <t>290790</t>
  </si>
  <si>
    <t>311891</t>
  </si>
  <si>
    <t>475412</t>
  </si>
  <si>
    <t>311895</t>
  </si>
  <si>
    <t>81437026000</t>
  </si>
  <si>
    <t>498129</t>
  </si>
  <si>
    <t>313184</t>
  </si>
  <si>
    <t>85417226013</t>
  </si>
  <si>
    <t>486217</t>
  </si>
  <si>
    <t>315287</t>
  </si>
  <si>
    <t>81437026084</t>
  </si>
  <si>
    <t>486219</t>
  </si>
  <si>
    <t>315006</t>
  </si>
  <si>
    <t>81437026071</t>
  </si>
  <si>
    <t>498131</t>
  </si>
  <si>
    <t>316502</t>
  </si>
  <si>
    <t>81437026028</t>
  </si>
  <si>
    <t>498132</t>
  </si>
  <si>
    <t>311487</t>
  </si>
  <si>
    <t>81437016995</t>
  </si>
  <si>
    <t>990032</t>
  </si>
  <si>
    <t>315007</t>
  </si>
  <si>
    <t>81437026059</t>
  </si>
  <si>
    <t>486218</t>
  </si>
  <si>
    <t>311488</t>
  </si>
  <si>
    <t>81437016992</t>
  </si>
  <si>
    <t>486146</t>
  </si>
  <si>
    <t>280938</t>
  </si>
  <si>
    <t>81437016926</t>
  </si>
  <si>
    <t>042508</t>
  </si>
  <si>
    <t>112856</t>
  </si>
  <si>
    <t>81417226010</t>
  </si>
  <si>
    <t>289897</t>
  </si>
  <si>
    <t>313078</t>
  </si>
  <si>
    <t>81417226073</t>
  </si>
  <si>
    <t>289927</t>
  </si>
  <si>
    <t>313077</t>
  </si>
  <si>
    <t>81417226071</t>
  </si>
  <si>
    <t>979326</t>
  </si>
  <si>
    <t>112853</t>
  </si>
  <si>
    <t>456857</t>
  </si>
  <si>
    <t>310795</t>
  </si>
  <si>
    <t>A0043236700/A0043233400</t>
  </si>
  <si>
    <t>741574</t>
  </si>
  <si>
    <t>106993</t>
  </si>
  <si>
    <t>0043266700</t>
  </si>
  <si>
    <t>288880</t>
  </si>
  <si>
    <t>106832</t>
  </si>
  <si>
    <t>A0053262900</t>
  </si>
  <si>
    <t>486160</t>
  </si>
  <si>
    <t>311234</t>
  </si>
  <si>
    <t>A0063231100/A0063232800</t>
  </si>
  <si>
    <t>691100</t>
  </si>
  <si>
    <t>131623</t>
  </si>
  <si>
    <t>A0053267400</t>
  </si>
  <si>
    <t>692443</t>
  </si>
  <si>
    <t>131622</t>
  </si>
  <si>
    <t>A0063235400</t>
  </si>
  <si>
    <t>498413</t>
  </si>
  <si>
    <t>124361</t>
  </si>
  <si>
    <t>A0053262500</t>
  </si>
  <si>
    <t>486239</t>
  </si>
  <si>
    <t>124638</t>
  </si>
  <si>
    <t>A0063266800</t>
  </si>
  <si>
    <t>486240</t>
  </si>
  <si>
    <t>311665</t>
  </si>
  <si>
    <t>A0063261100</t>
  </si>
  <si>
    <t>486168</t>
  </si>
  <si>
    <t>312649</t>
  </si>
  <si>
    <t>A9438905019</t>
  </si>
  <si>
    <t>486169</t>
  </si>
  <si>
    <t>316946</t>
  </si>
  <si>
    <t>A9428904719</t>
  </si>
  <si>
    <t>498134</t>
  </si>
  <si>
    <t>311189</t>
  </si>
  <si>
    <t>A9438903919</t>
  </si>
  <si>
    <t>486244</t>
  </si>
  <si>
    <t>316699</t>
  </si>
  <si>
    <t>A9438903219</t>
  </si>
  <si>
    <t>291822</t>
  </si>
  <si>
    <t>311663</t>
  </si>
  <si>
    <t>A9438903819</t>
  </si>
  <si>
    <t>486245</t>
  </si>
  <si>
    <t>316702</t>
  </si>
  <si>
    <t>A9438904919</t>
  </si>
  <si>
    <t>500699</t>
  </si>
  <si>
    <t>316686</t>
  </si>
  <si>
    <t>A9428902819</t>
  </si>
  <si>
    <t>498136</t>
  </si>
  <si>
    <t>316703</t>
  </si>
  <si>
    <t>A9438904419</t>
  </si>
  <si>
    <t>498137</t>
  </si>
  <si>
    <t>290007</t>
  </si>
  <si>
    <t>A0063239800</t>
  </si>
  <si>
    <t>486161</t>
  </si>
  <si>
    <t>310807</t>
  </si>
  <si>
    <t>A0063238300</t>
  </si>
  <si>
    <t>486162</t>
  </si>
  <si>
    <t>124639</t>
  </si>
  <si>
    <t>A0063233300</t>
  </si>
  <si>
    <t>486236</t>
  </si>
  <si>
    <t>310163</t>
  </si>
  <si>
    <t>A0063239500</t>
  </si>
  <si>
    <t>498416</t>
  </si>
  <si>
    <t>124678</t>
  </si>
  <si>
    <t>A9583230800</t>
  </si>
  <si>
    <t>486163</t>
  </si>
  <si>
    <t>131747</t>
  </si>
  <si>
    <t>A0063237100</t>
  </si>
  <si>
    <t>498138</t>
  </si>
  <si>
    <t>310769</t>
  </si>
  <si>
    <t>A0063233400</t>
  </si>
  <si>
    <t>486237</t>
  </si>
  <si>
    <t>290242</t>
  </si>
  <si>
    <t>A0063234500</t>
  </si>
  <si>
    <t>449026</t>
  </si>
  <si>
    <t>131944</t>
  </si>
  <si>
    <t>A0063237800</t>
  </si>
  <si>
    <t>486171</t>
  </si>
  <si>
    <t>316948</t>
  </si>
  <si>
    <t>A9408903919</t>
  </si>
  <si>
    <t>949854</t>
  </si>
  <si>
    <t>135180</t>
  </si>
  <si>
    <t>A9703175003</t>
  </si>
  <si>
    <t>486165</t>
  </si>
  <si>
    <t>131739</t>
  </si>
  <si>
    <t>A9703260100</t>
  </si>
  <si>
    <t>498140</t>
  </si>
  <si>
    <t>311666</t>
  </si>
  <si>
    <t>A0063267100</t>
  </si>
  <si>
    <t>289402</t>
  </si>
  <si>
    <t>131676</t>
  </si>
  <si>
    <t>A9703174103</t>
  </si>
  <si>
    <t>289803</t>
  </si>
  <si>
    <t>313766</t>
  </si>
  <si>
    <t>A9703231000</t>
  </si>
  <si>
    <t>498141</t>
  </si>
  <si>
    <t>300022</t>
  </si>
  <si>
    <t>A9743231100</t>
  </si>
  <si>
    <t>486164</t>
  </si>
  <si>
    <t>125909</t>
  </si>
  <si>
    <t>A9753230000</t>
  </si>
  <si>
    <t>498142</t>
  </si>
  <si>
    <t>315153</t>
  </si>
  <si>
    <t>A9408904919</t>
  </si>
  <si>
    <t>486241</t>
  </si>
  <si>
    <t>316694</t>
  </si>
  <si>
    <t>A3758900419</t>
  </si>
  <si>
    <t>486172</t>
  </si>
  <si>
    <t>313941</t>
  </si>
  <si>
    <t>A9428900519</t>
  </si>
  <si>
    <t>486238</t>
  </si>
  <si>
    <t>310805</t>
  </si>
  <si>
    <t>A0053239500</t>
  </si>
  <si>
    <t>688364</t>
  </si>
  <si>
    <t>106893</t>
  </si>
  <si>
    <t>A3023260200</t>
  </si>
  <si>
    <t>445962</t>
  </si>
  <si>
    <t>314672</t>
  </si>
  <si>
    <t>A0004636232/A0004636432</t>
  </si>
  <si>
    <t>732458</t>
  </si>
  <si>
    <t>115904</t>
  </si>
  <si>
    <t>A9013201530</t>
  </si>
  <si>
    <t>732276</t>
  </si>
  <si>
    <t>115906</t>
  </si>
  <si>
    <t>498421</t>
  </si>
  <si>
    <t>124272</t>
  </si>
  <si>
    <t>A3563260000</t>
  </si>
  <si>
    <t>498143</t>
  </si>
  <si>
    <t>300091</t>
  </si>
  <si>
    <t>A6293260100</t>
  </si>
  <si>
    <t>288780</t>
  </si>
  <si>
    <t>310775</t>
  </si>
  <si>
    <t>112023</t>
  </si>
  <si>
    <t>498144</t>
  </si>
  <si>
    <t>310794</t>
  </si>
  <si>
    <t>A0043267000</t>
  </si>
  <si>
    <t>486242</t>
  </si>
  <si>
    <t>124360</t>
  </si>
  <si>
    <t>A0063265600</t>
  </si>
  <si>
    <t>776739</t>
  </si>
  <si>
    <t>310134</t>
  </si>
  <si>
    <t>A9463260500</t>
  </si>
  <si>
    <t>288768</t>
  </si>
  <si>
    <t>112370</t>
  </si>
  <si>
    <t>A0053230900</t>
  </si>
  <si>
    <t>498145</t>
  </si>
  <si>
    <t>310803</t>
  </si>
  <si>
    <t>A0043234600</t>
  </si>
  <si>
    <t>498146</t>
  </si>
  <si>
    <t>310135</t>
  </si>
  <si>
    <t>A9463260700</t>
  </si>
  <si>
    <t>486130</t>
  </si>
  <si>
    <t>101425</t>
  </si>
  <si>
    <t>36437016003</t>
  </si>
  <si>
    <t>646360</t>
  </si>
  <si>
    <t>311762</t>
  </si>
  <si>
    <t>5010239642</t>
  </si>
  <si>
    <t>498148</t>
  </si>
  <si>
    <t>312634</t>
  </si>
  <si>
    <t>5430050472</t>
  </si>
  <si>
    <t>498149</t>
  </si>
  <si>
    <t>131184</t>
  </si>
  <si>
    <t>5010383689</t>
  </si>
  <si>
    <t>486174</t>
  </si>
  <si>
    <t>311877</t>
  </si>
  <si>
    <t>5010600329</t>
  </si>
  <si>
    <t>498423</t>
  </si>
  <si>
    <t>124735</t>
  </si>
  <si>
    <t>5010130534</t>
  </si>
  <si>
    <t>486173</t>
  </si>
  <si>
    <t>312710</t>
  </si>
  <si>
    <t>20806285</t>
  </si>
  <si>
    <t>498150</t>
  </si>
  <si>
    <t>310957</t>
  </si>
  <si>
    <t>5010316783A</t>
  </si>
  <si>
    <t>486175</t>
  </si>
  <si>
    <t>313072</t>
  </si>
  <si>
    <t>5010615879</t>
  </si>
  <si>
    <t>486246</t>
  </si>
  <si>
    <t>311876</t>
  </si>
  <si>
    <t>5010630133</t>
  </si>
  <si>
    <t>486248</t>
  </si>
  <si>
    <t>312716</t>
  </si>
  <si>
    <t>21251382</t>
  </si>
  <si>
    <t>486247</t>
  </si>
  <si>
    <t>314899</t>
  </si>
  <si>
    <t>5010383694</t>
  </si>
  <si>
    <t>486156</t>
  </si>
  <si>
    <t>123840</t>
  </si>
  <si>
    <t>1336825/21215442/21215742/21215807/21221306</t>
  </si>
  <si>
    <t>486157</t>
  </si>
  <si>
    <t>315152</t>
  </si>
  <si>
    <t>DK902368/4386010670/1336824</t>
  </si>
  <si>
    <t>289478</t>
  </si>
  <si>
    <t>312668</t>
  </si>
  <si>
    <t>2376007001</t>
  </si>
  <si>
    <t>693438</t>
  </si>
  <si>
    <t>312670</t>
  </si>
  <si>
    <t>02376007201</t>
  </si>
  <si>
    <t>498411</t>
  </si>
  <si>
    <t>125890</t>
  </si>
  <si>
    <t>02376000200</t>
  </si>
  <si>
    <t>498406</t>
  </si>
  <si>
    <t>123901</t>
  </si>
  <si>
    <t>1315959</t>
  </si>
  <si>
    <t>498407</t>
  </si>
  <si>
    <t>125997</t>
  </si>
  <si>
    <t>1861118</t>
  </si>
  <si>
    <t>498153</t>
  </si>
  <si>
    <t>481002</t>
  </si>
  <si>
    <t>1348121</t>
  </si>
  <si>
    <t>498408</t>
  </si>
  <si>
    <t>105876</t>
  </si>
  <si>
    <t>1348120</t>
  </si>
  <si>
    <t>289249</t>
  </si>
  <si>
    <t>105831</t>
  </si>
  <si>
    <t>1116535</t>
  </si>
  <si>
    <t>496763</t>
  </si>
  <si>
    <t>300024</t>
  </si>
  <si>
    <t>1523287</t>
  </si>
  <si>
    <t>459035</t>
  </si>
  <si>
    <t>125598</t>
  </si>
  <si>
    <t>1861120</t>
  </si>
  <si>
    <t>486151</t>
  </si>
  <si>
    <t>315349</t>
  </si>
  <si>
    <t>1731204</t>
  </si>
  <si>
    <t>486233</t>
  </si>
  <si>
    <t>290987</t>
  </si>
  <si>
    <t>1363120/1424227/290987</t>
  </si>
  <si>
    <t>624173</t>
  </si>
  <si>
    <t>313804</t>
  </si>
  <si>
    <t>1943267</t>
  </si>
  <si>
    <t>486152</t>
  </si>
  <si>
    <t>290203</t>
  </si>
  <si>
    <t>1397396</t>
  </si>
  <si>
    <t>486153</t>
  </si>
  <si>
    <t>314348</t>
  </si>
  <si>
    <t>1766441</t>
  </si>
  <si>
    <t>486154</t>
  </si>
  <si>
    <t>313805</t>
  </si>
  <si>
    <t>1466185</t>
  </si>
  <si>
    <t>486225</t>
  </si>
  <si>
    <t>310783</t>
  </si>
  <si>
    <t>1867874</t>
  </si>
  <si>
    <t>486226</t>
  </si>
  <si>
    <t>125998</t>
  </si>
  <si>
    <t>1420474</t>
  </si>
  <si>
    <t>498409</t>
  </si>
  <si>
    <t>000331</t>
  </si>
  <si>
    <t>1390898</t>
  </si>
  <si>
    <t>486149</t>
  </si>
  <si>
    <t>131475</t>
  </si>
  <si>
    <t>1365211</t>
  </si>
  <si>
    <t>486150</t>
  </si>
  <si>
    <t>310773</t>
  </si>
  <si>
    <t>1323476</t>
  </si>
  <si>
    <t>486230</t>
  </si>
  <si>
    <t>314738</t>
  </si>
  <si>
    <t>1854537</t>
  </si>
  <si>
    <t>486231</t>
  </si>
  <si>
    <t>310786</t>
  </si>
  <si>
    <t>1519631</t>
  </si>
  <si>
    <t>486232</t>
  </si>
  <si>
    <t>315276</t>
  </si>
  <si>
    <t>2031229</t>
  </si>
  <si>
    <t>498157</t>
  </si>
  <si>
    <t>316291</t>
  </si>
  <si>
    <t>1866131</t>
  </si>
  <si>
    <t>486155</t>
  </si>
  <si>
    <t>312465</t>
  </si>
  <si>
    <t>1444016</t>
  </si>
  <si>
    <t>498158</t>
  </si>
  <si>
    <t>290045</t>
  </si>
  <si>
    <t>1920824</t>
  </si>
  <si>
    <t>770795</t>
  </si>
  <si>
    <t>310784</t>
  </si>
  <si>
    <t>1110588</t>
  </si>
  <si>
    <t>486234</t>
  </si>
  <si>
    <t>314765</t>
  </si>
  <si>
    <t>1008054/1086690/1093977/912801</t>
  </si>
  <si>
    <t>287389</t>
  </si>
  <si>
    <t>314347</t>
  </si>
  <si>
    <t>016508</t>
  </si>
  <si>
    <t>500698</t>
  </si>
  <si>
    <t>317769</t>
  </si>
  <si>
    <t>16508</t>
  </si>
  <si>
    <t>498383</t>
  </si>
  <si>
    <t>112583</t>
  </si>
  <si>
    <t>8231323000D</t>
  </si>
  <si>
    <t>498384</t>
  </si>
  <si>
    <t>125964</t>
  </si>
  <si>
    <t>A6273260100</t>
  </si>
  <si>
    <t>486158</t>
  </si>
  <si>
    <t>112079</t>
  </si>
  <si>
    <t>8231116000</t>
  </si>
  <si>
    <t>498425</t>
  </si>
  <si>
    <t>125756</t>
  </si>
  <si>
    <t>3037213</t>
  </si>
  <si>
    <t>498426</t>
  </si>
  <si>
    <t>112128</t>
  </si>
  <si>
    <t>1598106</t>
  </si>
  <si>
    <t>486177</t>
  </si>
  <si>
    <t>300006</t>
  </si>
  <si>
    <t>20367750</t>
  </si>
  <si>
    <t>486249</t>
  </si>
  <si>
    <t>312706</t>
  </si>
  <si>
    <t>20769819</t>
  </si>
  <si>
    <t>498427</t>
  </si>
  <si>
    <t>124601</t>
  </si>
  <si>
    <t>1628136</t>
  </si>
  <si>
    <t>733442</t>
  </si>
  <si>
    <t>315581</t>
  </si>
  <si>
    <t>3198849</t>
  </si>
  <si>
    <t>486250</t>
  </si>
  <si>
    <t>300009</t>
  </si>
  <si>
    <t>20374547</t>
  </si>
  <si>
    <t>498159</t>
  </si>
  <si>
    <t>316373</t>
  </si>
  <si>
    <t>1076855</t>
  </si>
  <si>
    <t>486255</t>
  </si>
  <si>
    <t>315583</t>
  </si>
  <si>
    <t>814901003189</t>
  </si>
  <si>
    <t>498429</t>
  </si>
  <si>
    <t>125647</t>
  </si>
  <si>
    <t>3987961</t>
  </si>
  <si>
    <t>498431</t>
  </si>
  <si>
    <t>124915</t>
  </si>
  <si>
    <t>1629480</t>
  </si>
  <si>
    <t>486251</t>
  </si>
  <si>
    <t>131694</t>
  </si>
  <si>
    <t>20374546</t>
  </si>
  <si>
    <t>486180</t>
  </si>
  <si>
    <t>314919</t>
  </si>
  <si>
    <t>21232663</t>
  </si>
  <si>
    <t>486181</t>
  </si>
  <si>
    <t>315582</t>
  </si>
  <si>
    <t>1629721</t>
  </si>
  <si>
    <t>291395</t>
  </si>
  <si>
    <t>131595</t>
  </si>
  <si>
    <t>20374545</t>
  </si>
  <si>
    <t>486178</t>
  </si>
  <si>
    <t>125648</t>
  </si>
  <si>
    <t>1629485</t>
  </si>
  <si>
    <t>486256</t>
  </si>
  <si>
    <t>312694</t>
  </si>
  <si>
    <t>1075445</t>
  </si>
  <si>
    <t>498160</t>
  </si>
  <si>
    <t>311659</t>
  </si>
  <si>
    <t>20766062</t>
  </si>
  <si>
    <t>486253</t>
  </si>
  <si>
    <t>311657</t>
  </si>
  <si>
    <t>20585555</t>
  </si>
  <si>
    <t>498161</t>
  </si>
  <si>
    <t>311660</t>
  </si>
  <si>
    <t>20766063</t>
  </si>
  <si>
    <t>901357</t>
  </si>
  <si>
    <t>312695</t>
  </si>
  <si>
    <t>21111925</t>
  </si>
  <si>
    <t>1629405</t>
  </si>
  <si>
    <t>Амортизатор BPW FRUEHAUF SAF (90 2316SP1) полуприцепа,прицепа OE</t>
  </si>
  <si>
    <t>BPW</t>
  </si>
  <si>
    <t>180-2905005-020</t>
  </si>
  <si>
    <t>ROSTAR</t>
  </si>
  <si>
    <t>0237228802</t>
  </si>
  <si>
    <t>Амортизатор BPW SAF (91 2377) полуприцепа, прицепа OE</t>
  </si>
  <si>
    <t>180-2905005-050</t>
  </si>
  <si>
    <t>Амортизатор BPW SAF полуприцепа (330/494 24x55 24х55 О/O) OE</t>
  </si>
  <si>
    <t>180-2905005-010</t>
  </si>
  <si>
    <t>180-2905005-160</t>
  </si>
  <si>
    <t>0237026700</t>
  </si>
  <si>
    <t>180-2905005-110</t>
  </si>
  <si>
    <t>0237022000</t>
  </si>
  <si>
    <t>180-2905005-120</t>
  </si>
  <si>
    <t>0237220402</t>
  </si>
  <si>
    <t>N6885519</t>
  </si>
  <si>
    <t>0237027000</t>
  </si>
  <si>
    <t>MAYSAN MANDO</t>
  </si>
  <si>
    <t>N6885500</t>
  </si>
  <si>
    <t>N6885501</t>
  </si>
  <si>
    <t>0237029200</t>
  </si>
  <si>
    <t>N6795502</t>
  </si>
  <si>
    <t>N6885521</t>
  </si>
  <si>
    <t>0237021000</t>
  </si>
  <si>
    <t>10184</t>
  </si>
  <si>
    <t>0237029300</t>
  </si>
  <si>
    <t>FEBI</t>
  </si>
  <si>
    <t>180-2905005-640</t>
  </si>
  <si>
    <t>1944417</t>
  </si>
  <si>
    <t>PY6285901</t>
  </si>
  <si>
    <t>1319672</t>
  </si>
  <si>
    <t>N6885904</t>
  </si>
  <si>
    <t>222773</t>
  </si>
  <si>
    <t>050.182-01</t>
  </si>
  <si>
    <t>1623477</t>
  </si>
  <si>
    <t>SAMPA</t>
  </si>
  <si>
    <t>N6885903</t>
  </si>
  <si>
    <t>050.154-01</t>
  </si>
  <si>
    <t>1651601</t>
  </si>
  <si>
    <t>N6895520</t>
  </si>
  <si>
    <t>180-2905004-270</t>
  </si>
  <si>
    <t>180-2905005-360</t>
  </si>
  <si>
    <t>40002</t>
  </si>
  <si>
    <t>1817663</t>
  </si>
  <si>
    <t>050.157-01</t>
  </si>
  <si>
    <t>1372540</t>
  </si>
  <si>
    <t>180-2905005-040</t>
  </si>
  <si>
    <t>2376001001</t>
  </si>
  <si>
    <t>180-2905005-150</t>
  </si>
  <si>
    <t>2376001000</t>
  </si>
  <si>
    <t>180-2905005-130</t>
  </si>
  <si>
    <t>1526855</t>
  </si>
  <si>
    <t>180-2905005-250</t>
  </si>
  <si>
    <t>M077800</t>
  </si>
  <si>
    <t>180-2905005-280</t>
  </si>
  <si>
    <t>M0078602</t>
  </si>
  <si>
    <t>Y9470707</t>
  </si>
  <si>
    <t>8143658</t>
  </si>
  <si>
    <t>N6580700</t>
  </si>
  <si>
    <t>41032334</t>
  </si>
  <si>
    <t>060.187-01</t>
  </si>
  <si>
    <t>8139025</t>
  </si>
  <si>
    <t>N6875502</t>
  </si>
  <si>
    <t>180-2905005-420</t>
  </si>
  <si>
    <t>41272902</t>
  </si>
  <si>
    <t>N6880702</t>
  </si>
  <si>
    <t>060.169-01</t>
  </si>
  <si>
    <t>N7390703</t>
  </si>
  <si>
    <t>500340705</t>
  </si>
  <si>
    <t>060.168-01</t>
  </si>
  <si>
    <t>504060233</t>
  </si>
  <si>
    <t>N6570713</t>
  </si>
  <si>
    <t>41033038</t>
  </si>
  <si>
    <t>N6795506</t>
  </si>
  <si>
    <t>1090009</t>
  </si>
  <si>
    <t>180-2905005-190</t>
  </si>
  <si>
    <t>180-2905005-180</t>
  </si>
  <si>
    <t>99474639</t>
  </si>
  <si>
    <t>N6882002</t>
  </si>
  <si>
    <t>81437016564</t>
  </si>
  <si>
    <t>Y5172001</t>
  </si>
  <si>
    <t>PN7392002</t>
  </si>
  <si>
    <t>81417226049</t>
  </si>
  <si>
    <t>Y5172003</t>
  </si>
  <si>
    <t>020.139-01</t>
  </si>
  <si>
    <t>81748210095</t>
  </si>
  <si>
    <t>01449</t>
  </si>
  <si>
    <t>81.74821.0095</t>
  </si>
  <si>
    <t>N6782011</t>
  </si>
  <si>
    <t>N6782001</t>
  </si>
  <si>
    <t>81437016597</t>
  </si>
  <si>
    <t>N6562001</t>
  </si>
  <si>
    <t>81437016442</t>
  </si>
  <si>
    <t>105856</t>
  </si>
  <si>
    <t>81417226052</t>
  </si>
  <si>
    <t>020.228-01</t>
  </si>
  <si>
    <t>180-2905004-060</t>
  </si>
  <si>
    <t>81437016830</t>
  </si>
  <si>
    <t>N6852001</t>
  </si>
  <si>
    <t>81437016003</t>
  </si>
  <si>
    <t>N6772006</t>
  </si>
  <si>
    <t>N6872002</t>
  </si>
  <si>
    <t>180-2905004-240</t>
  </si>
  <si>
    <t>PY7272004</t>
  </si>
  <si>
    <t>N6772009</t>
  </si>
  <si>
    <t>81437026076</t>
  </si>
  <si>
    <t>N7392002</t>
  </si>
  <si>
    <t>020.269-01</t>
  </si>
  <si>
    <t>85417226022</t>
  </si>
  <si>
    <t>020.138-01</t>
  </si>
  <si>
    <t>81611400016</t>
  </si>
  <si>
    <t>N6782003</t>
  </si>
  <si>
    <t>020.244-01</t>
  </si>
  <si>
    <t>81970060003</t>
  </si>
  <si>
    <t>020.242-01</t>
  </si>
  <si>
    <t>81748210149</t>
  </si>
  <si>
    <t>020.271-01</t>
  </si>
  <si>
    <t>81417226057</t>
  </si>
  <si>
    <t>020.239-01</t>
  </si>
  <si>
    <t>81970060020</t>
  </si>
  <si>
    <t>023.103/SD-01</t>
  </si>
  <si>
    <t>N7392004</t>
  </si>
  <si>
    <t>020.243-01</t>
  </si>
  <si>
    <t>81970060002</t>
  </si>
  <si>
    <t>023.053-01</t>
  </si>
  <si>
    <t>81437016584</t>
  </si>
  <si>
    <t>180-2905005-260</t>
  </si>
  <si>
    <t>180-2905005-230</t>
  </si>
  <si>
    <t>023.111/SD-01</t>
  </si>
  <si>
    <t>WABCO</t>
  </si>
  <si>
    <t>38474</t>
  </si>
  <si>
    <t>81417226076</t>
  </si>
  <si>
    <t>020.270-01</t>
  </si>
  <si>
    <t>81417226058</t>
  </si>
  <si>
    <t>023.102/SD-01</t>
  </si>
  <si>
    <t>81417226069/81417226070/81417226071/81417226072</t>
  </si>
  <si>
    <t>24421</t>
  </si>
  <si>
    <t>020.214-01</t>
  </si>
  <si>
    <t>180-2905005-960</t>
  </si>
  <si>
    <t>81437016612</t>
  </si>
  <si>
    <t>H6891101</t>
  </si>
  <si>
    <t>PN7391102</t>
  </si>
  <si>
    <t>A9428900219</t>
  </si>
  <si>
    <t>PY7271103</t>
  </si>
  <si>
    <t>A9428905419</t>
  </si>
  <si>
    <t>N6771167</t>
  </si>
  <si>
    <t>A0053266000</t>
  </si>
  <si>
    <t>PH6271107</t>
  </si>
  <si>
    <t>100.356-01</t>
  </si>
  <si>
    <t>9408903919</t>
  </si>
  <si>
    <t>PY7271101</t>
  </si>
  <si>
    <t>A9428902319</t>
  </si>
  <si>
    <t>011.268-01</t>
  </si>
  <si>
    <t>9428905919</t>
  </si>
  <si>
    <t>PY7271104</t>
  </si>
  <si>
    <t>100.066-01</t>
  </si>
  <si>
    <t>0019808464</t>
  </si>
  <si>
    <t>N6771103</t>
  </si>
  <si>
    <t>N6571155</t>
  </si>
  <si>
    <t>011.324-01</t>
  </si>
  <si>
    <t>9408904919</t>
  </si>
  <si>
    <t>N6771155</t>
  </si>
  <si>
    <t>A0053260900</t>
  </si>
  <si>
    <t>N6771156</t>
  </si>
  <si>
    <t>A0053261400</t>
  </si>
  <si>
    <t>PN7291101</t>
  </si>
  <si>
    <t>PN7391106</t>
  </si>
  <si>
    <t>A9428906119</t>
  </si>
  <si>
    <t>N6571139</t>
  </si>
  <si>
    <t>N6571135</t>
  </si>
  <si>
    <t>A0053239700</t>
  </si>
  <si>
    <t>N6571119</t>
  </si>
  <si>
    <t>A0013239100</t>
  </si>
  <si>
    <t>N6571100</t>
  </si>
  <si>
    <t>A0063236000</t>
  </si>
  <si>
    <t>N6751104</t>
  </si>
  <si>
    <t>A6293260000</t>
  </si>
  <si>
    <t>N7361103</t>
  </si>
  <si>
    <t>A0043238800</t>
  </si>
  <si>
    <t>N6895534</t>
  </si>
  <si>
    <t>A9463260300</t>
  </si>
  <si>
    <t>180-2905004-700</t>
  </si>
  <si>
    <t>0023266200</t>
  </si>
  <si>
    <t>180-2905005-610</t>
  </si>
  <si>
    <t>A0063263100</t>
  </si>
  <si>
    <t>180-2905005-550</t>
  </si>
  <si>
    <t>A9743261000</t>
  </si>
  <si>
    <t>180-2905005-620</t>
  </si>
  <si>
    <t>180-2905005-450</t>
  </si>
  <si>
    <t>0053261400</t>
  </si>
  <si>
    <t>N5171122</t>
  </si>
  <si>
    <t>A0008911805</t>
  </si>
  <si>
    <t>180-2905006-240</t>
  </si>
  <si>
    <t>180-2905005-170</t>
  </si>
  <si>
    <t>8231371000</t>
  </si>
  <si>
    <t>180-2905005-630</t>
  </si>
  <si>
    <t>20309</t>
  </si>
  <si>
    <t>9463260000</t>
  </si>
  <si>
    <t>180-2905006-270</t>
  </si>
  <si>
    <t>21229934</t>
  </si>
  <si>
    <t>180-2905006-220</t>
  </si>
  <si>
    <t>21224778</t>
  </si>
  <si>
    <t>180-2905005-100</t>
  </si>
  <si>
    <t>21222271</t>
  </si>
  <si>
    <t>180-2905005-870</t>
  </si>
  <si>
    <t>100210300</t>
  </si>
  <si>
    <t>180-2905004-040</t>
  </si>
  <si>
    <t>102200900</t>
  </si>
  <si>
    <t>20345</t>
  </si>
  <si>
    <t>5010269605</t>
  </si>
  <si>
    <t>080.359-01</t>
  </si>
  <si>
    <t>N6870302</t>
  </si>
  <si>
    <t>N6880302</t>
  </si>
  <si>
    <t>5010294158</t>
  </si>
  <si>
    <t>PN7290302</t>
  </si>
  <si>
    <t>5010228908</t>
  </si>
  <si>
    <t>080.266-01</t>
  </si>
  <si>
    <t>080.269-01</t>
  </si>
  <si>
    <t>080.038-01</t>
  </si>
  <si>
    <t>5010353702</t>
  </si>
  <si>
    <t>N6779712</t>
  </si>
  <si>
    <t>1079151</t>
  </si>
  <si>
    <t>180-2905005-200</t>
  </si>
  <si>
    <t>5010557482</t>
  </si>
  <si>
    <t>180-2905006-080</t>
  </si>
  <si>
    <t>2376007002</t>
  </si>
  <si>
    <t>180-2905006-090</t>
  </si>
  <si>
    <t>2376007102</t>
  </si>
  <si>
    <t>H6885502</t>
  </si>
  <si>
    <t>2376007000</t>
  </si>
  <si>
    <t>SAF</t>
  </si>
  <si>
    <t>N6885524</t>
  </si>
  <si>
    <t>H6885504</t>
  </si>
  <si>
    <t>2376007100</t>
  </si>
  <si>
    <t>H6885506</t>
  </si>
  <si>
    <t>2376007200</t>
  </si>
  <si>
    <t>2376007202</t>
  </si>
  <si>
    <t>N6778301</t>
  </si>
  <si>
    <t>040.091-01</t>
  </si>
  <si>
    <t>1306492</t>
  </si>
  <si>
    <t>040.221-01</t>
  </si>
  <si>
    <t>040.174-01</t>
  </si>
  <si>
    <t>1123692</t>
  </si>
  <si>
    <t>N6778302</t>
  </si>
  <si>
    <t>272400</t>
  </si>
  <si>
    <t>N6278302</t>
  </si>
  <si>
    <t>1381906</t>
  </si>
  <si>
    <t>N6298302</t>
  </si>
  <si>
    <t>1363122</t>
  </si>
  <si>
    <t>040.225-01</t>
  </si>
  <si>
    <t>1845911</t>
  </si>
  <si>
    <t>041.279-01</t>
  </si>
  <si>
    <t>1383831</t>
  </si>
  <si>
    <t>N6778306</t>
  </si>
  <si>
    <t>N6578305</t>
  </si>
  <si>
    <t>N6578303</t>
  </si>
  <si>
    <t>307055</t>
  </si>
  <si>
    <t>N6578301</t>
  </si>
  <si>
    <t>1371447</t>
  </si>
  <si>
    <t>180-2905005-350</t>
  </si>
  <si>
    <t>040.182-01</t>
  </si>
  <si>
    <t>040.176-01</t>
  </si>
  <si>
    <t>1435859</t>
  </si>
  <si>
    <t>040.092-01</t>
  </si>
  <si>
    <t>1331164</t>
  </si>
  <si>
    <t>040.162-01</t>
  </si>
  <si>
    <t>1481371</t>
  </si>
  <si>
    <t>040.227-01</t>
  </si>
  <si>
    <t>1727269</t>
  </si>
  <si>
    <t>040.142-01</t>
  </si>
  <si>
    <t>1369553</t>
  </si>
  <si>
    <t>040.211-01</t>
  </si>
  <si>
    <t>040.093-01</t>
  </si>
  <si>
    <t>1374642</t>
  </si>
  <si>
    <t>180-2905005-030</t>
  </si>
  <si>
    <t>017090</t>
  </si>
  <si>
    <t>180-2905006-060</t>
  </si>
  <si>
    <t>180-2905006-070</t>
  </si>
  <si>
    <t>1093977</t>
  </si>
  <si>
    <t>180-2905006-210</t>
  </si>
  <si>
    <t>1061555</t>
  </si>
  <si>
    <t>H6885508</t>
  </si>
  <si>
    <t>912565</t>
  </si>
  <si>
    <t>H6885510</t>
  </si>
  <si>
    <t>1008054</t>
  </si>
  <si>
    <t>SCHMITZ</t>
  </si>
  <si>
    <t>016436</t>
  </si>
  <si>
    <t>N6554402</t>
  </si>
  <si>
    <t>N6754401</t>
  </si>
  <si>
    <t>8231092000</t>
  </si>
  <si>
    <t>N6754403</t>
  </si>
  <si>
    <t>8231322000</t>
  </si>
  <si>
    <t>N6795503</t>
  </si>
  <si>
    <t>N6885520</t>
  </si>
  <si>
    <t>030.164-01</t>
  </si>
  <si>
    <t>1083670</t>
  </si>
  <si>
    <t>N6299728</t>
  </si>
  <si>
    <t>1576443</t>
  </si>
  <si>
    <t>180-2905005-390</t>
  </si>
  <si>
    <t>21172388</t>
  </si>
  <si>
    <t>180-2905005-380</t>
  </si>
  <si>
    <t>21172387</t>
  </si>
  <si>
    <t>180-2905005-440</t>
  </si>
  <si>
    <t>20374549</t>
  </si>
  <si>
    <t>180-2905005-410</t>
  </si>
  <si>
    <t>180-2905004-580</t>
  </si>
  <si>
    <t>1629483</t>
  </si>
  <si>
    <t>N6889702</t>
  </si>
  <si>
    <t>1628103</t>
  </si>
  <si>
    <t>ZH6290001</t>
  </si>
  <si>
    <t>1622227</t>
  </si>
  <si>
    <t>030.273-01</t>
  </si>
  <si>
    <t>20889132</t>
  </si>
  <si>
    <t>030.318-01</t>
  </si>
  <si>
    <t>20379348</t>
  </si>
  <si>
    <t>N6879701</t>
  </si>
  <si>
    <t>N6589701</t>
  </si>
  <si>
    <t>1076717</t>
  </si>
  <si>
    <t>030.270-01</t>
  </si>
  <si>
    <t>3172984</t>
  </si>
  <si>
    <t>030.162-01</t>
  </si>
  <si>
    <t>3981920</t>
  </si>
  <si>
    <t>030.161-01</t>
  </si>
  <si>
    <t>1619106</t>
  </si>
  <si>
    <t>180-2905005-430</t>
  </si>
  <si>
    <t>20900497</t>
  </si>
  <si>
    <t>180-2905005-520</t>
  </si>
  <si>
    <t>3987958</t>
  </si>
  <si>
    <t>C6289702</t>
  </si>
  <si>
    <t>C6289701</t>
  </si>
  <si>
    <t>1629722</t>
  </si>
  <si>
    <t>N6789701</t>
  </si>
  <si>
    <t>1629481</t>
  </si>
  <si>
    <t>N6879705</t>
  </si>
  <si>
    <t>C6289706</t>
  </si>
  <si>
    <t>N6889701</t>
  </si>
  <si>
    <t>20374544</t>
  </si>
  <si>
    <t>N6779707</t>
  </si>
  <si>
    <t>1609001</t>
  </si>
  <si>
    <t>N6579708</t>
  </si>
  <si>
    <t>1069553</t>
  </si>
  <si>
    <t>030.163-01</t>
  </si>
  <si>
    <t>1611159</t>
  </si>
  <si>
    <t>030.320-01</t>
  </si>
  <si>
    <t>20379349</t>
  </si>
  <si>
    <t>40188</t>
  </si>
  <si>
    <t>180-2905005-830</t>
  </si>
  <si>
    <t>20293</t>
  </si>
  <si>
    <t>180-2905005-540</t>
  </si>
  <si>
    <t>030.298-01</t>
  </si>
  <si>
    <t>21165207</t>
  </si>
  <si>
    <t>44719</t>
  </si>
  <si>
    <t>21137458</t>
  </si>
  <si>
    <t>MEGAPOWER</t>
  </si>
  <si>
    <t>671521</t>
  </si>
  <si>
    <t>445008</t>
  </si>
  <si>
    <t>671520</t>
  </si>
  <si>
    <t>445009</t>
  </si>
  <si>
    <t>515224</t>
  </si>
  <si>
    <t>445010</t>
  </si>
  <si>
    <t>445011</t>
  </si>
  <si>
    <t>445012</t>
  </si>
  <si>
    <t>445013</t>
  </si>
  <si>
    <t>485178</t>
  </si>
  <si>
    <t>485179</t>
  </si>
  <si>
    <t>485181</t>
  </si>
  <si>
    <t>485182</t>
  </si>
  <si>
    <t>485183</t>
  </si>
  <si>
    <t>464122</t>
  </si>
  <si>
    <t>526862</t>
  </si>
  <si>
    <t>485184</t>
  </si>
  <si>
    <t>485185</t>
  </si>
  <si>
    <t>469243</t>
  </si>
  <si>
    <t>485186</t>
  </si>
  <si>
    <t>469743</t>
  </si>
  <si>
    <t>485187</t>
  </si>
  <si>
    <t>526863</t>
  </si>
  <si>
    <t>485018</t>
  </si>
  <si>
    <t>464123</t>
  </si>
  <si>
    <t>471349</t>
  </si>
  <si>
    <t>445679</t>
  </si>
  <si>
    <t>445680</t>
  </si>
  <si>
    <t>445120</t>
  </si>
  <si>
    <t>445121</t>
  </si>
  <si>
    <t>526865</t>
  </si>
  <si>
    <t>485189</t>
  </si>
  <si>
    <t>485190</t>
  </si>
  <si>
    <t>469244</t>
  </si>
  <si>
    <t>485191</t>
  </si>
  <si>
    <t>485019</t>
  </si>
  <si>
    <t>485194</t>
  </si>
  <si>
    <t>532816</t>
  </si>
  <si>
    <t>485196</t>
  </si>
  <si>
    <t>467431</t>
  </si>
  <si>
    <t>485197</t>
  </si>
  <si>
    <t>485198</t>
  </si>
  <si>
    <t>450041</t>
  </si>
  <si>
    <t>450042</t>
  </si>
  <si>
    <t>485200</t>
  </si>
  <si>
    <t>485201</t>
  </si>
  <si>
    <t>485202</t>
  </si>
  <si>
    <t>485203</t>
  </si>
  <si>
    <t>458384</t>
  </si>
  <si>
    <t>289181</t>
  </si>
  <si>
    <t>485204</t>
  </si>
  <si>
    <t>485205</t>
  </si>
  <si>
    <t>485206</t>
  </si>
  <si>
    <t>042505</t>
  </si>
  <si>
    <t>469245</t>
  </si>
  <si>
    <t>526866</t>
  </si>
  <si>
    <t>485211</t>
  </si>
  <si>
    <t>485212</t>
  </si>
  <si>
    <t>485213</t>
  </si>
  <si>
    <t>526867</t>
  </si>
  <si>
    <t>485214</t>
  </si>
  <si>
    <t>485215</t>
  </si>
  <si>
    <t>485216</t>
  </si>
  <si>
    <t>469246</t>
  </si>
  <si>
    <t>458385</t>
  </si>
  <si>
    <t>485217</t>
  </si>
  <si>
    <t>462588</t>
  </si>
  <si>
    <t>471350</t>
  </si>
  <si>
    <t>462589</t>
  </si>
  <si>
    <t>458386</t>
  </si>
  <si>
    <t>525314</t>
  </si>
  <si>
    <t>485219</t>
  </si>
  <si>
    <t>471351</t>
  </si>
  <si>
    <t>526628</t>
  </si>
  <si>
    <t>450043</t>
  </si>
  <si>
    <t>450044</t>
  </si>
  <si>
    <t>525315</t>
  </si>
  <si>
    <t>464124</t>
  </si>
  <si>
    <t>526629</t>
  </si>
  <si>
    <t>421310</t>
  </si>
  <si>
    <t>453432</t>
  </si>
  <si>
    <t>471128</t>
  </si>
  <si>
    <t>485020</t>
  </si>
  <si>
    <t>485220</t>
  </si>
  <si>
    <t>485221</t>
  </si>
  <si>
    <t>485222</t>
  </si>
  <si>
    <t>485223</t>
  </si>
  <si>
    <t>485224</t>
  </si>
  <si>
    <t>469247</t>
  </si>
  <si>
    <t>485225</t>
  </si>
  <si>
    <t>469248</t>
  </si>
  <si>
    <t>485226</t>
  </si>
  <si>
    <t>471129</t>
  </si>
  <si>
    <t>485227</t>
  </si>
  <si>
    <t>485229</t>
  </si>
  <si>
    <t>469249</t>
  </si>
  <si>
    <t>485234</t>
  </si>
  <si>
    <t>485235</t>
  </si>
  <si>
    <t>485238</t>
  </si>
  <si>
    <t>485240</t>
  </si>
  <si>
    <t>485241</t>
  </si>
  <si>
    <t>485243</t>
  </si>
  <si>
    <t>485244</t>
  </si>
  <si>
    <t>485245</t>
  </si>
  <si>
    <t>485246</t>
  </si>
  <si>
    <t>485248</t>
  </si>
  <si>
    <t>485251</t>
  </si>
  <si>
    <t>456188</t>
  </si>
  <si>
    <t>485023</t>
  </si>
  <si>
    <t>485024</t>
  </si>
  <si>
    <t>485025</t>
  </si>
  <si>
    <t>042520</t>
  </si>
  <si>
    <t>485252</t>
  </si>
  <si>
    <t>485026</t>
  </si>
  <si>
    <t>450045</t>
  </si>
  <si>
    <t>485027</t>
  </si>
  <si>
    <t>996438</t>
  </si>
  <si>
    <t>445122</t>
  </si>
  <si>
    <t>445123</t>
  </si>
  <si>
    <t>445124</t>
  </si>
  <si>
    <t>671641</t>
  </si>
  <si>
    <t>526868</t>
  </si>
  <si>
    <t>526896</t>
  </si>
  <si>
    <t>469250</t>
  </si>
  <si>
    <t>485254</t>
  </si>
  <si>
    <t>485255</t>
  </si>
  <si>
    <t>485256</t>
  </si>
  <si>
    <t>471352</t>
  </si>
  <si>
    <t>910926</t>
  </si>
  <si>
    <t>471130</t>
  </si>
  <si>
    <t>485257</t>
  </si>
  <si>
    <t>450046</t>
  </si>
  <si>
    <t>445681</t>
  </si>
  <si>
    <t>445682</t>
  </si>
  <si>
    <t>485258</t>
  </si>
  <si>
    <t>432318</t>
  </si>
  <si>
    <t>485259</t>
  </si>
  <si>
    <t>485260</t>
  </si>
  <si>
    <t>432319</t>
  </si>
  <si>
    <t>485261</t>
  </si>
  <si>
    <t>432320</t>
  </si>
  <si>
    <t>485262</t>
  </si>
  <si>
    <t>459333</t>
  </si>
  <si>
    <t>532817</t>
  </si>
  <si>
    <t>462590</t>
  </si>
  <si>
    <t>485264</t>
  </si>
  <si>
    <t>485265</t>
  </si>
  <si>
    <t>485266</t>
  </si>
  <si>
    <t>459334</t>
  </si>
  <si>
    <t>462591</t>
  </si>
  <si>
    <t>485270</t>
  </si>
  <si>
    <t>485271</t>
  </si>
  <si>
    <t>485272</t>
  </si>
  <si>
    <t>485273</t>
  </si>
  <si>
    <t>485022</t>
  </si>
  <si>
    <t>525316</t>
  </si>
  <si>
    <t>471131</t>
  </si>
  <si>
    <t>471353</t>
  </si>
  <si>
    <t>469744</t>
  </si>
  <si>
    <t>471132</t>
  </si>
  <si>
    <t>471354</t>
  </si>
  <si>
    <t>467432</t>
  </si>
  <si>
    <t>469745</t>
  </si>
  <si>
    <t>445202</t>
  </si>
  <si>
    <t>445203</t>
  </si>
  <si>
    <t>445204</t>
  </si>
  <si>
    <t>445205</t>
  </si>
  <si>
    <t>485274</t>
  </si>
  <si>
    <t>485275</t>
  </si>
  <si>
    <t>425961</t>
  </si>
  <si>
    <t>425962</t>
  </si>
  <si>
    <t>425963</t>
  </si>
  <si>
    <t>485276</t>
  </si>
  <si>
    <t>485277</t>
  </si>
  <si>
    <t>485278</t>
  </si>
  <si>
    <t>485280</t>
  </si>
  <si>
    <t>485282</t>
  </si>
  <si>
    <t>471355</t>
  </si>
  <si>
    <t>485283</t>
  </si>
  <si>
    <t>485033</t>
  </si>
  <si>
    <t>485034</t>
  </si>
  <si>
    <t>485035</t>
  </si>
  <si>
    <t>485036</t>
  </si>
  <si>
    <t>526870</t>
  </si>
  <si>
    <t>485284</t>
  </si>
  <si>
    <t>485285</t>
  </si>
  <si>
    <t>469253</t>
  </si>
  <si>
    <t>469753</t>
  </si>
  <si>
    <t>485286</t>
  </si>
  <si>
    <t>485287</t>
  </si>
  <si>
    <t>471356</t>
  </si>
  <si>
    <t>471357</t>
  </si>
  <si>
    <t>471358</t>
  </si>
  <si>
    <t>485037</t>
  </si>
  <si>
    <t>485038</t>
  </si>
  <si>
    <t>485288</t>
  </si>
  <si>
    <t>485289</t>
  </si>
  <si>
    <t>485290</t>
  </si>
  <si>
    <t>485291</t>
  </si>
  <si>
    <t>485292</t>
  </si>
  <si>
    <t>485294</t>
  </si>
  <si>
    <t>485295</t>
  </si>
  <si>
    <t>485296</t>
  </si>
  <si>
    <t>532819</t>
  </si>
  <si>
    <t>462592</t>
  </si>
  <si>
    <t>460261</t>
  </si>
  <si>
    <t>485039</t>
  </si>
  <si>
    <t>453434</t>
  </si>
  <si>
    <t>042548</t>
  </si>
  <si>
    <t>469968</t>
  </si>
  <si>
    <t>464125</t>
  </si>
  <si>
    <t>505946</t>
  </si>
  <si>
    <t>ASKBL1164</t>
  </si>
  <si>
    <t>19496</t>
  </si>
  <si>
    <t>Накладка тормозной колодки MAN MERCEDES (410x223) стандарт 64 отв. 8x18 / 93059 (8шт.) ASK</t>
  </si>
  <si>
    <t>ASK</t>
  </si>
  <si>
    <t>505966</t>
  </si>
  <si>
    <t>AS603411A0</t>
  </si>
  <si>
    <t>29083</t>
  </si>
  <si>
    <t>Колодки тормозные MERCEDES дисковые (250x118x28) (4шт.) ASK</t>
  </si>
  <si>
    <t>505962</t>
  </si>
  <si>
    <t>AS603311A0</t>
  </si>
  <si>
    <t>29053</t>
  </si>
  <si>
    <t>Колодки тормозные SETRA дисковые (250x118x30) (4шт.) ASK</t>
  </si>
  <si>
    <t>506746</t>
  </si>
  <si>
    <t>ASKBL116410</t>
  </si>
  <si>
    <t>1949610</t>
  </si>
  <si>
    <t>Накладка тормозной колодки MAN MERCEDES (410x223) 1-й рем. 64 отв. 8x18 / 93059 (8шт.) ASK</t>
  </si>
  <si>
    <t>501366</t>
  </si>
  <si>
    <t>ASKBL115420</t>
  </si>
  <si>
    <t>Накладка тормозной колодки MAN MERCEDES передней/задней 2-й ремонт (410х183) (8шт.) ASK</t>
  </si>
  <si>
    <t>506742</t>
  </si>
  <si>
    <t>ASKBL114910</t>
  </si>
  <si>
    <t>1993110</t>
  </si>
  <si>
    <t>Накладка тормозной колодки SCANIA (413x178) 1-й ремонт 64 отв. 6.65x18 / 93280 (4шт.) ASK</t>
  </si>
  <si>
    <t>506743</t>
  </si>
  <si>
    <t>ASKBL110710</t>
  </si>
  <si>
    <t>1993210</t>
  </si>
  <si>
    <t>Накладка тормозной колодки SCANIA (413x203) 1-й ремонт 64 отв. 6.65x18 / 93280 (4шт.) ASK</t>
  </si>
  <si>
    <t>506744</t>
  </si>
  <si>
    <t>ASKBL110810</t>
  </si>
  <si>
    <t>1993310</t>
  </si>
  <si>
    <t>Накладка тормозной колодки SCANIA (413x254) 1-й ремонт 64 отв. 6.65x18 / 93280 (4шт.) ASK</t>
  </si>
  <si>
    <t>506745</t>
  </si>
  <si>
    <t>ASKBL115410</t>
  </si>
  <si>
    <t>1949510</t>
  </si>
  <si>
    <t>Накладка тормозной колодки MAN MERCEDES (410x183) 1-й рем. 64 отв. 8x18 / 93059 (8шт.) ASK</t>
  </si>
  <si>
    <t>506748</t>
  </si>
  <si>
    <t>AS609211A0</t>
  </si>
  <si>
    <t>29173</t>
  </si>
  <si>
    <t>Колодки тормозные RENAULT Midlum дисковые (216x100x29) (4шт.) ASK</t>
  </si>
  <si>
    <t>506747</t>
  </si>
  <si>
    <t>ASKBL1102</t>
  </si>
  <si>
    <t>19487</t>
  </si>
  <si>
    <t>Накладка тормозной колодки MERCEDES (410x183) стандарт 64 отв. 8x18 / 93059 (8шт.) ASK</t>
  </si>
  <si>
    <t>460100</t>
  </si>
  <si>
    <t>AS603111A0</t>
  </si>
  <si>
    <t>5001854342</t>
  </si>
  <si>
    <t>Колодки тормозные RENAULT MAN передние/задние (250х118х28мм) (4шт.) ASK</t>
  </si>
  <si>
    <t>505942</t>
  </si>
  <si>
    <t>ASKBL111520-ASKBL111620</t>
  </si>
  <si>
    <t>1936920-1937020</t>
  </si>
  <si>
    <t>Накладка тормозной колодки TRAILOR (419x219) 2-й ремонт 96 отв. 6.35x15.9 L10 / 93685 (8шт.) ASK</t>
  </si>
  <si>
    <t>505979</t>
  </si>
  <si>
    <t>AS611011A0</t>
  </si>
  <si>
    <t>29207</t>
  </si>
  <si>
    <t>Колодки тормозные VOLVO дисковые (210x92x30) (4шт.) ASK</t>
  </si>
  <si>
    <t>505959</t>
  </si>
  <si>
    <t>AS606111A0</t>
  </si>
  <si>
    <t>29011</t>
  </si>
  <si>
    <t>Колодки тормозные IVECO дисковые (241x125x25) (4шт.) ASK</t>
  </si>
  <si>
    <t>506750</t>
  </si>
  <si>
    <t>ASKBL111220</t>
  </si>
  <si>
    <t>1993820</t>
  </si>
  <si>
    <t>Накладка тормозной колодки VOLVO (410x175) 2-й рем. 112 отв. 6.35x15.9 - L10 / 93685 (8шт.) ASK</t>
  </si>
  <si>
    <t>506749</t>
  </si>
  <si>
    <t>ASKBL111210</t>
  </si>
  <si>
    <t>1993810</t>
  </si>
  <si>
    <t>Накладка тормозной колодки VOLVO (410x175) 1-й рем. 112 отв. 6.35x15.9 - L10 / 93685 (8шт.) ASK</t>
  </si>
  <si>
    <t>506751</t>
  </si>
  <si>
    <t>ASKBL111310</t>
  </si>
  <si>
    <t>1993910</t>
  </si>
  <si>
    <t>Накладка тормозной колодки VOLVO (410x200) 1-й рем. 112 отв. 6.35x15.9 - L10 / 93685 (8шт.) ASK</t>
  </si>
  <si>
    <t>505950</t>
  </si>
  <si>
    <t>ASKBL118720</t>
  </si>
  <si>
    <t>1957420</t>
  </si>
  <si>
    <t>Накладка тормозной колодки BPW (300x200) 2-й ремонт 64 отв. 8x15 / 93251 (8шт.) ASK</t>
  </si>
  <si>
    <t>505935</t>
  </si>
  <si>
    <t>ASKBL110420</t>
  </si>
  <si>
    <t>1909420</t>
  </si>
  <si>
    <t>Накладка тормозной колодки BPW SAF (420x200) 2-й ремонт 80 отв. 8x15 / 93251 (8шт.) ASK</t>
  </si>
  <si>
    <t>505947</t>
  </si>
  <si>
    <t>ASKBL131610-ASKBL131710</t>
  </si>
  <si>
    <t>1951510-1951610</t>
  </si>
  <si>
    <t>Накладка тормозной колодки SAF (300x200) 1-й ремонт 19515-19516 64 отв. 8x18 / 93252 (8шт.) ASK</t>
  </si>
  <si>
    <t>505926</t>
  </si>
  <si>
    <t>ASKBL110520</t>
  </si>
  <si>
    <t>1903220</t>
  </si>
  <si>
    <t>Накладка тормозной колодки BPW (420х180) 2-й ремонт 80 отв. 8x15 / 93251 (8шт.) ASK</t>
  </si>
  <si>
    <t>505930</t>
  </si>
  <si>
    <t>ASKBL1184</t>
  </si>
  <si>
    <t>19068</t>
  </si>
  <si>
    <t>Накладка тормозной колодки VOLVO FH (410x223) стандарт 112 отв. 6.35x15.9 L10 / 93685 (8шт.) ASK</t>
  </si>
  <si>
    <t>505937</t>
  </si>
  <si>
    <t>ASKBL139410</t>
  </si>
  <si>
    <t>1919110</t>
  </si>
  <si>
    <t>Накладка тормозной колодки BPW (420x180) 1-й ремонт 80 отв. 8x15 / 93251 (8шт.) ASK</t>
  </si>
  <si>
    <t>505941</t>
  </si>
  <si>
    <t>ASKBL111510-ASKBL111610</t>
  </si>
  <si>
    <t>1936910-1937010</t>
  </si>
  <si>
    <t>Накладка тормозной колодки TRAILOR (419x219) 1-й ремонт 96 отв. 6.35x15.9 L10 / 93685 (8шт.) ASK</t>
  </si>
  <si>
    <t>505944</t>
  </si>
  <si>
    <t>ASKBL134410</t>
  </si>
  <si>
    <t>1947710</t>
  </si>
  <si>
    <t>Накладка тормозной колодки SAF (420x203) 1-й ремонт 64 отв. 8x15 / 93251 (8шт.) ASK</t>
  </si>
  <si>
    <t>505949</t>
  </si>
  <si>
    <t>ASKBL118710</t>
  </si>
  <si>
    <t>1957410</t>
  </si>
  <si>
    <t>Накладка тормозной колодки BPW (300x200) 1-й ремонт 64 отв. 8x15 / 93251 (8шт.) ASK</t>
  </si>
  <si>
    <t>505948</t>
  </si>
  <si>
    <t>ASKBL1316-ASKBL1317</t>
  </si>
  <si>
    <t>19515-19516</t>
  </si>
  <si>
    <t>Накладка тормозной колодки SAF (300x200) стандарт 19515-19516 64 отв. 8x18 / 93252 (8шт.) ASK</t>
  </si>
  <si>
    <t>505934</t>
  </si>
  <si>
    <t>ASKBL110410</t>
  </si>
  <si>
    <t>1909410</t>
  </si>
  <si>
    <t>Накладка тормозной колодки BPW SAF (420x200) 1-й ремонт 80 отв. 8x15 / 93251 (8шт.) ASK</t>
  </si>
  <si>
    <t>460104</t>
  </si>
  <si>
    <t>AS605711A0</t>
  </si>
  <si>
    <t>505945</t>
  </si>
  <si>
    <t>ASKBL1154</t>
  </si>
  <si>
    <t>19495</t>
  </si>
  <si>
    <t>Накладка тормозной колодки MAN MERCEDES (410х183) стандарт 64 отв.: 8x18 / 93059 (8шт.) ASK</t>
  </si>
  <si>
    <t>505943</t>
  </si>
  <si>
    <t>ASKBL1344</t>
  </si>
  <si>
    <t>19477</t>
  </si>
  <si>
    <t>Накладка тормозной колодки SAF (420x203) стандарт 64 отв. 8x15 / 93251 (8шт.) ASK</t>
  </si>
  <si>
    <t>460110</t>
  </si>
  <si>
    <t>AS604311A0-ASK6244B</t>
  </si>
  <si>
    <t>Колодки тормозные MERCEDES Actros MP3 (10-) задние (207.6х113.7х30/35) ProTecS SL7 (4шт.) ASK</t>
  </si>
  <si>
    <t>505971</t>
  </si>
  <si>
    <t>AS604711A0</t>
  </si>
  <si>
    <t>29131</t>
  </si>
  <si>
    <t>Колодки тормозные MAN TGA RENAULT Magnum передние/задние дисковые (250x118x30) (4шт.) ASK</t>
  </si>
  <si>
    <t>460111</t>
  </si>
  <si>
    <t>AS603811A0-ASK6246B</t>
  </si>
  <si>
    <t>Колодки тормозные MERCEDES Actros MP3 (10-) передние (244.6х113.7х30/35) (4шт.) ASK</t>
  </si>
  <si>
    <t>505925</t>
  </si>
  <si>
    <t>ASKBL110510</t>
  </si>
  <si>
    <t>1903210</t>
  </si>
  <si>
    <t>Накладка тормозной колодки BPW 420х180 1-й ремонт 80 отв. 8x15 / 93251 (8шт.) ASK</t>
  </si>
  <si>
    <t>505938</t>
  </si>
  <si>
    <t>ASKBL118010-ASKBL118110</t>
  </si>
  <si>
    <t>1928310-1928410</t>
  </si>
  <si>
    <t>Накладка тормозной колодки SAF (420х178) 1-й ремонт 64 отв. 8x15 / 93251 (8шт.) ASK</t>
  </si>
  <si>
    <t>505970</t>
  </si>
  <si>
    <t>AS607711A0</t>
  </si>
  <si>
    <t>29125</t>
  </si>
  <si>
    <t>Колодки тормозные VOLVO FL,FH,FM ROR TA,TAC передние/задние (249.5х111.7х29) (4шт.) ASK</t>
  </si>
  <si>
    <t>505928</t>
  </si>
  <si>
    <t>ASKBL110620-ASKBL1106A20</t>
  </si>
  <si>
    <t>1903614-1903714</t>
  </si>
  <si>
    <t>Накладка тормозной колодки ROR (419х178) 2-й ремонт 19036-19037 96 отв. (8шт.) ASK</t>
  </si>
  <si>
    <t>505978</t>
  </si>
  <si>
    <t>AS602811A0</t>
  </si>
  <si>
    <t>29197</t>
  </si>
  <si>
    <t>Колодки тормозные IVECO MAN MERCEDES дисковые (211x93x30) (4шт.) ASK</t>
  </si>
  <si>
    <t>505977</t>
  </si>
  <si>
    <t>ASK6148E</t>
  </si>
  <si>
    <t>29183</t>
  </si>
  <si>
    <t>Колодки тормозные MERCEDES Atego дисковые (185x84x27) (4шт.) ASK</t>
  </si>
  <si>
    <t>505931</t>
  </si>
  <si>
    <t>ASKBL1113</t>
  </si>
  <si>
    <t>19071</t>
  </si>
  <si>
    <t>Накладка тормозной колодки VOLVO FH (410x200) стандарт 112 отв. 6.35x15.9 L10 / 93685 (8шт.) ASK</t>
  </si>
  <si>
    <t>505936</t>
  </si>
  <si>
    <t>ASKBL1394</t>
  </si>
  <si>
    <t>19191</t>
  </si>
  <si>
    <t>Накладка тормозной колодки BPW (420x180) стандарт 80 отв. 8x15 / 93251 (8шт.) ASK</t>
  </si>
  <si>
    <t>505939</t>
  </si>
  <si>
    <t>ASKBL118020-ASKBL118120</t>
  </si>
  <si>
    <t>1928320-1928420</t>
  </si>
  <si>
    <t>Накладка тормозной колодки SAF (420х178) 2-й ремонт 64 отв. 8x15 / 93251 (8шт.) ASK</t>
  </si>
  <si>
    <t>505940</t>
  </si>
  <si>
    <t>ASKBL1115-ASKBL1116</t>
  </si>
  <si>
    <t>19369-19370</t>
  </si>
  <si>
    <t>Накладка тормозной колодки TRAILOR (419x219) стандарт 96 отв. 6.35x15.9 L10 / 93685 (8шт.) ASK</t>
  </si>
  <si>
    <t>505957</t>
  </si>
  <si>
    <t>ASKBL1107</t>
  </si>
  <si>
    <t>19932</t>
  </si>
  <si>
    <t>Накладка тормозной колодки SCANIA (413x203) стандарт 64 отв. 6.65x18 / 93280 (4шт.) ASK</t>
  </si>
  <si>
    <t>505975</t>
  </si>
  <si>
    <t>AS603911A0</t>
  </si>
  <si>
    <t>29167</t>
  </si>
  <si>
    <t>505958</t>
  </si>
  <si>
    <t>ASKBL1108</t>
  </si>
  <si>
    <t>19933</t>
  </si>
  <si>
    <t>Накладка тормозной колодки SCANIA (413x254) стандарт 64 отв. 6.65x18 / 93280 (4шт.) ASK</t>
  </si>
  <si>
    <t>505932</t>
  </si>
  <si>
    <t>ASKBL1112</t>
  </si>
  <si>
    <t>19090</t>
  </si>
  <si>
    <t>Накладка тормозной колодки VOLVO FH (410x175) стандарт 112 отв. 6.35x15.9 L10 / 93685 (8шт.) ASK</t>
  </si>
  <si>
    <t>460107</t>
  </si>
  <si>
    <t>ASKBL1187</t>
  </si>
  <si>
    <t>Накладка тормозной колодки BPW KASSBOHRER (300х200мм) стандарт (8шт.) ASK</t>
  </si>
  <si>
    <t>505927</t>
  </si>
  <si>
    <t>ASKBL110610-ASKBL1106A10</t>
  </si>
  <si>
    <t>1903613-1903713</t>
  </si>
  <si>
    <t>Накладка тормозной колодки ROR (419х178) 1-й ремонт 19036-19037 96 отв. (8шт.) ASK</t>
  </si>
  <si>
    <t>505956</t>
  </si>
  <si>
    <t>ASKBL1149</t>
  </si>
  <si>
    <t>19931</t>
  </si>
  <si>
    <t>Накладка тормозной колодки SCANIA (413х178) стандарт 64 отв. 6.65x18 / 93280 (4шт.) ASK</t>
  </si>
  <si>
    <t>505973</t>
  </si>
  <si>
    <t>AS610711A0</t>
  </si>
  <si>
    <t>29162</t>
  </si>
  <si>
    <t>Колодки тормозные SAF дисковые (210x110x31) (4шт.) ASK</t>
  </si>
  <si>
    <t>505933</t>
  </si>
  <si>
    <t>ASKBL1104</t>
  </si>
  <si>
    <t>19094</t>
  </si>
  <si>
    <t>Накладка тормозной колодки BPW SAF (420x200) стандарт 80 отв. 8x15 / 93251 (8шт.) ASK</t>
  </si>
  <si>
    <t>460102</t>
  </si>
  <si>
    <t>AS604011A0</t>
  </si>
  <si>
    <t>Колодки тормозные BPW SAF дисковые (с выточкой под датчик АБС,оси SAF SKRB 9022K01/SK7) (4шт.) ASK</t>
  </si>
  <si>
    <t>460106</t>
  </si>
  <si>
    <t>ASKBL1105</t>
  </si>
  <si>
    <t>Накладка тормозной колодки BPW 420х180 стандарт (19032) комплект на ось ASK</t>
  </si>
  <si>
    <t>505974</t>
  </si>
  <si>
    <t>AS610911A0</t>
  </si>
  <si>
    <t>29165</t>
  </si>
  <si>
    <t>Колодки тормозные BPW дисковые (211x93x30) (4шт.) ASK</t>
  </si>
  <si>
    <t>505929</t>
  </si>
  <si>
    <t>ASKBL1106-ASKBL1106A</t>
  </si>
  <si>
    <t>19036-19037</t>
  </si>
  <si>
    <t>Накладка тормозной колодки ROR (419х178) стандарт 19036-19037 96 отв. (8шт.) ASK</t>
  </si>
  <si>
    <t>460113</t>
  </si>
  <si>
    <t>AS601511A0</t>
  </si>
  <si>
    <t>460109</t>
  </si>
  <si>
    <t>ASKBL1180-ASKBL1181</t>
  </si>
  <si>
    <t>14612DUR возможная замена!!!</t>
  </si>
  <si>
    <t>Накладка тормозной колодки SAF стандарт (420х178мм, 8 отверстий) комплект на ось ASK</t>
  </si>
  <si>
    <t>Mercedes-Benz     MAN     Scania     Renault     Volvo     DAF     Iveco</t>
  </si>
  <si>
    <t>BPW        SAF        ROR        Schmitz</t>
  </si>
  <si>
    <r>
      <t>·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MAHLE </t>
    </r>
  </si>
  <si>
    <r>
      <t xml:space="preserve">· </t>
    </r>
    <r>
      <rPr>
        <sz val="12"/>
        <color rgb="FF000000"/>
        <rFont val="Arial"/>
        <family val="2"/>
        <charset val="204"/>
      </rPr>
      <t>ROSTAR</t>
    </r>
  </si>
  <si>
    <r>
      <t>·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Arial"/>
        <family val="2"/>
        <charset val="204"/>
      </rPr>
      <t>VALEO</t>
    </r>
  </si>
  <si>
    <r>
      <t>·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Arial"/>
        <family val="2"/>
        <charset val="204"/>
      </rPr>
      <t>TEXTAR</t>
    </r>
  </si>
  <si>
    <r>
      <t>·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Arial"/>
        <family val="2"/>
        <charset val="204"/>
      </rPr>
      <t>FAG</t>
    </r>
  </si>
  <si>
    <r>
      <t>·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Arial"/>
        <family val="2"/>
        <charset val="204"/>
      </rPr>
      <t>DAYCO</t>
    </r>
  </si>
  <si>
    <r>
      <t>·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Arial"/>
        <family val="2"/>
        <charset val="204"/>
      </rPr>
      <t>BOSCH</t>
    </r>
  </si>
  <si>
    <r>
      <t>·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Arial"/>
        <family val="2"/>
        <charset val="204"/>
      </rPr>
      <t>LEMFORDER</t>
    </r>
  </si>
  <si>
    <r>
      <t>·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Arial"/>
        <family val="2"/>
        <charset val="204"/>
      </rPr>
      <t>TE PARTS</t>
    </r>
  </si>
  <si>
    <r>
      <t>·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Arial"/>
        <family val="2"/>
        <charset val="204"/>
      </rPr>
      <t>DIFA</t>
    </r>
  </si>
  <si>
    <r>
      <t>·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Arial"/>
        <family val="2"/>
        <charset val="204"/>
      </rPr>
      <t>WABCO</t>
    </r>
  </si>
  <si>
    <r>
      <t>·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Arial"/>
        <family val="2"/>
        <charset val="204"/>
      </rPr>
      <t>VOLVO</t>
    </r>
  </si>
  <si>
    <r>
      <t>·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Arial"/>
        <family val="2"/>
        <charset val="204"/>
      </rPr>
      <t>RENAULT</t>
    </r>
  </si>
  <si>
    <r>
      <t>·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Arial"/>
        <family val="2"/>
        <charset val="204"/>
      </rPr>
      <t>SAF-HOLLAND</t>
    </r>
  </si>
  <si>
    <r>
      <t>·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Arial"/>
        <family val="2"/>
        <charset val="204"/>
      </rPr>
      <t>BPW</t>
    </r>
  </si>
  <si>
    <r>
      <t xml:space="preserve">· </t>
    </r>
    <r>
      <rPr>
        <sz val="12"/>
        <color rgb="FF000000"/>
        <rFont val="Arial"/>
        <family val="2"/>
        <charset val="204"/>
      </rPr>
      <t>febi</t>
    </r>
  </si>
  <si>
    <r>
      <t>·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Arial"/>
        <family val="2"/>
        <charset val="204"/>
      </rPr>
      <t>ELRING</t>
    </r>
  </si>
  <si>
    <r>
      <t>·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Arial"/>
        <family val="2"/>
        <charset val="204"/>
      </rPr>
      <t>SAMPA</t>
    </r>
  </si>
  <si>
    <r>
      <t>·</t>
    </r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Arial"/>
        <family val="2"/>
        <charset val="204"/>
      </rPr>
      <t>SACHS</t>
    </r>
  </si>
  <si>
    <r>
      <t xml:space="preserve">· </t>
    </r>
    <r>
      <rPr>
        <b/>
        <sz val="12"/>
        <color rgb="FF000000"/>
        <rFont val="Arial"/>
        <family val="2"/>
        <charset val="204"/>
      </rPr>
      <t>ION</t>
    </r>
  </si>
  <si>
    <r>
      <t>·</t>
    </r>
    <r>
      <rPr>
        <b/>
        <sz val="7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Arial"/>
        <family val="2"/>
        <charset val="204"/>
      </rPr>
      <t>BENEFIT</t>
    </r>
  </si>
  <si>
    <r>
      <t>·</t>
    </r>
    <r>
      <rPr>
        <b/>
        <sz val="7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Arial"/>
        <family val="2"/>
        <charset val="204"/>
      </rPr>
      <t>MAYSAN MANDO</t>
    </r>
  </si>
  <si>
    <r>
      <rPr>
        <b/>
        <sz val="9.5"/>
        <color rgb="FF000000"/>
        <rFont val="Arial"/>
        <family val="2"/>
        <charset val="204"/>
      </rPr>
      <t>Пневматика:</t>
    </r>
    <r>
      <rPr>
        <sz val="9.5"/>
        <color rgb="FF000000"/>
        <rFont val="Arial"/>
        <family val="2"/>
        <charset val="204"/>
      </rPr>
      <t xml:space="preserve">
Клапаны, комплектующие для ABS, регуляторы давления, осушители, цилиндры.
</t>
    </r>
    <r>
      <rPr>
        <b/>
        <sz val="9.5"/>
        <color rgb="FF000000"/>
        <rFont val="Arial"/>
        <family val="2"/>
        <charset val="204"/>
      </rPr>
      <t>377 позиций</t>
    </r>
  </si>
  <si>
    <r>
      <rPr>
        <b/>
        <sz val="9.5"/>
        <color theme="1"/>
        <rFont val="Arial"/>
        <family val="2"/>
        <charset val="204"/>
      </rPr>
      <t>Тормозная система:</t>
    </r>
    <r>
      <rPr>
        <sz val="9.5"/>
        <color theme="1"/>
        <rFont val="Arial"/>
        <family val="2"/>
        <charset val="204"/>
      </rPr>
      <t xml:space="preserve">
Ремонтные комплекты дисковых тормозов.
</t>
    </r>
    <r>
      <rPr>
        <b/>
        <sz val="9.5"/>
        <color theme="1"/>
        <rFont val="Arial"/>
        <family val="2"/>
        <charset val="204"/>
      </rPr>
      <t>247 позиций</t>
    </r>
  </si>
  <si>
    <r>
      <rPr>
        <b/>
        <sz val="9.5"/>
        <color theme="1"/>
        <rFont val="Arial"/>
        <family val="2"/>
        <charset val="204"/>
      </rPr>
      <t>Подвеска:</t>
    </r>
    <r>
      <rPr>
        <sz val="9.5"/>
        <color theme="1"/>
        <rFont val="Arial"/>
        <family val="2"/>
        <charset val="204"/>
      </rPr>
      <t xml:space="preserve">
Грузовые амортизаторы
</t>
    </r>
    <r>
      <rPr>
        <b/>
        <sz val="9.5"/>
        <color theme="1"/>
        <rFont val="Arial"/>
        <family val="2"/>
        <charset val="204"/>
      </rPr>
      <t>113 позиций</t>
    </r>
  </si>
  <si>
    <r>
      <t xml:space="preserve">· </t>
    </r>
    <r>
      <rPr>
        <b/>
        <sz val="12"/>
        <color rgb="FF000000"/>
        <rFont val="Arial"/>
        <family val="2"/>
        <charset val="204"/>
      </rPr>
      <t>MEGAPOWER</t>
    </r>
  </si>
  <si>
    <r>
      <t>·</t>
    </r>
    <r>
      <rPr>
        <b/>
        <sz val="7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Arial"/>
        <family val="2"/>
        <charset val="204"/>
      </rPr>
      <t>ASK</t>
    </r>
  </si>
  <si>
    <r>
      <t xml:space="preserve">· </t>
    </r>
    <r>
      <rPr>
        <b/>
        <sz val="12"/>
        <color rgb="FF000000"/>
        <rFont val="Arial"/>
        <family val="2"/>
        <charset val="204"/>
      </rPr>
      <t>BGS</t>
    </r>
  </si>
  <si>
    <r>
      <rPr>
        <b/>
        <sz val="9.5"/>
        <color theme="1"/>
        <rFont val="Arial"/>
        <family val="2"/>
        <charset val="204"/>
      </rPr>
      <t>Запчасти:</t>
    </r>
    <r>
      <rPr>
        <sz val="9.5"/>
        <color theme="1"/>
        <rFont val="Arial"/>
        <family val="2"/>
        <charset val="204"/>
      </rPr>
      <t xml:space="preserve">
Тормозные камеры, тормозные рычаги, энергоаккумуляторы,  цилиндры.
</t>
    </r>
    <r>
      <rPr>
        <b/>
        <sz val="9.5"/>
        <color theme="1"/>
        <rFont val="Arial"/>
        <family val="2"/>
        <charset val="204"/>
      </rPr>
      <t>37 позиций</t>
    </r>
  </si>
  <si>
    <r>
      <rPr>
        <b/>
        <sz val="9.5"/>
        <color theme="1"/>
        <rFont val="Arial"/>
        <family val="2"/>
        <charset val="204"/>
      </rPr>
      <t>Тормозная система:</t>
    </r>
    <r>
      <rPr>
        <sz val="9.5"/>
        <color theme="1"/>
        <rFont val="Arial"/>
        <family val="2"/>
        <charset val="204"/>
      </rPr>
      <t xml:space="preserve">
Дисковые и барабанные тормозные колодки, тормозные накладки.
</t>
    </r>
    <r>
      <rPr>
        <b/>
        <sz val="9.5"/>
        <color theme="1"/>
        <rFont val="Arial"/>
        <family val="2"/>
        <charset val="204"/>
      </rPr>
      <t>93 позиции</t>
    </r>
  </si>
  <si>
    <r>
      <rPr>
        <b/>
        <sz val="9.5"/>
        <color theme="1"/>
        <rFont val="Arial"/>
        <family val="2"/>
        <charset val="204"/>
      </rPr>
      <t>Сцепные устройства:</t>
    </r>
    <r>
      <rPr>
        <sz val="9.5"/>
        <color theme="1"/>
        <rFont val="Arial"/>
        <family val="2"/>
        <charset val="204"/>
      </rPr>
      <t xml:space="preserve">
Ремкомплекты седельных устройств, шкворни, подковы, подушки.
</t>
    </r>
    <r>
      <rPr>
        <b/>
        <sz val="9.5"/>
        <color theme="1"/>
        <rFont val="Arial"/>
        <family val="2"/>
        <charset val="204"/>
      </rPr>
      <t xml:space="preserve">
50 позиций</t>
    </r>
  </si>
  <si>
    <t>BENEFIT</t>
  </si>
  <si>
    <t>BGS</t>
  </si>
  <si>
    <t>ОРИГИНАЛЬНЫЕ
ДЕТАЛИ</t>
  </si>
  <si>
    <t>Скоба суппорта VOLVO FH BENEFIT</t>
  </si>
  <si>
    <t>MCK1319</t>
  </si>
  <si>
    <t>30513</t>
  </si>
  <si>
    <t>477988</t>
  </si>
  <si>
    <t>MCK1322</t>
  </si>
  <si>
    <t>30508</t>
  </si>
  <si>
    <t>477987</t>
  </si>
  <si>
    <t>68322778</t>
  </si>
  <si>
    <t>30505</t>
  </si>
  <si>
    <t>477989</t>
  </si>
  <si>
    <t>Скоба суппорта SCANIA BENEFIT</t>
  </si>
  <si>
    <t>K010765</t>
  </si>
  <si>
    <t>10509</t>
  </si>
  <si>
    <t>477986</t>
  </si>
  <si>
    <t>K001507</t>
  </si>
  <si>
    <t>10506</t>
  </si>
  <si>
    <t>477985</t>
  </si>
  <si>
    <t>Скоба суппорта SAF SK7 B9-22K01 BENEFIT</t>
  </si>
  <si>
    <t>K015308</t>
  </si>
  <si>
    <t>10510</t>
  </si>
  <si>
    <t>477984</t>
  </si>
  <si>
    <t>Скоба суппорта SAF BPW BENEFIT</t>
  </si>
  <si>
    <t>K004099</t>
  </si>
  <si>
    <t>10500</t>
  </si>
  <si>
    <t>477983</t>
  </si>
  <si>
    <t>Скоба суппорта MERCEDES Axor BENEFIT</t>
  </si>
  <si>
    <t>K000026</t>
  </si>
  <si>
    <t>10502</t>
  </si>
  <si>
    <t>477982</t>
  </si>
  <si>
    <t>Скоба суппорта MERCEDES Atego BENEFIT</t>
  </si>
  <si>
    <t>K000690</t>
  </si>
  <si>
    <t>10508</t>
  </si>
  <si>
    <t>477981</t>
  </si>
  <si>
    <t>Скоба суппорта MERCEDES Actros BENEFIT</t>
  </si>
  <si>
    <t>K000027</t>
  </si>
  <si>
    <t>10507</t>
  </si>
  <si>
    <t>477980</t>
  </si>
  <si>
    <t>Скоба суппорта MAN TGL BENEFIT</t>
  </si>
  <si>
    <t>K005606</t>
  </si>
  <si>
    <t>10501</t>
  </si>
  <si>
    <t>477979</t>
  </si>
  <si>
    <t>Скоба суппорта MAN TGA BENEFIT</t>
  </si>
  <si>
    <t>K001278</t>
  </si>
  <si>
    <t>10512</t>
  </si>
  <si>
    <t>477978</t>
  </si>
  <si>
    <t>Скоба суппорта MAN BENEFIT</t>
  </si>
  <si>
    <t>BDA445</t>
  </si>
  <si>
    <t>30510</t>
  </si>
  <si>
    <t>477977</t>
  </si>
  <si>
    <t>Скоба суппорта BPW BENEFIT</t>
  </si>
  <si>
    <t>K004679</t>
  </si>
  <si>
    <t>10511</t>
  </si>
  <si>
    <t>477976</t>
  </si>
  <si>
    <t>K012619</t>
  </si>
  <si>
    <t>10503</t>
  </si>
  <si>
    <t>477975</t>
  </si>
  <si>
    <t>Ремкомплект суппорта WABCO PAN19 (регулировочный механизм) BENEFIT</t>
  </si>
  <si>
    <t>13458</t>
  </si>
  <si>
    <t>2528</t>
  </si>
  <si>
    <t>477974</t>
  </si>
  <si>
    <t>Ремкомплект суппорта WABCO PAN19 (пыльники,втулки,заглушки) BENEFIT</t>
  </si>
  <si>
    <t>14816</t>
  </si>
  <si>
    <t>BNF-9551</t>
  </si>
  <si>
    <t>477973</t>
  </si>
  <si>
    <t>2656</t>
  </si>
  <si>
    <t>495866</t>
  </si>
  <si>
    <t>Ремкомплект суппорта WABCO PAN19 (пыльники) BENEFIT</t>
  </si>
  <si>
    <t>13483</t>
  </si>
  <si>
    <t>2537</t>
  </si>
  <si>
    <t>477972</t>
  </si>
  <si>
    <t>Ремкомплект суппорта WABCO PAN19 (прижимная пластина правая) BENEFIT</t>
  </si>
  <si>
    <t>14960</t>
  </si>
  <si>
    <t>2522</t>
  </si>
  <si>
    <t>477971</t>
  </si>
  <si>
    <t>Ремкомплект суппорта WABCO PAN19 (прижимная пластина левая) BENEFIT</t>
  </si>
  <si>
    <t>15485</t>
  </si>
  <si>
    <t>2534</t>
  </si>
  <si>
    <t>477970</t>
  </si>
  <si>
    <t>14961</t>
  </si>
  <si>
    <t>2523</t>
  </si>
  <si>
    <t>477969</t>
  </si>
  <si>
    <t>Ремкомплект суппорта WABCO PAN19 (направляющие,пыльники) BENEFIT</t>
  </si>
  <si>
    <t>13481</t>
  </si>
  <si>
    <t>2525</t>
  </si>
  <si>
    <t>477967</t>
  </si>
  <si>
    <t>Ремкомплект суппорта WABCO PAN19 (направляющие,втулки,болты,фиксаторы,уплотнители) BENEFIT</t>
  </si>
  <si>
    <t>14803</t>
  </si>
  <si>
    <t>2538</t>
  </si>
  <si>
    <t>477966</t>
  </si>
  <si>
    <t>Ремкомплект суппорта WABCO PAN19 (направляющие,втулки,болты,уплотнители) BENEFIT</t>
  </si>
  <si>
    <t>12999776</t>
  </si>
  <si>
    <t>2526</t>
  </si>
  <si>
    <t>477965</t>
  </si>
  <si>
    <t>Ремкомплект суппорта WABCO PAN19 (направляющие,болты,пятаки,пыльники,заглушки) BENEFIT</t>
  </si>
  <si>
    <t>12999746VT</t>
  </si>
  <si>
    <t>2544</t>
  </si>
  <si>
    <t>477964</t>
  </si>
  <si>
    <t>Ремкомплект суппорта WABCO PAN17 (регулировочный механизм) BENEFIT</t>
  </si>
  <si>
    <t>13448</t>
  </si>
  <si>
    <t>2506</t>
  </si>
  <si>
    <t>477963</t>
  </si>
  <si>
    <t>Ремкомплект суппорта WABCO PAN17 (пыльники,втулки,заглушки,болты) BENEFIT</t>
  </si>
  <si>
    <t>12999704VT</t>
  </si>
  <si>
    <t>2514</t>
  </si>
  <si>
    <t>477962</t>
  </si>
  <si>
    <t>Ремкомплект суппорта WABCO PAN17 (прокладка крышки,сальники) BENEFIT</t>
  </si>
  <si>
    <t>14810</t>
  </si>
  <si>
    <t>BNF-9574</t>
  </si>
  <si>
    <t>477961</t>
  </si>
  <si>
    <t>Ремкомплект суппорта WABCO PAN17 (прижимная пластина правая) BENEFIT</t>
  </si>
  <si>
    <t>13454</t>
  </si>
  <si>
    <t>2519</t>
  </si>
  <si>
    <t>477960</t>
  </si>
  <si>
    <t>Ремкомплект суппорта WABCO PAN17 (прижимная пластина левая) BENEFIT</t>
  </si>
  <si>
    <t>15454</t>
  </si>
  <si>
    <t>2520</t>
  </si>
  <si>
    <t>477959</t>
  </si>
  <si>
    <t>Ремкомплект суппорта WABCO PAN17 (направляющие,болты,пыльники,втулки) BENEFIT</t>
  </si>
  <si>
    <t>12999699VT</t>
  </si>
  <si>
    <t>2503</t>
  </si>
  <si>
    <t>477957</t>
  </si>
  <si>
    <t>Ремкомплект суппорта WABCO PAN17 (направляющие,болты) BENEFIT</t>
  </si>
  <si>
    <t>14808</t>
  </si>
  <si>
    <t>AVT-1124</t>
  </si>
  <si>
    <t>477956</t>
  </si>
  <si>
    <t>Ремкомплект суппорта WABCO PAN17 (втулки,болты,прокладка,пыльники) BENEFIT</t>
  </si>
  <si>
    <t>12999580VT</t>
  </si>
  <si>
    <t>2515</t>
  </si>
  <si>
    <t>477955</t>
  </si>
  <si>
    <t>Ремкомплект суппорта WABCO MAXX22 (пыльник) BENEFIT</t>
  </si>
  <si>
    <t>6403229322</t>
  </si>
  <si>
    <t>BNF-9581</t>
  </si>
  <si>
    <t>477953</t>
  </si>
  <si>
    <t>2658</t>
  </si>
  <si>
    <t>495865</t>
  </si>
  <si>
    <t>Ремкомплект суппорта WABCO MAXX22 (направляющие,болты,пыльники,втулки,крышки) BENEFIT</t>
  </si>
  <si>
    <t>6403229262</t>
  </si>
  <si>
    <t>2591</t>
  </si>
  <si>
    <t>477952</t>
  </si>
  <si>
    <t>Ремкомплект суппорта WABCO MAXX22 (крышка,регул.вал,регул.шестерня,уплотнение) BENEFIT</t>
  </si>
  <si>
    <t>6403229272</t>
  </si>
  <si>
    <t>2590</t>
  </si>
  <si>
    <t>477951</t>
  </si>
  <si>
    <t>Ремкомплект суппорта MERITOR LRG548,LRG549 (подшипники,втулки) BENEFIT</t>
  </si>
  <si>
    <t>SJ4031</t>
  </si>
  <si>
    <t>3590</t>
  </si>
  <si>
    <t>477950</t>
  </si>
  <si>
    <t>Ремкомплект суппорта MERITOR Lisa (толкатель левый) BENEFIT</t>
  </si>
  <si>
    <t>SJ4073</t>
  </si>
  <si>
    <t>3562</t>
  </si>
  <si>
    <t>477949</t>
  </si>
  <si>
    <t>Ремкомплект суппорта MERITOR Lisa (регулировочный механизм правый) BENEFIT</t>
  </si>
  <si>
    <t>SJ4114</t>
  </si>
  <si>
    <t>3563</t>
  </si>
  <si>
    <t>477948</t>
  </si>
  <si>
    <t>Ремкомплект суппорта MERITOR Lisa (регулировочный механизм левый) BENEFIT</t>
  </si>
  <si>
    <t>SJ4113</t>
  </si>
  <si>
    <t>3564</t>
  </si>
  <si>
    <t>477947</t>
  </si>
  <si>
    <t>Ремкомплект суппорта MERITOR Lisa (регулировочная шестерня правая) BENEFIT</t>
  </si>
  <si>
    <t>SJ4074</t>
  </si>
  <si>
    <t>3561</t>
  </si>
  <si>
    <t>477946</t>
  </si>
  <si>
    <t>Ремкомплект суппорта MERITOR Lisa (опора,вал правый,шарики) BENEFIT</t>
  </si>
  <si>
    <t>MCK1022</t>
  </si>
  <si>
    <t>3609</t>
  </si>
  <si>
    <t>477945</t>
  </si>
  <si>
    <t>Ремкомплект суппорта MERITOR Lisa (опора,вал левый,шарики) BENEFIT</t>
  </si>
  <si>
    <t>MCK1021</t>
  </si>
  <si>
    <t>3610</t>
  </si>
  <si>
    <t>477944</t>
  </si>
  <si>
    <t>Ремкомплект суппорта MERITOR Lisa (направляющие) BENEFIT</t>
  </si>
  <si>
    <t>MCK1104</t>
  </si>
  <si>
    <t>3521</t>
  </si>
  <si>
    <t>477943</t>
  </si>
  <si>
    <t>Ремкомплект суппорта MERITOR Elsa 2,Duco (подшипник) BENEFIT</t>
  </si>
  <si>
    <t>SJ4098</t>
  </si>
  <si>
    <t>3650</t>
  </si>
  <si>
    <t>477942</t>
  </si>
  <si>
    <t>Ремкомплект суппорта MERITOR Elsa 2 (седло подшипника 2шт.) BENEFIT</t>
  </si>
  <si>
    <t>13468</t>
  </si>
  <si>
    <t>3591</t>
  </si>
  <si>
    <t>477941</t>
  </si>
  <si>
    <t>Ремкомплект суппорта MERITOR Elsa 2 (регулировочная шестерня 2шт.) BENEFIT</t>
  </si>
  <si>
    <t>13461</t>
  </si>
  <si>
    <t>3554-1</t>
  </si>
  <si>
    <t>477940</t>
  </si>
  <si>
    <t>Ремкомплект суппорта MERITOR Elsa 2 (пятаки) BENEFIT</t>
  </si>
  <si>
    <t>15406</t>
  </si>
  <si>
    <t>3646</t>
  </si>
  <si>
    <t>477934</t>
  </si>
  <si>
    <t>Ремкомплект суппорта MERITOR Elsa 2 (пыльники,сальники,болты) BENEFIT</t>
  </si>
  <si>
    <t>MCK1244</t>
  </si>
  <si>
    <t>3645</t>
  </si>
  <si>
    <t>477939</t>
  </si>
  <si>
    <t>Ремкомплект суппорта MERITOR Elsa 2 (пыльники,пятаки,стопоры) BENEFIT</t>
  </si>
  <si>
    <t>MCK1238</t>
  </si>
  <si>
    <t>3532</t>
  </si>
  <si>
    <t>477938</t>
  </si>
  <si>
    <t>Ремкомплект суппорта MERITOR Elsa 2 (пыльники) BENEFIT</t>
  </si>
  <si>
    <t>MCK1139</t>
  </si>
  <si>
    <t>3549</t>
  </si>
  <si>
    <t>477937</t>
  </si>
  <si>
    <t>Ремкомплект суппорта MERITOR Elsa 2 (пластина колодок прижимная) BENEFIT</t>
  </si>
  <si>
    <t>MCK1174</t>
  </si>
  <si>
    <t>3640</t>
  </si>
  <si>
    <t>477936</t>
  </si>
  <si>
    <t>Ремкомплект суппорта MERITOR Elsa 2 (пластина в сборе) BENEFIT</t>
  </si>
  <si>
    <t>13460</t>
  </si>
  <si>
    <t>3553</t>
  </si>
  <si>
    <t>477935</t>
  </si>
  <si>
    <t>Ремкомплект суппорта MERITOR Elsa 2 (направляющие,пыльники,болты,втулки) BENEFIT</t>
  </si>
  <si>
    <t>MCK1140</t>
  </si>
  <si>
    <t>3523</t>
  </si>
  <si>
    <t>477933</t>
  </si>
  <si>
    <t>Ремкомплект суппорта MERITOR Elsa 2 (направляющие) BENEFIT</t>
  </si>
  <si>
    <t>MCK1086</t>
  </si>
  <si>
    <t>3520</t>
  </si>
  <si>
    <t>477932</t>
  </si>
  <si>
    <t>Ремкомплект суппорта MERITOR Elsa 2 (механизм подвода правый) BENEFIT</t>
  </si>
  <si>
    <t>13467</t>
  </si>
  <si>
    <t>3555</t>
  </si>
  <si>
    <t>477931</t>
  </si>
  <si>
    <t>Ремкомплект суппорта MERITOR Elsa 2 (механизм подвода левый) BENEFIT</t>
  </si>
  <si>
    <t>15467</t>
  </si>
  <si>
    <t>3556</t>
  </si>
  <si>
    <t>477930</t>
  </si>
  <si>
    <t>Ремкомплект суппорта MERITOR Elsa 2 (корпус направляющих,прокладка,болты) BENEFIT</t>
  </si>
  <si>
    <t>13486</t>
  </si>
  <si>
    <t>AVT-1130</t>
  </si>
  <si>
    <t>477929</t>
  </si>
  <si>
    <t>Ремкомплект суппорта MERITOR Elsa 2 (заглушка крышки) BENEFIT</t>
  </si>
  <si>
    <t>68322655</t>
  </si>
  <si>
    <t>1026</t>
  </si>
  <si>
    <t>477928</t>
  </si>
  <si>
    <t>Ремкомплект суппорта MERITOR Elsa 2 (втулки,сальники,уплотнительные кольца) BENEFIT</t>
  </si>
  <si>
    <t>15031</t>
  </si>
  <si>
    <t>3593</t>
  </si>
  <si>
    <t>477927</t>
  </si>
  <si>
    <t>Ремкомплект суппорта MERITOR Elsa 2 (втулка 10шт.) BENEFIT</t>
  </si>
  <si>
    <t>14740</t>
  </si>
  <si>
    <t>AVT-1113</t>
  </si>
  <si>
    <t>477926</t>
  </si>
  <si>
    <t>Ремкомплект суппорта MERITOR Elsa 1 (рычаг нажимной правый,валы) BENEFIT</t>
  </si>
  <si>
    <t>15510</t>
  </si>
  <si>
    <t>3515</t>
  </si>
  <si>
    <t>477925</t>
  </si>
  <si>
    <t>Ремкомплект суппорта MERITOR Elsa 1 (рычаг нажимной левый,валы) BENEFIT</t>
  </si>
  <si>
    <t>15511</t>
  </si>
  <si>
    <t>3516</t>
  </si>
  <si>
    <t>477924</t>
  </si>
  <si>
    <t>Ремкомплект суппорта MERITOR Elsa 1 (пыльники) BENEFIT</t>
  </si>
  <si>
    <t>ST1156</t>
  </si>
  <si>
    <t>3544</t>
  </si>
  <si>
    <t>477923</t>
  </si>
  <si>
    <t>Ремкомплект суппорта MERITOR Elsa 1 (подводной механизм правый) (35мм) BENEFIT</t>
  </si>
  <si>
    <t>14691</t>
  </si>
  <si>
    <t>3508</t>
  </si>
  <si>
    <t>477922</t>
  </si>
  <si>
    <t>Ремкомплект суппорта MERITOR Elsa 1 (подводной механизм левый) (37.5мм) BENEFIT</t>
  </si>
  <si>
    <t>15724</t>
  </si>
  <si>
    <t>3512-1</t>
  </si>
  <si>
    <t>477921</t>
  </si>
  <si>
    <t>Ремкомплект суппорта MERITOR Elsa 1 (подводной механизм левый) (35мм) BENEFIT</t>
  </si>
  <si>
    <t>15691</t>
  </si>
  <si>
    <t>3508-1</t>
  </si>
  <si>
    <t>477920</t>
  </si>
  <si>
    <t>Ремкомплект суппорта MERITOR Elsa 1 (пластина колодок прижимная) BENEFIT</t>
  </si>
  <si>
    <t>MCK1262</t>
  </si>
  <si>
    <t>3681</t>
  </si>
  <si>
    <t>477919</t>
  </si>
  <si>
    <t>Ремкомплект суппорта MERITOR Elsa 1 (очки) BENEFIT</t>
  </si>
  <si>
    <t>68321678</t>
  </si>
  <si>
    <t>3504</t>
  </si>
  <si>
    <t>477918</t>
  </si>
  <si>
    <t>Ремкомплект суппорта MERITOR Elsa 1 (направляющие,пыльники,болты,втулки) BENEFIT</t>
  </si>
  <si>
    <t>MCK1102</t>
  </si>
  <si>
    <t>3500</t>
  </si>
  <si>
    <t>477917</t>
  </si>
  <si>
    <t>Ремкомплект суппорта MERITOR Elsa 1 (возвратный механизм 35мм левый) BENEFIT</t>
  </si>
  <si>
    <t>15445</t>
  </si>
  <si>
    <t>3507</t>
  </si>
  <si>
    <t>477916</t>
  </si>
  <si>
    <t>Ремкомплект суппорта MERITOR Elsa (рычаг подводящий) BENEFIT</t>
  </si>
  <si>
    <t>16022</t>
  </si>
  <si>
    <t>3596</t>
  </si>
  <si>
    <t>477915</t>
  </si>
  <si>
    <t>Ремкомплект суппорта MERITOR Elsa (пыльники,прокладка,сальники) BENEFIT</t>
  </si>
  <si>
    <t>SJ4061</t>
  </si>
  <si>
    <t>3597</t>
  </si>
  <si>
    <t>477914</t>
  </si>
  <si>
    <t>Ремкомплект суппорта MERITOR Elsa (подшипник) BENEFIT</t>
  </si>
  <si>
    <t>SJ4112</t>
  </si>
  <si>
    <t>3514</t>
  </si>
  <si>
    <t>477913</t>
  </si>
  <si>
    <t>Ремкомплект суппорта MERITOR Elsa (направляющие,уплотнения,болты,втулки) BENEFIT</t>
  </si>
  <si>
    <t>MCK1298</t>
  </si>
  <si>
    <t>3598</t>
  </si>
  <si>
    <t>477912</t>
  </si>
  <si>
    <t>Ремкомплект суппорта MERITOR Elsa (направляющие,втулки) BENEFIT</t>
  </si>
  <si>
    <t>13443</t>
  </si>
  <si>
    <t>3502</t>
  </si>
  <si>
    <t>477911</t>
  </si>
  <si>
    <t>Ремкомплект суппорта MERITOR Elsa (направляющие,болты,пыльники,втулки,заглушки) BENEFIT</t>
  </si>
  <si>
    <t>MCK1317</t>
  </si>
  <si>
    <t>3599</t>
  </si>
  <si>
    <t>477910</t>
  </si>
  <si>
    <t>Ремкомплект суппорта MERITOR Elsa (направляющие) BENEFIT</t>
  </si>
  <si>
    <t>MCK1254</t>
  </si>
  <si>
    <t>3644</t>
  </si>
  <si>
    <t>477909</t>
  </si>
  <si>
    <t>Ремкомплект суппорта MERITOR Elsa (корпус направляющих,прокладка,болты) BENEFIT</t>
  </si>
  <si>
    <t>16020</t>
  </si>
  <si>
    <t>BNF-9528</t>
  </si>
  <si>
    <t>477908</t>
  </si>
  <si>
    <t>Ремкомплект суппорта MERITOR Elsa (корпус направляющих в сборе,прокладка,болты) BENEFIT</t>
  </si>
  <si>
    <t>16021</t>
  </si>
  <si>
    <t>3594</t>
  </si>
  <si>
    <t>477907</t>
  </si>
  <si>
    <t>Ремкомплект суппорта MERITOR DX195 (рычаг) BENEFIT</t>
  </si>
  <si>
    <t>MCK1161</t>
  </si>
  <si>
    <t>3778</t>
  </si>
  <si>
    <t>477906</t>
  </si>
  <si>
    <t>Ремкомплект суппорта MERITOR DX195 (пыльники,направляющие) BENEFIT</t>
  </si>
  <si>
    <t>MCK1171</t>
  </si>
  <si>
    <t>3581</t>
  </si>
  <si>
    <t>477905</t>
  </si>
  <si>
    <t>Ремкомплект суппорта MERITOR DX195 (пыльники,болты,заглушки) BENEFIT</t>
  </si>
  <si>
    <t>MCK1192</t>
  </si>
  <si>
    <t>3602</t>
  </si>
  <si>
    <t>477904</t>
  </si>
  <si>
    <t>Ремкомплект суппорта MERITOR DX195 (подшипник) BENEFIT</t>
  </si>
  <si>
    <t>MCK1344</t>
  </si>
  <si>
    <t>3619</t>
  </si>
  <si>
    <t>477903</t>
  </si>
  <si>
    <t>Ремкомплект суппорта MERITOR DX195 (подводной механизм правый с зубчатым сектором) BENEFIT</t>
  </si>
  <si>
    <t>MCK1291</t>
  </si>
  <si>
    <t>BNF-9578</t>
  </si>
  <si>
    <t>477902</t>
  </si>
  <si>
    <t>Ремкомплект суппорта MERITOR DX195 (подводной механизм левый) BENEFIT</t>
  </si>
  <si>
    <t>DSB5L</t>
  </si>
  <si>
    <t>3621</t>
  </si>
  <si>
    <t>477901</t>
  </si>
  <si>
    <t>Ремкомплект суппорта MERITOR DX195 (подводной механизм левый с зубчатым сектором) BENEFIT</t>
  </si>
  <si>
    <t>MCK1290</t>
  </si>
  <si>
    <t>BNF-9579</t>
  </si>
  <si>
    <t>477900</t>
  </si>
  <si>
    <t>Ремкомплект суппорта MERITOR DX195 (нажимная пластина,болты,винты) BENEFIT</t>
  </si>
  <si>
    <t>17049</t>
  </si>
  <si>
    <t>3618</t>
  </si>
  <si>
    <t>477899</t>
  </si>
  <si>
    <t>Ремкомплект суппорта MERITOR DX195 (держатель колодок) BENEFIT</t>
  </si>
  <si>
    <t>MCK1154</t>
  </si>
  <si>
    <t>3629</t>
  </si>
  <si>
    <t>477898</t>
  </si>
  <si>
    <t>Ремкомплект суппорта MERITOR DX195 (вал,подшипники) BENEFIT</t>
  </si>
  <si>
    <t>15105</t>
  </si>
  <si>
    <t>3580</t>
  </si>
  <si>
    <t>477897</t>
  </si>
  <si>
    <t>Ремкомплект суппорта MERITOR Duco (рычаг нажимной,подшипники,ролики,пыльник) BENEFIT</t>
  </si>
  <si>
    <t>SJ4108</t>
  </si>
  <si>
    <t>3539-1</t>
  </si>
  <si>
    <t>477896</t>
  </si>
  <si>
    <t>Ремкомплект суппорта MERITOR Duco (регулировочный механизм правый/левый) BENEFIT</t>
  </si>
  <si>
    <t>MCK1113</t>
  </si>
  <si>
    <t>3526</t>
  </si>
  <si>
    <t>477895</t>
  </si>
  <si>
    <t>Ремкомплект суппорта MERITOR Duco (регулировочный механизм правый,пятаки,пыльники) BENEFIT</t>
  </si>
  <si>
    <t>MCK1237</t>
  </si>
  <si>
    <t>3533</t>
  </si>
  <si>
    <t>477894</t>
  </si>
  <si>
    <t>Ремкомплект суппорта MERITOR Duco (регулировочный механизм правый) BENEFIT</t>
  </si>
  <si>
    <t>MCK1112</t>
  </si>
  <si>
    <t>3527</t>
  </si>
  <si>
    <t>477893</t>
  </si>
  <si>
    <t>Ремкомплект суппорта MERITOR Duco (регулировочный механизм левый,пятаки,пыльники) BENEFIT</t>
  </si>
  <si>
    <t>MCK1236</t>
  </si>
  <si>
    <t>3534</t>
  </si>
  <si>
    <t>477892</t>
  </si>
  <si>
    <t>Ремкомплект суппорта MERITOR Duco (регулировочный механизм левый) BENEFIT</t>
  </si>
  <si>
    <t>MCK1111</t>
  </si>
  <si>
    <t>3528</t>
  </si>
  <si>
    <t>477891</t>
  </si>
  <si>
    <t>Ремкомплект суппорта MERITOR Duco (пружины,шестерня с обоймой)</t>
  </si>
  <si>
    <t>MCK1067</t>
  </si>
  <si>
    <t>3547</t>
  </si>
  <si>
    <t>477890</t>
  </si>
  <si>
    <t>Ремкомплект суппорта MERITOR Duco (прокладка,сальник) BENEFIT</t>
  </si>
  <si>
    <t>SJ4105</t>
  </si>
  <si>
    <t>3530</t>
  </si>
  <si>
    <t>477889</t>
  </si>
  <si>
    <t>Ремкомплект суппорта MERITOR Duco (прокладка,пыльник,пробка) BENEFIT</t>
  </si>
  <si>
    <t>MCK1041</t>
  </si>
  <si>
    <t>3529</t>
  </si>
  <si>
    <t>477888</t>
  </si>
  <si>
    <t>Ремкомплект суппорта MERITOR Duco (пластина регулятора) BENEFIT</t>
  </si>
  <si>
    <t>68322900</t>
  </si>
  <si>
    <t>3548</t>
  </si>
  <si>
    <t>477887</t>
  </si>
  <si>
    <t>Ремкомплект суппорта MERITOR Duco (направляющие,пыльники) BENEFIT</t>
  </si>
  <si>
    <t>MCK1299</t>
  </si>
  <si>
    <t>3542</t>
  </si>
  <si>
    <t>477886</t>
  </si>
  <si>
    <t>Ремкомплект суппорта MERITOR Duco (заглушка крышки) BENEFIT</t>
  </si>
  <si>
    <t>14929</t>
  </si>
  <si>
    <t>1026-1</t>
  </si>
  <si>
    <t>477885</t>
  </si>
  <si>
    <t>Ремкомплект суппорта MERITOR D3 (регулятор эксцентриковый левый) BENEFIT</t>
  </si>
  <si>
    <t>15456</t>
  </si>
  <si>
    <t>8028</t>
  </si>
  <si>
    <t>477884</t>
  </si>
  <si>
    <t>Ремкомплект суппорта MERITOR D3 (регулировочная шестерня правая) BENEFIT</t>
  </si>
  <si>
    <t>13456</t>
  </si>
  <si>
    <t>8027</t>
  </si>
  <si>
    <t>477883</t>
  </si>
  <si>
    <t>Ремкомплект суппорта MERITOR D3 (подшипник вала) BENEFIT</t>
  </si>
  <si>
    <t>14565</t>
  </si>
  <si>
    <t>3577</t>
  </si>
  <si>
    <t>477882</t>
  </si>
  <si>
    <t>Ремкомплект суппорта MERITOR D3 (опорный вал правый 26 шлицов) BENEFIT</t>
  </si>
  <si>
    <t>14576</t>
  </si>
  <si>
    <t>8025</t>
  </si>
  <si>
    <t>477881</t>
  </si>
  <si>
    <t>Ремкомплект суппорта MERITOR D3 (опорный вал левый 26 шлицов) BENEFIT</t>
  </si>
  <si>
    <t>14577</t>
  </si>
  <si>
    <t>8024</t>
  </si>
  <si>
    <t>477880</t>
  </si>
  <si>
    <t>Ремкомплект суппорта MERITOR D3 (опорное кольцо правое) BENEFIT</t>
  </si>
  <si>
    <t>14580</t>
  </si>
  <si>
    <t>8026-1</t>
  </si>
  <si>
    <t>477879</t>
  </si>
  <si>
    <t>Ремкомплект суппорта MERITOR D3 (опорное кольцо левое) BENEFIT</t>
  </si>
  <si>
    <t>14581</t>
  </si>
  <si>
    <t>8026-2</t>
  </si>
  <si>
    <t>477878</t>
  </si>
  <si>
    <t>Ремкомплект суппорта MERITOR D3 (направляющие,болты,втулки,крышки,пыльники) BENEFIT</t>
  </si>
  <si>
    <t>SJ4011</t>
  </si>
  <si>
    <t>3569</t>
  </si>
  <si>
    <t>477877</t>
  </si>
  <si>
    <t>Ремкомплект суппорта MERITOR D3 (крышка,пыльник,болты) BENEFIT</t>
  </si>
  <si>
    <t>SJ1212</t>
  </si>
  <si>
    <t>3571</t>
  </si>
  <si>
    <t>477876</t>
  </si>
  <si>
    <t>Ремкомплект суппорта MERITOR D3 (волнообразная шайбa) BENEFIT</t>
  </si>
  <si>
    <t>68320133</t>
  </si>
  <si>
    <t>6019</t>
  </si>
  <si>
    <t>477875</t>
  </si>
  <si>
    <t>Ремкомплект суппорта MERITOR (уплотнения,крышки) BENEFIT</t>
  </si>
  <si>
    <t>SJ1037</t>
  </si>
  <si>
    <t>7504</t>
  </si>
  <si>
    <t>477874</t>
  </si>
  <si>
    <t>Ремкомплект суппорта MERITOR (уплотнения) BENEFIT</t>
  </si>
  <si>
    <t>SP8597</t>
  </si>
  <si>
    <t>7500</t>
  </si>
  <si>
    <t>477873</t>
  </si>
  <si>
    <t>Ремкомплект суппорта MERITOR (направляющие,болты,пыльники,крышки,смазка) BENEFIT</t>
  </si>
  <si>
    <t>SJ1035</t>
  </si>
  <si>
    <t>7510</t>
  </si>
  <si>
    <t>477872</t>
  </si>
  <si>
    <t>Ремкомплект суппорта MAN (направляющие,болты,пыльники,крышки,втулки,уплотнители,пружины) BENEFIT</t>
  </si>
  <si>
    <t>12999729VT</t>
  </si>
  <si>
    <t>2552</t>
  </si>
  <si>
    <t>477871</t>
  </si>
  <si>
    <t>Ремкомплект суппорта KNORR SN6,SN7,SK7 (рычаг нажимной 12град.) BENEFIT</t>
  </si>
  <si>
    <t>15502</t>
  </si>
  <si>
    <t>1586</t>
  </si>
  <si>
    <t>477870</t>
  </si>
  <si>
    <t>Ремкомплект суппорта KNORR SN6,SN7,SK7 (рычаг нажимной 0град.) BENEFIT</t>
  </si>
  <si>
    <t>13511</t>
  </si>
  <si>
    <t>1523</t>
  </si>
  <si>
    <t>477869</t>
  </si>
  <si>
    <t>13510</t>
  </si>
  <si>
    <t>1521</t>
  </si>
  <si>
    <t>477868</t>
  </si>
  <si>
    <t>Ремкомплект суппорта KNORR SN6,SN7,SK7 (пластина,прокладка,винты) BENEFIT</t>
  </si>
  <si>
    <t>14564</t>
  </si>
  <si>
    <t>1550</t>
  </si>
  <si>
    <t>477866</t>
  </si>
  <si>
    <t>Ремкомплект суппорта KNORR SN6,SN7,SK7 (направляющие,пыльники,болты,втулки) BENEFIT</t>
  </si>
  <si>
    <t>K004100</t>
  </si>
  <si>
    <t>1573</t>
  </si>
  <si>
    <t>477864</t>
  </si>
  <si>
    <t>K000472</t>
  </si>
  <si>
    <t>Ремкомплект суппорта KNORR SN6,SN7,SK7 (направляющие) BENEFIT</t>
  </si>
  <si>
    <t>14821</t>
  </si>
  <si>
    <t>1574</t>
  </si>
  <si>
    <t>477862</t>
  </si>
  <si>
    <t>Ремкомплект суппорта KNORR SN6,SN7,SK7 (колпачки,гайки регулировочные) BENEFIT</t>
  </si>
  <si>
    <t>K003902</t>
  </si>
  <si>
    <t>1580</t>
  </si>
  <si>
    <t>477858</t>
  </si>
  <si>
    <t>Ремкомплект суппорта KNORR SN5 (цепь 14 звеньев) BENEFIT</t>
  </si>
  <si>
    <t>13495</t>
  </si>
  <si>
    <t>1541</t>
  </si>
  <si>
    <t>477856</t>
  </si>
  <si>
    <t>Ремкомплект суппорта KNORR SN5 (направляющие) BENEFIT</t>
  </si>
  <si>
    <t>K001928</t>
  </si>
  <si>
    <t>1572</t>
  </si>
  <si>
    <t>477854</t>
  </si>
  <si>
    <t>Ремкомплект суппорта KNORR SL7,SM7,ST7 (пятаки,пыльники,втулки) (69мм) BENEFIT</t>
  </si>
  <si>
    <t>K046523K50</t>
  </si>
  <si>
    <t>1643</t>
  </si>
  <si>
    <t>477853</t>
  </si>
  <si>
    <t>Ремкомплект суппорта KNORR SK7 (полный комплект) BENEFIT</t>
  </si>
  <si>
    <t>14900</t>
  </si>
  <si>
    <t>1520</t>
  </si>
  <si>
    <t>477867</t>
  </si>
  <si>
    <t>Ремкомплект суппорта KNORR SB6,SN7 (направляющие) BENEFIT</t>
  </si>
  <si>
    <t>K001532</t>
  </si>
  <si>
    <t>1602</t>
  </si>
  <si>
    <t>477852</t>
  </si>
  <si>
    <t>Ремкомплект суппорта KNORR SB6,SB7 (рычаг нажимной 12град.) BENEFIT</t>
  </si>
  <si>
    <t>14714</t>
  </si>
  <si>
    <t>1525</t>
  </si>
  <si>
    <t>477847</t>
  </si>
  <si>
    <t>Ремкомплект суппорта KNORR SB6,SB7 (рычаг нажимной 0град.) BENEFIT</t>
  </si>
  <si>
    <t>13512</t>
  </si>
  <si>
    <t>1522</t>
  </si>
  <si>
    <t>477846</t>
  </si>
  <si>
    <t>Ремкомплект суппорта KNORR SB6,SB7 (пятаки,уплотнители,заглушки,пыльники,втулки) BENEFIT</t>
  </si>
  <si>
    <t>14721</t>
  </si>
  <si>
    <t>1510</t>
  </si>
  <si>
    <t>477845</t>
  </si>
  <si>
    <t>K000944</t>
  </si>
  <si>
    <t>Ремкомплект суппорта KNORR SB6,SB7 (пятаки,пыльники) BENEFIT</t>
  </si>
  <si>
    <t>14720</t>
  </si>
  <si>
    <t>1511</t>
  </si>
  <si>
    <t>477844</t>
  </si>
  <si>
    <t>Ремкомплект суппорта KNORR SB6,SB7 (пыльник,крышка) BENEFIT</t>
  </si>
  <si>
    <t>II328090061</t>
  </si>
  <si>
    <t>1582</t>
  </si>
  <si>
    <t>477843</t>
  </si>
  <si>
    <t>Ремкомплект суппорта KNORR SB6,SB7 (пыльник) BENEFIT</t>
  </si>
  <si>
    <t>0980106340</t>
  </si>
  <si>
    <t>1562</t>
  </si>
  <si>
    <t>477842</t>
  </si>
  <si>
    <t>Ремкомплект суппорта KNORR SB6,SB7 (подшипник) BENEFIT</t>
  </si>
  <si>
    <t>14657</t>
  </si>
  <si>
    <t>1546</t>
  </si>
  <si>
    <t>477841</t>
  </si>
  <si>
    <t>Ремкомплект суппорта KNORR SB6,SB7 (пластина колодок прижимная) BENEFIT</t>
  </si>
  <si>
    <t>K000129</t>
  </si>
  <si>
    <t>1583</t>
  </si>
  <si>
    <t>477840</t>
  </si>
  <si>
    <t>Ремкомплект суппорта KNORR SB6,SB7 (пальцы фиксатора,заглушки) BENEFIT</t>
  </si>
  <si>
    <t>14676</t>
  </si>
  <si>
    <t>1584</t>
  </si>
  <si>
    <t>477838</t>
  </si>
  <si>
    <t>Ремкомплект суппорта KNORR SB6,SB7 (направляющие,втулки,уплотнения,смазка) BENEFIT</t>
  </si>
  <si>
    <t>K031844K50</t>
  </si>
  <si>
    <t>1593</t>
  </si>
  <si>
    <t>477837</t>
  </si>
  <si>
    <t>Ремкомплект суппорта KNORR SB6,SB7 (направляющие,втулки,пыльники,болты) BENEFIT</t>
  </si>
  <si>
    <t>K000687</t>
  </si>
  <si>
    <t>1607</t>
  </si>
  <si>
    <t>477836</t>
  </si>
  <si>
    <t>Ремкомплект суппорта KNORR SB6,SB7 (направляющие,втулки,болты,уплотнения,пыльники) BENEFIT</t>
  </si>
  <si>
    <t>K001915</t>
  </si>
  <si>
    <t>1561</t>
  </si>
  <si>
    <t>477834</t>
  </si>
  <si>
    <t>Ремкомплект суппорта KNORR SB6,SB7 (направляющие) BENEFIT</t>
  </si>
  <si>
    <t>14540</t>
  </si>
  <si>
    <t>BKF-9502</t>
  </si>
  <si>
    <t>477831</t>
  </si>
  <si>
    <t>K048396K50</t>
  </si>
  <si>
    <t>1670</t>
  </si>
  <si>
    <t>477829</t>
  </si>
  <si>
    <t>K000375</t>
  </si>
  <si>
    <t>1614</t>
  </si>
  <si>
    <t>477833</t>
  </si>
  <si>
    <t>K048371K50</t>
  </si>
  <si>
    <t>1605</t>
  </si>
  <si>
    <t>477826</t>
  </si>
  <si>
    <t>II197330062</t>
  </si>
  <si>
    <t>1603</t>
  </si>
  <si>
    <t>477828</t>
  </si>
  <si>
    <t>II197140062</t>
  </si>
  <si>
    <t>1578</t>
  </si>
  <si>
    <t>477827</t>
  </si>
  <si>
    <t>II358510062</t>
  </si>
  <si>
    <t>1575</t>
  </si>
  <si>
    <t>477832</t>
  </si>
  <si>
    <t>II39769F0062</t>
  </si>
  <si>
    <t>1556</t>
  </si>
  <si>
    <t>477830</t>
  </si>
  <si>
    <t>Ремкомплект суппорта KNORR SB6,SB7 (направляющая,втулка,болт) BENEFIT</t>
  </si>
  <si>
    <t>0980106900</t>
  </si>
  <si>
    <t>1600</t>
  </si>
  <si>
    <t>477824</t>
  </si>
  <si>
    <t>K000698</t>
  </si>
  <si>
    <t>1569</t>
  </si>
  <si>
    <t>477823</t>
  </si>
  <si>
    <t>Ремкомплект суппорта KNORR SB6,SB7 (направляющая,втулка) BENEFIT</t>
  </si>
  <si>
    <t>15051</t>
  </si>
  <si>
    <t>1601</t>
  </si>
  <si>
    <t>477822</t>
  </si>
  <si>
    <t>K000697</t>
  </si>
  <si>
    <t>1597</t>
  </si>
  <si>
    <t>477821</t>
  </si>
  <si>
    <t>Ремкомплект суппорта KNORR SB6,SB7 (крышка с датчиком 3 контакта) BENEFIT</t>
  </si>
  <si>
    <t>13506</t>
  </si>
  <si>
    <t>1551</t>
  </si>
  <si>
    <t>477820</t>
  </si>
  <si>
    <t>Ремкомплект суппорта KNORR SB6,SB7 (корпус механизма подвода,толкатели,вал,пружина) BENEFIT</t>
  </si>
  <si>
    <t>15512</t>
  </si>
  <si>
    <t>1530</t>
  </si>
  <si>
    <t>477818</t>
  </si>
  <si>
    <t>Ремкомплект суппорта KNORR SB6,SB7 (колпачки,переходники) BENEFIT</t>
  </si>
  <si>
    <t>K000945</t>
  </si>
  <si>
    <t>1579</t>
  </si>
  <si>
    <t>477817</t>
  </si>
  <si>
    <t>Ремкомплект суппорта KNORR SB6,SB7 (звездочка) BENEFIT</t>
  </si>
  <si>
    <t>13505</t>
  </si>
  <si>
    <t>1542</t>
  </si>
  <si>
    <t>477816</t>
  </si>
  <si>
    <t>Ремкомплект суппорта KNORR SB6,SB7 (заглушки,кольца,хомуты,пыльники) BENEFIT</t>
  </si>
  <si>
    <t>K001301</t>
  </si>
  <si>
    <t>1577</t>
  </si>
  <si>
    <t>477815</t>
  </si>
  <si>
    <t>Ремкомплект суппорта KNORR SB6,SB7 (гайка регулировочная 10шт.) BENEFIT</t>
  </si>
  <si>
    <t>Z001548</t>
  </si>
  <si>
    <t>1613</t>
  </si>
  <si>
    <t>477814</t>
  </si>
  <si>
    <t>Ремкомплект суппорта KNORR SB5 (цепь 12 звеньев) BENEFIT</t>
  </si>
  <si>
    <t>14925</t>
  </si>
  <si>
    <t>1587</t>
  </si>
  <si>
    <t>477812</t>
  </si>
  <si>
    <t>Ремкомплект суппорта KNORR SB5 (толкатель,болт,втулка,уплотнители) BENEFIT</t>
  </si>
  <si>
    <t>K000935</t>
  </si>
  <si>
    <t>1555</t>
  </si>
  <si>
    <t>477811</t>
  </si>
  <si>
    <t>Ремкомплект суппорта KNORR SB5 (толкатели,уплотнители,болты) BENEFIT</t>
  </si>
  <si>
    <t>K001274</t>
  </si>
  <si>
    <t>1612</t>
  </si>
  <si>
    <t>477810</t>
  </si>
  <si>
    <t>Ремкомплект суппорта KNORR SB5 (регулировочный механизм) BENEFIT</t>
  </si>
  <si>
    <t>13490</t>
  </si>
  <si>
    <t>1540</t>
  </si>
  <si>
    <t>477809</t>
  </si>
  <si>
    <t>Ремкомплект суппорта KNORR SB5 (пятак,пыльник,втулка) BENEFIT</t>
  </si>
  <si>
    <t>II370760065</t>
  </si>
  <si>
    <t>1509</t>
  </si>
  <si>
    <t>477806</t>
  </si>
  <si>
    <t>Ремкомплект суппорта KNORR SB5 (пыльники направляющих,хомут) BENEFIT</t>
  </si>
  <si>
    <t>II350470061</t>
  </si>
  <si>
    <t>1596</t>
  </si>
  <si>
    <t>477808</t>
  </si>
  <si>
    <t>Ремкомплект суппорта KNORR SB5 (подшипник) BENEFIT</t>
  </si>
  <si>
    <t>14701</t>
  </si>
  <si>
    <t>1547</t>
  </si>
  <si>
    <t>477807</t>
  </si>
  <si>
    <t>Ремкомплект суппорта KNORR SB5 (направляющие) BENEFIT</t>
  </si>
  <si>
    <t>II369100062</t>
  </si>
  <si>
    <t>1554</t>
  </si>
  <si>
    <t>477805</t>
  </si>
  <si>
    <t>Ремкомплект суппорта KNORR SB5 (направляющая,втулка,болт) BENEFIT</t>
  </si>
  <si>
    <t>II368470064</t>
  </si>
  <si>
    <t>1558</t>
  </si>
  <si>
    <t>477804</t>
  </si>
  <si>
    <t>Ремкомплект суппорта KNORR SB5 (направляющая,втулка) BENEFIT</t>
  </si>
  <si>
    <t>14531</t>
  </si>
  <si>
    <t>1664</t>
  </si>
  <si>
    <t>477803</t>
  </si>
  <si>
    <t>Ремкомплект суппорта KNORR SB5 (корпус механизма подвода,пружины) BENEFIT</t>
  </si>
  <si>
    <t>15040</t>
  </si>
  <si>
    <t>1545</t>
  </si>
  <si>
    <t>477802</t>
  </si>
  <si>
    <t>Ремкомплект суппорта KNORR SB5 (вал самоподвода) BENEFIT</t>
  </si>
  <si>
    <t>15044</t>
  </si>
  <si>
    <t>1591</t>
  </si>
  <si>
    <t>477800</t>
  </si>
  <si>
    <t>Ремкомплект суппорта KNORR SB,SN (заглушка) BENEFIT</t>
  </si>
  <si>
    <t>14532</t>
  </si>
  <si>
    <t>7027</t>
  </si>
  <si>
    <t>477799</t>
  </si>
  <si>
    <t>Ремкомплект суппорта KNORR (уплотнения) BENEFIT</t>
  </si>
  <si>
    <t>381413</t>
  </si>
  <si>
    <t>1598</t>
  </si>
  <si>
    <t>477798</t>
  </si>
  <si>
    <t>Ремкомплект суппорта IVECO (направляющие) BENEFIT</t>
  </si>
  <si>
    <t>42534122</t>
  </si>
  <si>
    <t>8507</t>
  </si>
  <si>
    <t>477797</t>
  </si>
  <si>
    <t>Ремкомплект суппорта HALDEX MODUL X (пятаки,пыльники) BENEFIT</t>
  </si>
  <si>
    <t>91014</t>
  </si>
  <si>
    <t>4502</t>
  </si>
  <si>
    <t>477796</t>
  </si>
  <si>
    <t>Ремкомплект суппорта HALDEX MODUL X (пружины,пыльники) BENEFIT</t>
  </si>
  <si>
    <t>91011</t>
  </si>
  <si>
    <t>4505</t>
  </si>
  <si>
    <t>477795</t>
  </si>
  <si>
    <t>Ремкомплект суппорта HALDEX MODUL X (направляющие) BENEFIT</t>
  </si>
  <si>
    <t>91012</t>
  </si>
  <si>
    <t>4500</t>
  </si>
  <si>
    <t>477794</t>
  </si>
  <si>
    <t>Ремкомплект суппорта HALDEX MODUL T (колпачок,ключ,шестерня) BENEFIT</t>
  </si>
  <si>
    <t>18033</t>
  </si>
  <si>
    <t>BNF-9580</t>
  </si>
  <si>
    <t>477791</t>
  </si>
  <si>
    <t>Ремкомплект суппорта HALDEX MODUL T (колпачок,ключ) BENEFIT</t>
  </si>
  <si>
    <t>95398</t>
  </si>
  <si>
    <t>4586</t>
  </si>
  <si>
    <t>477790</t>
  </si>
  <si>
    <t>Ремкомплект суппорта HALDEX (уплотнители,подводные валы,заглушки) BENEFIT</t>
  </si>
  <si>
    <t>89926</t>
  </si>
  <si>
    <t>4511</t>
  </si>
  <si>
    <t>477788</t>
  </si>
  <si>
    <t>Ремкомплект суппорта BPW TSB3709 (толкатели со штырем,пыльники) BENEFIT</t>
  </si>
  <si>
    <t>0980107631</t>
  </si>
  <si>
    <t>9509</t>
  </si>
  <si>
    <t>495864</t>
  </si>
  <si>
    <t>6509</t>
  </si>
  <si>
    <t>477787</t>
  </si>
  <si>
    <t>Ремкомплект суппорта BPW TSB3709 (толкатели без штыря,пыльники) BENEFIT</t>
  </si>
  <si>
    <t>0980107630</t>
  </si>
  <si>
    <t>9502</t>
  </si>
  <si>
    <t>495863</t>
  </si>
  <si>
    <t>6502</t>
  </si>
  <si>
    <t>477786</t>
  </si>
  <si>
    <t>Ремкомплект суппорта BPW TSB3709 (пыльники,сальники,крышки) BENEFIT</t>
  </si>
  <si>
    <t>0980107620</t>
  </si>
  <si>
    <t>9500</t>
  </si>
  <si>
    <t>495862</t>
  </si>
  <si>
    <t>6500</t>
  </si>
  <si>
    <t>477785</t>
  </si>
  <si>
    <t>Ремкомплект суппорта BPW TSB3709 (полный комплект) BENEFIT</t>
  </si>
  <si>
    <t>19230</t>
  </si>
  <si>
    <t>9524</t>
  </si>
  <si>
    <t>495861</t>
  </si>
  <si>
    <t>6524</t>
  </si>
  <si>
    <t>477784</t>
  </si>
  <si>
    <t>Ремкомплект суппорта BPW TSB3709 (подшипник) BENEFIT</t>
  </si>
  <si>
    <t>19031</t>
  </si>
  <si>
    <t>9504</t>
  </si>
  <si>
    <t>495860</t>
  </si>
  <si>
    <t>Ремкомплект суппорта BPW TSB3709 (направляющие,пластины) BENEFIT</t>
  </si>
  <si>
    <t>0980105810</t>
  </si>
  <si>
    <t>6533</t>
  </si>
  <si>
    <t>477782</t>
  </si>
  <si>
    <t>Ремкомплект суппорта BPW TSB3709 (направляющие,втулки,болты,уплотнения) BENEFIT</t>
  </si>
  <si>
    <t>19312</t>
  </si>
  <si>
    <t>9503</t>
  </si>
  <si>
    <t>495859</t>
  </si>
  <si>
    <t>Ремкомплект суппорта BPW TSB3709 (направляющие) BENEFIT</t>
  </si>
  <si>
    <t>0980107610</t>
  </si>
  <si>
    <t>9517</t>
  </si>
  <si>
    <t>495858</t>
  </si>
  <si>
    <t>6517</t>
  </si>
  <si>
    <t>477780</t>
  </si>
  <si>
    <t>Ремкомплект суппорта BPW TSB3709 (механизма самоподвода) BENEFIT</t>
  </si>
  <si>
    <t>19050</t>
  </si>
  <si>
    <t>6521</t>
  </si>
  <si>
    <t>477779</t>
  </si>
  <si>
    <t>Ремкомплект суппорта BPW TSB3709 (механизм в сборе,пятак со штырем) BENEFIT</t>
  </si>
  <si>
    <t>19110</t>
  </si>
  <si>
    <t>9531</t>
  </si>
  <si>
    <t>495857</t>
  </si>
  <si>
    <t>6531</t>
  </si>
  <si>
    <t>477778</t>
  </si>
  <si>
    <t>Ремкомплект суппорта BPW TSB3709 (механизм в сборе,пятак без штыря) BENEFIT</t>
  </si>
  <si>
    <t>19210</t>
  </si>
  <si>
    <t>9530</t>
  </si>
  <si>
    <t>495856</t>
  </si>
  <si>
    <t>6530</t>
  </si>
  <si>
    <t>477777</t>
  </si>
  <si>
    <t>Ремкомплект Z-CAM механизма тормозного правый BENEFIT</t>
  </si>
  <si>
    <t>ST1037</t>
  </si>
  <si>
    <t>5521</t>
  </si>
  <si>
    <t>477776</t>
  </si>
  <si>
    <t>Ремкомплект Z-CAM механизма тормозного левый BENEFIT</t>
  </si>
  <si>
    <t>ST1036</t>
  </si>
  <si>
    <t>5522</t>
  </si>
  <si>
    <t>477775</t>
  </si>
  <si>
    <t>Ремкомплект Z-CAM механизма тормозного BENEFIT</t>
  </si>
  <si>
    <t>ST1035</t>
  </si>
  <si>
    <t>5512</t>
  </si>
  <si>
    <t>477774</t>
  </si>
  <si>
    <t>Ремкомплект Z-CAM механизма тормозного (регулятор правый) BENEFIT</t>
  </si>
  <si>
    <t>ST4013</t>
  </si>
  <si>
    <t>5500</t>
  </si>
  <si>
    <t>477773</t>
  </si>
  <si>
    <t>Ремкомплект Z-CAM механизма тормозного (регулятор левый) BENEFIT</t>
  </si>
  <si>
    <t>ST4014</t>
  </si>
  <si>
    <t>5501</t>
  </si>
  <si>
    <t>477772</t>
  </si>
  <si>
    <t>Ремкомплект Z-CAM механизма тормозного (регулятор в сборе правый) BENEFIT</t>
  </si>
  <si>
    <t>68020146</t>
  </si>
  <si>
    <t>5507</t>
  </si>
  <si>
    <t>477770</t>
  </si>
  <si>
    <t>ST1039</t>
  </si>
  <si>
    <t>5505</t>
  </si>
  <si>
    <t>477771</t>
  </si>
  <si>
    <t>Ремкомплект Z-CAM механизма тормозного (регулятор в сборе левый) BENEFIT</t>
  </si>
  <si>
    <t>68020145</t>
  </si>
  <si>
    <t>5508</t>
  </si>
  <si>
    <t>477768</t>
  </si>
  <si>
    <t>ST1038</t>
  </si>
  <si>
    <t>5506</t>
  </si>
  <si>
    <t>477769</t>
  </si>
  <si>
    <t>Ремкомплект Z-CAM механизма тормозного (регулировочная шестерня правая) BENEFIT</t>
  </si>
  <si>
    <t>SP8549</t>
  </si>
  <si>
    <t>5509</t>
  </si>
  <si>
    <t>477766</t>
  </si>
  <si>
    <t>A164055</t>
  </si>
  <si>
    <t>5502</t>
  </si>
  <si>
    <t>477767</t>
  </si>
  <si>
    <t>Ремкомплект Z-CAM механизма тормозного (регулировочная шестерня левая) BENEFIT</t>
  </si>
  <si>
    <t>SP8548</t>
  </si>
  <si>
    <t>5510</t>
  </si>
  <si>
    <t>477764</t>
  </si>
  <si>
    <t>A164052</t>
  </si>
  <si>
    <t>5503</t>
  </si>
  <si>
    <t>477765</t>
  </si>
  <si>
    <t>Ремкомплект Z-CAM механизма тормозного (палец самоподвода) BENEFIT</t>
  </si>
  <si>
    <t>137074</t>
  </si>
  <si>
    <t>5515</t>
  </si>
  <si>
    <t>477763</t>
  </si>
  <si>
    <t>Ремкомплект Z-CAM механизма тормозного (палец возвратной пружины) BENEFIT</t>
  </si>
  <si>
    <t>137075</t>
  </si>
  <si>
    <t>5514</t>
  </si>
  <si>
    <t>477762</t>
  </si>
  <si>
    <t>Ремкомплект Z-CAM механизма тормозного (вал регулировки) BENEFIT</t>
  </si>
  <si>
    <t>SP8540</t>
  </si>
  <si>
    <t>5504</t>
  </si>
  <si>
    <t>477761</t>
  </si>
  <si>
    <t>Ремкомплект MERITOR механизма тормозного (уплотнители) BENEFIT</t>
  </si>
  <si>
    <t>RBSK0251BM</t>
  </si>
  <si>
    <t>5611</t>
  </si>
  <si>
    <t>477760</t>
  </si>
  <si>
    <t>Ремкомплект MERITOR механизма тормозного (тормозной клин) BENEFIT</t>
  </si>
  <si>
    <t>14972</t>
  </si>
  <si>
    <t>5603</t>
  </si>
  <si>
    <t>477759</t>
  </si>
  <si>
    <t>Ремкомплект IVECO механизма тормозного BENEFIT</t>
  </si>
  <si>
    <t>RBSK1408M</t>
  </si>
  <si>
    <t>5614</t>
  </si>
  <si>
    <t>477757</t>
  </si>
  <si>
    <t>RBSK0502BM</t>
  </si>
  <si>
    <t>5606</t>
  </si>
  <si>
    <t>477756</t>
  </si>
  <si>
    <t>Ремкомплект IVECO механизма тормозного (палец с пружиной) BENEFIT</t>
  </si>
  <si>
    <t>A2247L1000</t>
  </si>
  <si>
    <t>5600</t>
  </si>
  <si>
    <t>477755</t>
  </si>
  <si>
    <t>Ремкомплект IVECO колодок тормозных (пружины) BENEFIT</t>
  </si>
  <si>
    <t>RBSK2128M</t>
  </si>
  <si>
    <t>5604</t>
  </si>
  <si>
    <t>477754</t>
  </si>
  <si>
    <t>Пыльник Z-CAM механизма тормозного BENEFIT</t>
  </si>
  <si>
    <t>68192410</t>
  </si>
  <si>
    <t>5519</t>
  </si>
  <si>
    <t>477753</t>
  </si>
  <si>
    <t>Пыльник MERITOR Elsa 2 суппорта BENEFIT</t>
  </si>
  <si>
    <t>68324854</t>
  </si>
  <si>
    <t>1025</t>
  </si>
  <si>
    <t>477752</t>
  </si>
  <si>
    <t>Пружина Z-CAM колодки тормозной BENEFIT</t>
  </si>
  <si>
    <t>167090</t>
  </si>
  <si>
    <t>5520</t>
  </si>
  <si>
    <t>477751</t>
  </si>
  <si>
    <t>Прокладка Z-CAM крышки механизма тормозного BENEFIT</t>
  </si>
  <si>
    <t>166063</t>
  </si>
  <si>
    <t>5518</t>
  </si>
  <si>
    <t>477750</t>
  </si>
  <si>
    <t>Крышка Z-CAM механизма тормозного BENEFIT</t>
  </si>
  <si>
    <t>166062</t>
  </si>
  <si>
    <t>5516</t>
  </si>
  <si>
    <t>477749</t>
  </si>
  <si>
    <t>Втулка KNORR SB6,SB7 суппорта направляющая длинная BENEFIT</t>
  </si>
  <si>
    <t>0214102100</t>
  </si>
  <si>
    <t>1009</t>
  </si>
  <si>
    <t>477747</t>
  </si>
  <si>
    <t>480761</t>
  </si>
  <si>
    <t>BGS213-2-10</t>
  </si>
  <si>
    <t>SKE500740220</t>
  </si>
  <si>
    <t>Болт M16x403 седельного устройства регулировочный JSK 37/42 BGS</t>
  </si>
  <si>
    <t>480760</t>
  </si>
  <si>
    <t>BGS276-1</t>
  </si>
  <si>
    <t>SK212107</t>
  </si>
  <si>
    <t>Болт М14х20 подковы седельного устройства JSK 36/37 BGS</t>
  </si>
  <si>
    <t>480759</t>
  </si>
  <si>
    <t>BGS352-3</t>
  </si>
  <si>
    <t>KZ101203</t>
  </si>
  <si>
    <t>Болт М14х35 крепления шкворня полуприцепа без потайголовки BGS</t>
  </si>
  <si>
    <t>480765</t>
  </si>
  <si>
    <t>BGS273</t>
  </si>
  <si>
    <t>SK240513</t>
  </si>
  <si>
    <t>Захват седельного устройства JSK 38 BGS</t>
  </si>
  <si>
    <t>480764</t>
  </si>
  <si>
    <t>BGS271</t>
  </si>
  <si>
    <t>SK240514</t>
  </si>
  <si>
    <t>Захват седельного устройства JSK 38/50 BGS</t>
  </si>
  <si>
    <t>480766</t>
  </si>
  <si>
    <t>BGS261</t>
  </si>
  <si>
    <t>SK320506</t>
  </si>
  <si>
    <t>Клин седельного устройства JSK 37 BGS</t>
  </si>
  <si>
    <t>480767</t>
  </si>
  <si>
    <t>BGS263</t>
  </si>
  <si>
    <t>SK240501</t>
  </si>
  <si>
    <t>Клин седельного устройства JSK 38/50 BGS</t>
  </si>
  <si>
    <t>480762</t>
  </si>
  <si>
    <t>BGS213-2-1</t>
  </si>
  <si>
    <t>SK320507</t>
  </si>
  <si>
    <t>Направляющая JSK 37 болта регулировочного M16 BGS</t>
  </si>
  <si>
    <t>480768</t>
  </si>
  <si>
    <t>BGS234</t>
  </si>
  <si>
    <t>SK210402</t>
  </si>
  <si>
    <t>Опора седельного устройства JSK 37 (h=150) BGS</t>
  </si>
  <si>
    <t>480769</t>
  </si>
  <si>
    <t>BGS233</t>
  </si>
  <si>
    <t>SK210401</t>
  </si>
  <si>
    <t>Опора седельного устройства JSK 37 (h=185) BGS</t>
  </si>
  <si>
    <t>480771</t>
  </si>
  <si>
    <t>BGS221</t>
  </si>
  <si>
    <t>MP4102</t>
  </si>
  <si>
    <t>Плита монтажная седельного устройства JOST Н=40мм BGS</t>
  </si>
  <si>
    <t>480772</t>
  </si>
  <si>
    <t>BGS276-Z</t>
  </si>
  <si>
    <t>SK210519</t>
  </si>
  <si>
    <t>Подкова седельного устройства JSK 36/37 3 отверстия BGS</t>
  </si>
  <si>
    <t>480773</t>
  </si>
  <si>
    <t>BGS278-1</t>
  </si>
  <si>
    <t>SK310593</t>
  </si>
  <si>
    <t>Подкова седельного устройства JSK 37 4 отверстия BGS</t>
  </si>
  <si>
    <t>480775</t>
  </si>
  <si>
    <t>BGS284-1</t>
  </si>
  <si>
    <t>SK1259</t>
  </si>
  <si>
    <t>Подушка седельного устройства JSK 37 верхняя BGS</t>
  </si>
  <si>
    <t>480776</t>
  </si>
  <si>
    <t>BGS284-2</t>
  </si>
  <si>
    <t>SK210525</t>
  </si>
  <si>
    <t>Подушка седельного устройства JSK 37 нижняя BGS</t>
  </si>
  <si>
    <t>480774</t>
  </si>
  <si>
    <t>BGS283-1</t>
  </si>
  <si>
    <t>SK2006</t>
  </si>
  <si>
    <t>Подушка седельного устройства JSK 38 верхняя BGS</t>
  </si>
  <si>
    <t>480770</t>
  </si>
  <si>
    <t>BGS278-2</t>
  </si>
  <si>
    <t>SK310592</t>
  </si>
  <si>
    <t>Полукольцо подковы седельного устройства JSK 37 BGS</t>
  </si>
  <si>
    <t>480777</t>
  </si>
  <si>
    <t>BGS289-1</t>
  </si>
  <si>
    <t>SK847</t>
  </si>
  <si>
    <t>Пружина замка седельного устройства JOST BGS</t>
  </si>
  <si>
    <t>480778</t>
  </si>
  <si>
    <t>BGS289</t>
  </si>
  <si>
    <t>SK310520</t>
  </si>
  <si>
    <t>Пружина замка седельного устройства JOST сдвоенная BGS</t>
  </si>
  <si>
    <t>480799</t>
  </si>
  <si>
    <t>BGS592</t>
  </si>
  <si>
    <t>SKE001740020</t>
  </si>
  <si>
    <t>Ремкомплект седельного устройства JSK 34/40/42 (полукольцо, болт 4шт) BGS</t>
  </si>
  <si>
    <t>480785</t>
  </si>
  <si>
    <t>BGS508</t>
  </si>
  <si>
    <t>SK312151</t>
  </si>
  <si>
    <t>Ремкомплект седельного устройства JSK 36 (подкова,захват,палец,пружина,болты) BGS</t>
  </si>
  <si>
    <t>480783</t>
  </si>
  <si>
    <t>BGS288</t>
  </si>
  <si>
    <t>SK290594</t>
  </si>
  <si>
    <t>Ремкомплект седельного устройства JSK 36/37 (втулка 2шт,подушка 2шт) BGS</t>
  </si>
  <si>
    <t>480763</t>
  </si>
  <si>
    <t>BGS275</t>
  </si>
  <si>
    <t>SK322152</t>
  </si>
  <si>
    <t>Ремкомплект седельного устройства JSK 36/37 (захват,пружина,палец) BGS</t>
  </si>
  <si>
    <t>480792</t>
  </si>
  <si>
    <t>BGS513</t>
  </si>
  <si>
    <t>480781</t>
  </si>
  <si>
    <t>BGS276</t>
  </si>
  <si>
    <t>SK212151</t>
  </si>
  <si>
    <t>Ремкомплект седельного устройства JSK 36/37 (подкова 3 отверстия,болт 3шт) BGS</t>
  </si>
  <si>
    <t>480790</t>
  </si>
  <si>
    <t>BGS500</t>
  </si>
  <si>
    <t>SK322150</t>
  </si>
  <si>
    <t>Ремкомплект седельного устройства JSK 36/37 (подкова,болты,захват,палец,пружина) BGS</t>
  </si>
  <si>
    <t>480800</t>
  </si>
  <si>
    <t>BGS290</t>
  </si>
  <si>
    <t>SK212115</t>
  </si>
  <si>
    <t>Ремкомплект седельного устройства JSK 37 (болт 8шт) BGS</t>
  </si>
  <si>
    <t>480802</t>
  </si>
  <si>
    <t>BGS800</t>
  </si>
  <si>
    <t>SK3106003</t>
  </si>
  <si>
    <t>Ремкомплект седельного устройства JSK 37 (вставка 2шт,болты 12шт) BGS</t>
  </si>
  <si>
    <t>480786</t>
  </si>
  <si>
    <t>BGS518</t>
  </si>
  <si>
    <t>SK312158</t>
  </si>
  <si>
    <t>Ремкомплект седельного устройства JSK 37 (палец 2шт,втулка 2шт,болт 4шт,пластина 2шт) BGS</t>
  </si>
  <si>
    <t>480787</t>
  </si>
  <si>
    <t>BGS517</t>
  </si>
  <si>
    <t>SK3121072Z</t>
  </si>
  <si>
    <t>Ремкомплект седельного устройства JSK 37 (подкова,болты,захват,клин,палец,пружина) BGS</t>
  </si>
  <si>
    <t>SK242198</t>
  </si>
  <si>
    <t>480801</t>
  </si>
  <si>
    <t>BGS516</t>
  </si>
  <si>
    <t>SK212169</t>
  </si>
  <si>
    <t>Ремкомплект седельного устройства JSK 37 (подушка 4шт,болт 8шт) BGS</t>
  </si>
  <si>
    <t>480784</t>
  </si>
  <si>
    <t>BGS510</t>
  </si>
  <si>
    <t>SK312156Z</t>
  </si>
  <si>
    <t>Ремкомплект седельного устройства JSK 37 (трубка ЦС,подкова,болты,захват,палец,пружина) BGS</t>
  </si>
  <si>
    <t>480793</t>
  </si>
  <si>
    <t>BGS511</t>
  </si>
  <si>
    <t>SK312160Z</t>
  </si>
  <si>
    <t>480788</t>
  </si>
  <si>
    <t>BGS512</t>
  </si>
  <si>
    <t>SK322150Z</t>
  </si>
  <si>
    <t>Ремкомплект седельного устройства JSK 37 (трубка ЦС,подкова,болты,захват,пружина,палец) BGS</t>
  </si>
  <si>
    <t>480791</t>
  </si>
  <si>
    <t>BGS620-1</t>
  </si>
  <si>
    <t>SK242198Z</t>
  </si>
  <si>
    <t>Ремкомплект седельного устройства JSK 38 (захват,болты,подкова,пружина) BGS</t>
  </si>
  <si>
    <t>480797</t>
  </si>
  <si>
    <t>BGS666</t>
  </si>
  <si>
    <t>SK242178</t>
  </si>
  <si>
    <t>Ремкомплект седельного устройства JSK 38 (подушка 4шт,болт 8шт) BGS</t>
  </si>
  <si>
    <t>480782</t>
  </si>
  <si>
    <t>BGS272</t>
  </si>
  <si>
    <t>SK242156</t>
  </si>
  <si>
    <t>Ремкомплект седельного устройства JSK 38/50 (подкова 3 отверстия,болт 3шт) BGS</t>
  </si>
  <si>
    <t>480798</t>
  </si>
  <si>
    <t>BGS627</t>
  </si>
  <si>
    <t>SK242176Z</t>
  </si>
  <si>
    <t>Ремкомплект седельного устройства JSK 38/50 (трубка ЦС,подкова,болты,захват,палец,пружина) BGS</t>
  </si>
  <si>
    <t>480779</t>
  </si>
  <si>
    <t>BGS588</t>
  </si>
  <si>
    <t>SKE001009720</t>
  </si>
  <si>
    <t>Ремкомплект седельного устройства JSK 40/42 (клин,болт) BGS</t>
  </si>
  <si>
    <t>480780</t>
  </si>
  <si>
    <t>BGS278</t>
  </si>
  <si>
    <t>SK310594</t>
  </si>
  <si>
    <t>Ремкомплект седельного устройства JSK 40/42 (подкова 4 отверстия,болт 4шт) BGS</t>
  </si>
  <si>
    <t>480795</t>
  </si>
  <si>
    <t>BGS285</t>
  </si>
  <si>
    <t>SKE001370020</t>
  </si>
  <si>
    <t>Ремкомплект седельного устройства JSK 40/42 (подушка 4шт) BGS</t>
  </si>
  <si>
    <t>480796</t>
  </si>
  <si>
    <t>BGS590</t>
  </si>
  <si>
    <t>SKE001370220</t>
  </si>
  <si>
    <t>Ремкомплект седельного устройства JSK 40/42 (подушка 4шт,болт 4шт) BGS</t>
  </si>
  <si>
    <t>480794</t>
  </si>
  <si>
    <t>BGS591</t>
  </si>
  <si>
    <t>SKE001640020</t>
  </si>
  <si>
    <t>Ремкомплект седельного устройства JSK 40/42 (трубка ЦС,подкова,болты,клин,захват,пружина,палец) BGS</t>
  </si>
  <si>
    <t>480806</t>
  </si>
  <si>
    <t>BGS352-2</t>
  </si>
  <si>
    <t>KZ101204</t>
  </si>
  <si>
    <t>Тарелка JOST шкворня устройства седельного 2" BGS</t>
  </si>
  <si>
    <t>480804</t>
  </si>
  <si>
    <t>BGS213H150</t>
  </si>
  <si>
    <t>JSK37C150Z</t>
  </si>
  <si>
    <t>Устройство седельно-сцепное JOST (h=150) BGS</t>
  </si>
  <si>
    <t>480807</t>
  </si>
  <si>
    <t>BGS352-1</t>
  </si>
  <si>
    <t>KZ101201</t>
  </si>
  <si>
    <t>Шкворень JOST устройства седельного 2" BGS</t>
  </si>
  <si>
    <t>480808</t>
  </si>
  <si>
    <t>BGS352</t>
  </si>
  <si>
    <t>KZ1012</t>
  </si>
  <si>
    <t>Шкворень JOST устройства седельного 2" с болтами BGS</t>
  </si>
  <si>
    <t>692115</t>
  </si>
  <si>
    <t>0910946060</t>
  </si>
  <si>
    <t>Барабан тормозной BPW полуприцепа (300х200х260) OE</t>
  </si>
  <si>
    <t>694546</t>
  </si>
  <si>
    <t>0910967790</t>
  </si>
  <si>
    <t>0310967190/0910967190</t>
  </si>
  <si>
    <t>Барабан тормозной BPW полуприцепа (420х180х227) оси ECOMAX OE</t>
  </si>
  <si>
    <t>523226</t>
  </si>
  <si>
    <t>0910977430</t>
  </si>
  <si>
    <t>Барабан тормозной BPW полуприцепа (420х200 H=279) (SN4220) OE</t>
  </si>
  <si>
    <t>515225</t>
  </si>
  <si>
    <t>0317724290</t>
  </si>
  <si>
    <t>Болт BPW крепления амортизатора (M24x40x165/250) OE</t>
  </si>
  <si>
    <t>515226</t>
  </si>
  <si>
    <t>0334014120</t>
  </si>
  <si>
    <t>Болт BPW крепления амортизатора (М24х3.0х280) OE</t>
  </si>
  <si>
    <t>288938</t>
  </si>
  <si>
    <t>0334015230</t>
  </si>
  <si>
    <t>Болт BPW крепления рессоры полуприцепа (М30х3.5х210) OE</t>
  </si>
  <si>
    <t>701543</t>
  </si>
  <si>
    <t>0250709500</t>
  </si>
  <si>
    <t>0250709600</t>
  </si>
  <si>
    <t>Болт BPW крепления стакана пневморессоры (M16х2.00х65мм) OE</t>
  </si>
  <si>
    <t>515227</t>
  </si>
  <si>
    <t>0334105050</t>
  </si>
  <si>
    <t>Болт BPW рессоры (M30x170мм) OE</t>
  </si>
  <si>
    <t>693448</t>
  </si>
  <si>
    <t>0250231480</t>
  </si>
  <si>
    <t>Болт М20х2.5х150 крепления амортизатора полуприцепа OE</t>
  </si>
  <si>
    <t>704051</t>
  </si>
  <si>
    <t>0334014190</t>
  </si>
  <si>
    <t>03.340.14.19.0</t>
  </si>
  <si>
    <t>Болт М24х3.0х240 крепления амортизатора полуприцепа OE</t>
  </si>
  <si>
    <t>515228</t>
  </si>
  <si>
    <t>0334015270</t>
  </si>
  <si>
    <t>Болт М30х3.5х190 BPW крепления полурессоры полуприцепа OE</t>
  </si>
  <si>
    <t>292000</t>
  </si>
  <si>
    <t>0334105030</t>
  </si>
  <si>
    <t>Болт М30х3.5х200 крепления полурессоры полуприцепа (с квадратом под шляпкой) OE</t>
  </si>
  <si>
    <t>671579</t>
  </si>
  <si>
    <t>0900137030</t>
  </si>
  <si>
    <t>Болт ступицы BPW (ECO Plus 2,8-9т) М32х2 с зубчатой шайбой OE</t>
  </si>
  <si>
    <t>523213</t>
  </si>
  <si>
    <t>0311244310</t>
  </si>
  <si>
    <t>Втулка BPW вала тормозного (42x46x28) OE</t>
  </si>
  <si>
    <t>0311244340</t>
  </si>
  <si>
    <t>693580</t>
  </si>
  <si>
    <t>0252207412</t>
  </si>
  <si>
    <t>02.5220.74.12</t>
  </si>
  <si>
    <t>Гайка M24х3 болта крепления амортизатора/стремянки (самофиксирующая) OE</t>
  </si>
  <si>
    <t>693583</t>
  </si>
  <si>
    <t>0326015010</t>
  </si>
  <si>
    <t>Гайка M30х3.5 болта крепления рессоры полуприцепа (самофиксирующая без тефлона) OE</t>
  </si>
  <si>
    <t>291838</t>
  </si>
  <si>
    <t>0326004190</t>
  </si>
  <si>
    <t>Гайка М22х2.5 стремянки (самофиксирующая) OE</t>
  </si>
  <si>
    <t>723459</t>
  </si>
  <si>
    <t>0326014130</t>
  </si>
  <si>
    <t>Гайка М24 стремянки SW36 OE</t>
  </si>
  <si>
    <t>515230</t>
  </si>
  <si>
    <t>0526647110</t>
  </si>
  <si>
    <t>Гайка М52х2хD120-Н40.5 ступицы BPW (ECO Plus,8-9т) OE</t>
  </si>
  <si>
    <t>0258058035</t>
  </si>
  <si>
    <t>671526</t>
  </si>
  <si>
    <t>Заклепка тормозных накладок (8х15мм) (80шт.) OE</t>
  </si>
  <si>
    <t>515231</t>
  </si>
  <si>
    <t>0544410370</t>
  </si>
  <si>
    <t>Камера тормоза BPW оси передней OE</t>
  </si>
  <si>
    <t>289266</t>
  </si>
  <si>
    <t>0333905040</t>
  </si>
  <si>
    <t>Ключ BPW колпака ступицы овальный (SW110мм) OE</t>
  </si>
  <si>
    <t>290717</t>
  </si>
  <si>
    <t>0980107880</t>
  </si>
  <si>
    <t>671629</t>
  </si>
  <si>
    <t>0301093340</t>
  </si>
  <si>
    <t>Кольцо BPW (ECO,ECO Plus) маслоотражающее ступицы (10-12т,8-9т) OE</t>
  </si>
  <si>
    <t>515232</t>
  </si>
  <si>
    <t>0331010280</t>
  </si>
  <si>
    <t>Кольцо BPW опорной площадки рессоры OE</t>
  </si>
  <si>
    <t>515233</t>
  </si>
  <si>
    <t>0256062290</t>
  </si>
  <si>
    <t>Кольцо BPW ступицы стопорное (122x4) OE</t>
  </si>
  <si>
    <t>515234</t>
  </si>
  <si>
    <t>0331008510</t>
  </si>
  <si>
    <t>Кольцо АБС BPW (125x156x8.5 z=100) OE</t>
  </si>
  <si>
    <t>671631</t>
  </si>
  <si>
    <t>0318804100</t>
  </si>
  <si>
    <t>Кольцо стопорное BPW (ECO Plus) ступицы 62х1.8 OE</t>
  </si>
  <si>
    <t>671633</t>
  </si>
  <si>
    <t>0256065890</t>
  </si>
  <si>
    <t>Кольцо стопорное BPW (ECO Plus,ECO Seal) ступицы 158х4 (8-9т,10-12т) OE</t>
  </si>
  <si>
    <t>288862</t>
  </si>
  <si>
    <t>0318802020</t>
  </si>
  <si>
    <t>Кольцо стопорное BPW тормозной колодки "С" образное 33x10x2мм OE</t>
  </si>
  <si>
    <t>515235</t>
  </si>
  <si>
    <t>0318907870</t>
  </si>
  <si>
    <t>Кронштейн BPW датчика АБС OE</t>
  </si>
  <si>
    <t>994942</t>
  </si>
  <si>
    <t>0318914610</t>
  </si>
  <si>
    <t>Кронштейн BPW камеры тормозной OE</t>
  </si>
  <si>
    <t>671551</t>
  </si>
  <si>
    <t>0503221690</t>
  </si>
  <si>
    <t>Кронштейн BPW крепления рессоры левой с креплением под амортизатор OE</t>
  </si>
  <si>
    <t>671553</t>
  </si>
  <si>
    <t>0503222090</t>
  </si>
  <si>
    <t>671555</t>
  </si>
  <si>
    <t>0503221680</t>
  </si>
  <si>
    <t>Кронштейн BPW крепления рессоры правой с креплением под амортизатор OE</t>
  </si>
  <si>
    <t>671557</t>
  </si>
  <si>
    <t>0503222100</t>
  </si>
  <si>
    <t>291036</t>
  </si>
  <si>
    <t>0321225310</t>
  </si>
  <si>
    <t>Крышка BPW ступицы (ЕСО Plus 8-9т) (136х2.5мм) резьба внутри крышки OE</t>
  </si>
  <si>
    <t>523222</t>
  </si>
  <si>
    <t>0509762512</t>
  </si>
  <si>
    <t>Кулак разжимной BPW полуприцепа колодок тормозных левый L=261 OE</t>
  </si>
  <si>
    <t>523220</t>
  </si>
  <si>
    <t>0509705294</t>
  </si>
  <si>
    <t>Кулак разжимной BPW полуприцепа колодок тормозных левый L=734/615.5 OE</t>
  </si>
  <si>
    <t>523221</t>
  </si>
  <si>
    <t>0509705304</t>
  </si>
  <si>
    <t>Кулак разжимной BPW полуприцепа колодок тормозных правый L=734/615.5 OE</t>
  </si>
  <si>
    <t>02.6802.06.50</t>
  </si>
  <si>
    <t>515236</t>
  </si>
  <si>
    <t>0980107410</t>
  </si>
  <si>
    <t>Накладка тормозной колодки BPW 420х180 стандарт комплект на ось (8шт.) OE</t>
  </si>
  <si>
    <t>515238</t>
  </si>
  <si>
    <t>0203352000</t>
  </si>
  <si>
    <t>Палец BPW вилки тормозной камеры (14х40мм) OE</t>
  </si>
  <si>
    <t>671540</t>
  </si>
  <si>
    <t>0585700180</t>
  </si>
  <si>
    <t>Палец BPW крепления полурессоры (L=70) комплект OE</t>
  </si>
  <si>
    <t>671567</t>
  </si>
  <si>
    <t>0329546210</t>
  </si>
  <si>
    <t>Пластина BPW крепления рессоры центрирующая OE</t>
  </si>
  <si>
    <t>515239</t>
  </si>
  <si>
    <t>0316435010</t>
  </si>
  <si>
    <t>Пластина BPW пальца полурессоры OE</t>
  </si>
  <si>
    <t>671570</t>
  </si>
  <si>
    <t>0316435020</t>
  </si>
  <si>
    <t>Пластина BPW полурессоры OE</t>
  </si>
  <si>
    <t>0300114860</t>
  </si>
  <si>
    <t>523216</t>
  </si>
  <si>
    <t>0316435030</t>
  </si>
  <si>
    <t>Пластина BPW рессоры (121x125x5) OE</t>
  </si>
  <si>
    <t>523224</t>
  </si>
  <si>
    <t>0528136150</t>
  </si>
  <si>
    <t>Пластина BPW рессоры (235х98х5) OE</t>
  </si>
  <si>
    <t>523210</t>
  </si>
  <si>
    <t>0300135040</t>
  </si>
  <si>
    <t>Пластина BPW рессоры (90x72) OE</t>
  </si>
  <si>
    <t>523211</t>
  </si>
  <si>
    <t>0303226620</t>
  </si>
  <si>
    <t>Пластина BPW рессоры (L=150) OE</t>
  </si>
  <si>
    <t>523225</t>
  </si>
  <si>
    <t>0534830360</t>
  </si>
  <si>
    <t>Пластина BPW рессоры (страховочная) OE</t>
  </si>
  <si>
    <t>515240</t>
  </si>
  <si>
    <t>0314525170</t>
  </si>
  <si>
    <t>Площадка BPW крепления рессоры OE</t>
  </si>
  <si>
    <t>106147</t>
  </si>
  <si>
    <t>0264102300</t>
  </si>
  <si>
    <t>33118</t>
  </si>
  <si>
    <t>Подшипник ступицы BPW IVECO внутренний (H/SH/KH/SKH/NH.ECO Plus) (90х150х45мм) OE</t>
  </si>
  <si>
    <t>106146</t>
  </si>
  <si>
    <t>0264102200</t>
  </si>
  <si>
    <t>33213</t>
  </si>
  <si>
    <t>Подшипник ступицы BPW SAF ROR TM наружный (SN420,360,300.10-12т) (41х65х120мм) OE</t>
  </si>
  <si>
    <t>0339734110</t>
  </si>
  <si>
    <t>515241</t>
  </si>
  <si>
    <t>0539758030</t>
  </si>
  <si>
    <t>Пружина BPW колодки тормозной (265x34x5мм) OE</t>
  </si>
  <si>
    <t>0539734170</t>
  </si>
  <si>
    <t>523219</t>
  </si>
  <si>
    <t>0339733090</t>
  </si>
  <si>
    <t>Пружина BPW полуприцепа колодок стяжная (100x18.5x3.5) OE</t>
  </si>
  <si>
    <t>515243</t>
  </si>
  <si>
    <t>0339744060</t>
  </si>
  <si>
    <t>Пружина BPW полуприцепа колодок стяжная (105х21х4.0) OE</t>
  </si>
  <si>
    <t>473015</t>
  </si>
  <si>
    <t>0339733130</t>
  </si>
  <si>
    <t>03.397.33.13.0/0339733070</t>
  </si>
  <si>
    <t>Пружина BPW полуприцепа колодок стяжная (117х19.3.6) OE</t>
  </si>
  <si>
    <t>0339733080</t>
  </si>
  <si>
    <t>473014</t>
  </si>
  <si>
    <t>0339733120</t>
  </si>
  <si>
    <t>03.397.33.12.0/0339733060</t>
  </si>
  <si>
    <t>Пружина BPW полуприцепа колодок стяжная (124х19.3.6) OE</t>
  </si>
  <si>
    <t>0539726020</t>
  </si>
  <si>
    <t>515245</t>
  </si>
  <si>
    <t>0539726030</t>
  </si>
  <si>
    <t>Пружина BPW трещотки возвратная короткая (148х26х2.8мм) OE</t>
  </si>
  <si>
    <t>905951</t>
  </si>
  <si>
    <t>0980107210</t>
  </si>
  <si>
    <t>Ремкомплект BPW (ECO) ступицы OE</t>
  </si>
  <si>
    <t>523227</t>
  </si>
  <si>
    <t>0980100410</t>
  </si>
  <si>
    <t>Ремкомплект BPW вала тормозного (на сторону) OE</t>
  </si>
  <si>
    <t>09.8010.04.31</t>
  </si>
  <si>
    <t>Ремкомплект BPW вала тормозного OE</t>
  </si>
  <si>
    <t>515246</t>
  </si>
  <si>
    <t>0980102131</t>
  </si>
  <si>
    <t>106187</t>
  </si>
  <si>
    <t>0980106091</t>
  </si>
  <si>
    <t>290623</t>
  </si>
  <si>
    <t>0980102980</t>
  </si>
  <si>
    <t>0980102180</t>
  </si>
  <si>
    <t>Ремкомплект BPW ступицы (10-12т) (подшипники 33213,33118,маслоотр.шайбы,пыльник,шплинт) OE</t>
  </si>
  <si>
    <t>671650</t>
  </si>
  <si>
    <t>0980102330</t>
  </si>
  <si>
    <t>Ремкомплект BPW ступицы (ECO 6.5-9т) (подшипники 32310,33116, полный) OE</t>
  </si>
  <si>
    <t>671649</t>
  </si>
  <si>
    <t>0980102720</t>
  </si>
  <si>
    <t>Ремкомплект BPW ступицы (ECO 6.5-9т) (подшипники 32310,33116, сальник, упорное кольцо, стопора) OE</t>
  </si>
  <si>
    <t>523229</t>
  </si>
  <si>
    <t>0980106890</t>
  </si>
  <si>
    <t>Ремкомплект BPW ступицы (ECO Plus,10-12т) (подшипники,уплотнения) OE</t>
  </si>
  <si>
    <t>515247</t>
  </si>
  <si>
    <t>0980106261</t>
  </si>
  <si>
    <t>Ремкомплект BPW ступицы (ECO Plus,8-9т) (подшипники 33213,33118,упорное кольцо,сальник,пыльники) OE</t>
  </si>
  <si>
    <t>515248</t>
  </si>
  <si>
    <t>0980102240</t>
  </si>
  <si>
    <t>Ремкомплект BPW ступицы (подшипники) OE</t>
  </si>
  <si>
    <t>783396</t>
  </si>
  <si>
    <t>0980107330</t>
  </si>
  <si>
    <t>0980107330/0980107340</t>
  </si>
  <si>
    <t>Ремкомплект BPW ступицы передней OE</t>
  </si>
  <si>
    <t>515249</t>
  </si>
  <si>
    <t>0980107340</t>
  </si>
  <si>
    <t>515250</t>
  </si>
  <si>
    <t>Ремкомплект суппорта BPW TSB3709 (направляющие) OE</t>
  </si>
  <si>
    <t>106149</t>
  </si>
  <si>
    <t>Ремкомплект суппорта BPW TSB3709 (пыльники,сальники,крышки) OE</t>
  </si>
  <si>
    <t>515251</t>
  </si>
  <si>
    <t>Ремкомплект суппорта BPW TSB3709 (толкатели со штырем,пыльники) OE</t>
  </si>
  <si>
    <t>515252</t>
  </si>
  <si>
    <t>0980102910</t>
  </si>
  <si>
    <t>Ролик BPW тормозной колодки комплект (ролик 26х45х33.5,палец 26х58.5,стопорные кольца) OE</t>
  </si>
  <si>
    <t>106169</t>
  </si>
  <si>
    <t>0517465130</t>
  </si>
  <si>
    <t>Рычаг тормоза регулировочный BPW SAF ROR (7 отверстий в 2 ряда) OE</t>
  </si>
  <si>
    <t>288840</t>
  </si>
  <si>
    <t>0203169000</t>
  </si>
  <si>
    <t>Сайлентблок BPW ROR полурессоры (30х57х102) металл-резина-металл OE</t>
  </si>
  <si>
    <t>106078</t>
  </si>
  <si>
    <t>0203160600</t>
  </si>
  <si>
    <t>Сайлентблок BPW ROR полурессоры (30х60х102) резина-металл OE</t>
  </si>
  <si>
    <t>913514</t>
  </si>
  <si>
    <t>0203142400</t>
  </si>
  <si>
    <t>02.0314.24.00</t>
  </si>
  <si>
    <t>Сайлентблок BPW полурессоры (24х60х72) металл-резина-металл OE</t>
  </si>
  <si>
    <t>289879</t>
  </si>
  <si>
    <t>0203159800</t>
  </si>
  <si>
    <t>Сайлентблок BPW полурессоры (30х60х72) металл-резина-металл OE</t>
  </si>
  <si>
    <t>515253</t>
  </si>
  <si>
    <t>0511396050</t>
  </si>
  <si>
    <t>Сайлентблок BPW тяги реактивной (30х60х68) OE</t>
  </si>
  <si>
    <t>671652</t>
  </si>
  <si>
    <t>0312045150</t>
  </si>
  <si>
    <t>Сальник BPW (ECO Plus) ступицы (8-9т) пластик OE</t>
  </si>
  <si>
    <t>671659</t>
  </si>
  <si>
    <t>0256647400</t>
  </si>
  <si>
    <t>Сальник BPW (ECO Plus) ступицы (SN36/42,8-9т) OE</t>
  </si>
  <si>
    <t>671654</t>
  </si>
  <si>
    <t>0256645800</t>
  </si>
  <si>
    <t>Сальник BPW (ECO,ECO Plus) ступицы (10-12т) OE</t>
  </si>
  <si>
    <t>671568</t>
  </si>
  <si>
    <t>0303221530</t>
  </si>
  <si>
    <t>Сегмент BPW стремянки двойной (балка d=120мм) OE</t>
  </si>
  <si>
    <t>291509</t>
  </si>
  <si>
    <t>0334523021</t>
  </si>
  <si>
    <t>Сегмент BPW стремянки одинарный (балка d=120мм,для круглой стремянки) OE</t>
  </si>
  <si>
    <t>291378</t>
  </si>
  <si>
    <t>0334523090</t>
  </si>
  <si>
    <t>Сегмент BPW стремянки одинарный (балка d=120мм,для плоской стремянки) OE</t>
  </si>
  <si>
    <t>671571</t>
  </si>
  <si>
    <t>0334521010</t>
  </si>
  <si>
    <t>Сегмент BPW стремянки одинарный (балка d=95мм,для круглой стремянки) OE</t>
  </si>
  <si>
    <t>289155</t>
  </si>
  <si>
    <t>0210405200</t>
  </si>
  <si>
    <t>0210403200</t>
  </si>
  <si>
    <t>Смазка высокотемпературная FEET-WAELZLGER ЕСО-LI91 N/WN 1 синяя 15кг OE</t>
  </si>
  <si>
    <t>289256</t>
  </si>
  <si>
    <t>0210403000</t>
  </si>
  <si>
    <t>Смазка высокотемпературная FEET-WAELZLGER ЕСО-LI91 N/WN 1 синяя 2.5кг OE</t>
  </si>
  <si>
    <t>289258</t>
  </si>
  <si>
    <t>0210403400</t>
  </si>
  <si>
    <t>Смазка высокотемпературная FEET-WAELZLGER ЕСО-LI91 N/WN 1 синяя 400г OE</t>
  </si>
  <si>
    <t>289257</t>
  </si>
  <si>
    <t>0210403100</t>
  </si>
  <si>
    <t>Смазка высокотемпературная FEET-WAELZLGER ЕСО-LI91 N/WN 1 синяя 5кг OE</t>
  </si>
  <si>
    <t>671663</t>
  </si>
  <si>
    <t>0327700070</t>
  </si>
  <si>
    <t>Стопор BPW (ECO Plus) часть замка OE</t>
  </si>
  <si>
    <t>515254</t>
  </si>
  <si>
    <t>0313837174</t>
  </si>
  <si>
    <t>Стремянка BPW рессоры (M22/150х265) OE</t>
  </si>
  <si>
    <t>0313844014</t>
  </si>
  <si>
    <t>515255</t>
  </si>
  <si>
    <t>0313844084</t>
  </si>
  <si>
    <t>Стремянка BPW рессоры (М24x280х125мм) OE</t>
  </si>
  <si>
    <t>515256</t>
  </si>
  <si>
    <t>0327243232</t>
  </si>
  <si>
    <t>Ступица BPW (ECO) колеса прицепа (без подшипника) (10-12т) OE</t>
  </si>
  <si>
    <t>523228</t>
  </si>
  <si>
    <t>0980106560</t>
  </si>
  <si>
    <t>Ступица BPW колеса в сборе OE</t>
  </si>
  <si>
    <t>490653</t>
  </si>
  <si>
    <t>0936272110</t>
  </si>
  <si>
    <t>Суппорт BPW TSB4309 левый OE</t>
  </si>
  <si>
    <t>289747</t>
  </si>
  <si>
    <t>0332032380</t>
  </si>
  <si>
    <t>06592</t>
  </si>
  <si>
    <t>Шайба BPW пальца полурессоры (31х57х6мм) OE</t>
  </si>
  <si>
    <t>523214</t>
  </si>
  <si>
    <t>0311301460</t>
  </si>
  <si>
    <t>Шайба BPW пальца ушка рессоры (30.5x55x73.6x24) OE</t>
  </si>
  <si>
    <t>515257</t>
  </si>
  <si>
    <t>0254012307</t>
  </si>
  <si>
    <t>Шайба BPW стремянки (23x30мм) OE</t>
  </si>
  <si>
    <t>515258</t>
  </si>
  <si>
    <t>0254012507</t>
  </si>
  <si>
    <t>Шайба BPW стремянки (25x44мм) OE</t>
  </si>
  <si>
    <t>289931</t>
  </si>
  <si>
    <t>0329633141</t>
  </si>
  <si>
    <t>10471</t>
  </si>
  <si>
    <t>Шпилька колеса BPW (M22х1.5х89) дисковые тормоза OE</t>
  </si>
  <si>
    <t>106162</t>
  </si>
  <si>
    <t>0329633121</t>
  </si>
  <si>
    <t>Шпилька колеса BPW (M22х1.5х97) дисковые тормоза OE</t>
  </si>
  <si>
    <t>747769</t>
  </si>
  <si>
    <t>0980623220</t>
  </si>
  <si>
    <t>Шпилька колеса BPW L=114мм (M2х21.5/М22х2мм) в сборе OE</t>
  </si>
  <si>
    <t>742127</t>
  </si>
  <si>
    <t>0308471170</t>
  </si>
  <si>
    <t>Шплинт BPW гайки ступицы OE</t>
  </si>
  <si>
    <t>518563</t>
  </si>
  <si>
    <t>0308474430</t>
  </si>
  <si>
    <t>Штифт BPW крепления рессоры левой с креплением под амортизатор (с центр. штифтом 0308474430) OE</t>
  </si>
  <si>
    <t>671642</t>
  </si>
  <si>
    <t>9900000129</t>
  </si>
  <si>
    <t>Щит BPW тормоза грязезащитный (SN4218 квадратная балка) комплект на ось OE</t>
  </si>
  <si>
    <t>515259</t>
  </si>
  <si>
    <t>9900000123</t>
  </si>
  <si>
    <t>Щиток BPW барабана тормозного пылезащитный (комплект на ось 124х447х56мм SN4218) OE</t>
  </si>
  <si>
    <t>523231</t>
  </si>
  <si>
    <t>9900000096</t>
  </si>
  <si>
    <t>Щиток BPW барабана тормозного пылезащитный (комплект на ось, SN4218) OE</t>
  </si>
  <si>
    <t>511059</t>
  </si>
  <si>
    <t>APV2683</t>
  </si>
  <si>
    <t>51958000290</t>
  </si>
  <si>
    <t>Демпфер натяжителя ремня MAN TGA DAYCO</t>
  </si>
  <si>
    <t>DAYCO</t>
  </si>
  <si>
    <t>511084</t>
  </si>
  <si>
    <t>APV2473</t>
  </si>
  <si>
    <t>Натяжитель приводного ремня DAF CF85,XF95 DAYCO</t>
  </si>
  <si>
    <t>511082</t>
  </si>
  <si>
    <t>APV1126</t>
  </si>
  <si>
    <t>51958007435</t>
  </si>
  <si>
    <t>Натяжитель приводного ремня MAN Lions DAYCO</t>
  </si>
  <si>
    <t>511074</t>
  </si>
  <si>
    <t>APV2460</t>
  </si>
  <si>
    <t>511077</t>
  </si>
  <si>
    <t>APV2459</t>
  </si>
  <si>
    <t>5412000770</t>
  </si>
  <si>
    <t>Натяжитель приводного ремня MERCEDES Actros DAYCO</t>
  </si>
  <si>
    <t>291931</t>
  </si>
  <si>
    <t>APV2458</t>
  </si>
  <si>
    <t>5412001070</t>
  </si>
  <si>
    <t>Натяжитель приводного ремня MERCEDES Actros,Axor (ролик металл) DAYCO</t>
  </si>
  <si>
    <t>289743</t>
  </si>
  <si>
    <t>APV1055</t>
  </si>
  <si>
    <t>Натяжитель приводного ремня MERCEDES Atego DAYCO</t>
  </si>
  <si>
    <t>511060</t>
  </si>
  <si>
    <t>APV1102</t>
  </si>
  <si>
    <t>A9062001270</t>
  </si>
  <si>
    <t>511066</t>
  </si>
  <si>
    <t>APV1105</t>
  </si>
  <si>
    <t>A9062000570</t>
  </si>
  <si>
    <t>511056</t>
  </si>
  <si>
    <t>APV1107</t>
  </si>
  <si>
    <t>A9042000170</t>
  </si>
  <si>
    <t>511053</t>
  </si>
  <si>
    <t>APV1095</t>
  </si>
  <si>
    <t>A4572003470</t>
  </si>
  <si>
    <t>Натяжитель приводного ремня MERCEDES Axor DAYCO</t>
  </si>
  <si>
    <t>511054</t>
  </si>
  <si>
    <t>APV1130</t>
  </si>
  <si>
    <t>A4602000770</t>
  </si>
  <si>
    <t>Натяжитель приводного ремня MERCEDES Citaro DAYCO</t>
  </si>
  <si>
    <t>511064</t>
  </si>
  <si>
    <t>APV2454</t>
  </si>
  <si>
    <t>5010284807</t>
  </si>
  <si>
    <t>Натяжитель приводного ремня RENAULT Magnum DAYCO</t>
  </si>
  <si>
    <t>511068</t>
  </si>
  <si>
    <t>APV2395</t>
  </si>
  <si>
    <t>5001859386</t>
  </si>
  <si>
    <t>Натяжитель приводного ремня RENAULT Premium DAYCO</t>
  </si>
  <si>
    <t>511085</t>
  </si>
  <si>
    <t>APV2420</t>
  </si>
  <si>
    <t>7420939284</t>
  </si>
  <si>
    <t>511071</t>
  </si>
  <si>
    <t>APV2663</t>
  </si>
  <si>
    <t>993444</t>
  </si>
  <si>
    <t>APV1139</t>
  </si>
  <si>
    <t>5010550335</t>
  </si>
  <si>
    <t>Натяжитель приводного ремня RENAULT Premium VOLVO FH12,FM12,FM10 кондиционера DAYCO</t>
  </si>
  <si>
    <t>511083</t>
  </si>
  <si>
    <t>APV2393</t>
  </si>
  <si>
    <t>5010412956</t>
  </si>
  <si>
    <t>Натяжитель приводного ремня RENAULT Premium,Kerax DAYCO</t>
  </si>
  <si>
    <t>511079</t>
  </si>
  <si>
    <t>APV2734</t>
  </si>
  <si>
    <t>2129404</t>
  </si>
  <si>
    <t>511072</t>
  </si>
  <si>
    <t>APV1053</t>
  </si>
  <si>
    <t>1459981</t>
  </si>
  <si>
    <t>Натяжитель приводного ремня SCANIA P,G,R,T series DAYCO</t>
  </si>
  <si>
    <t>511076</t>
  </si>
  <si>
    <t>APV1116</t>
  </si>
  <si>
    <t>20515543</t>
  </si>
  <si>
    <t>Натяжитель приводного ремня VOLVO FH12 DAYCO</t>
  </si>
  <si>
    <t>290395</t>
  </si>
  <si>
    <t>APV1048</t>
  </si>
  <si>
    <t>22975/504046191</t>
  </si>
  <si>
    <t>290622</t>
  </si>
  <si>
    <t>APV1128</t>
  </si>
  <si>
    <t>51958007437</t>
  </si>
  <si>
    <t>289947</t>
  </si>
  <si>
    <t>APV2461</t>
  </si>
  <si>
    <t>510895</t>
  </si>
  <si>
    <t>10A1075HD</t>
  </si>
  <si>
    <t>Ремень приводной клиновой 10х1075 DAYCO</t>
  </si>
  <si>
    <t>510896</t>
  </si>
  <si>
    <t>10A1175HD</t>
  </si>
  <si>
    <t>Ремень приводной клиновой 10х1175 DAYCO</t>
  </si>
  <si>
    <t>714084</t>
  </si>
  <si>
    <t>10A1200HD</t>
  </si>
  <si>
    <t>Ремень приводной клиновой 10х1200 DAYCO</t>
  </si>
  <si>
    <t>510897</t>
  </si>
  <si>
    <t>10A1225HD</t>
  </si>
  <si>
    <t>Ремень приводной клиновой 10х1225 DAYCO</t>
  </si>
  <si>
    <t>Ремень приводной клиновой 10х1300 DAYCO</t>
  </si>
  <si>
    <t>510898</t>
  </si>
  <si>
    <t>10A1300HD</t>
  </si>
  <si>
    <t>510899</t>
  </si>
  <si>
    <t>10A1350HD</t>
  </si>
  <si>
    <t>Ремень приводной клиновой 10х1350 DAYCO</t>
  </si>
  <si>
    <t>Ремень приводной клиновой 10х1375 DAYCO</t>
  </si>
  <si>
    <t>510900</t>
  </si>
  <si>
    <t>10A1375HD</t>
  </si>
  <si>
    <t>Ремень приводной клиновой 10х1400 DAYCO</t>
  </si>
  <si>
    <t>510901</t>
  </si>
  <si>
    <t>10A1400HD</t>
  </si>
  <si>
    <t>510923</t>
  </si>
  <si>
    <t>10A1475HD</t>
  </si>
  <si>
    <t>Ремень приводной клиновой 10х1475 DAYCO</t>
  </si>
  <si>
    <t>707858</t>
  </si>
  <si>
    <t>10A1500HD</t>
  </si>
  <si>
    <t>Ремень приводной клиновой 10х1500 (усиленный) DAYCO</t>
  </si>
  <si>
    <t>Ремень приводной клиновой 10х1550 DAYCO</t>
  </si>
  <si>
    <t>510924</t>
  </si>
  <si>
    <t>10A1550HD</t>
  </si>
  <si>
    <t>510902</t>
  </si>
  <si>
    <t>13A1025HD</t>
  </si>
  <si>
    <t>Ремень приводной клиновой 13х1025 DAYCO</t>
  </si>
  <si>
    <t>510903</t>
  </si>
  <si>
    <t>13A1040HD</t>
  </si>
  <si>
    <t>Ремень приводной клиновой 13х1040 DAYCO</t>
  </si>
  <si>
    <t>Ремень приводной клиновой 13х1100 DAYCO</t>
  </si>
  <si>
    <t>723345</t>
  </si>
  <si>
    <t>13A1100HD</t>
  </si>
  <si>
    <t>738602</t>
  </si>
  <si>
    <t>13A1125HD</t>
  </si>
  <si>
    <t>Ремень приводной клиновой 13х1125 DAYCO</t>
  </si>
  <si>
    <t>731411</t>
  </si>
  <si>
    <t>13A1150HD</t>
  </si>
  <si>
    <t>Ремень приводной клиновой 13х1150 DAYCO</t>
  </si>
  <si>
    <t>510904</t>
  </si>
  <si>
    <t>13A1175HD</t>
  </si>
  <si>
    <t>Ремень приводной клиновой 13х1175 DAYCO</t>
  </si>
  <si>
    <t>510927</t>
  </si>
  <si>
    <t>13A1200HD</t>
  </si>
  <si>
    <t>Ремень приводной клиновой 13х1200 DAYCO</t>
  </si>
  <si>
    <t>510905</t>
  </si>
  <si>
    <t>13A1225HD</t>
  </si>
  <si>
    <t>Ремень приводной клиновой 13х1225 DAYCO</t>
  </si>
  <si>
    <t>510906</t>
  </si>
  <si>
    <t>13A1230HD</t>
  </si>
  <si>
    <t>Ремень приводной клиновой 13х1230 DAYCO</t>
  </si>
  <si>
    <t>707857</t>
  </si>
  <si>
    <t>13A1250HD</t>
  </si>
  <si>
    <t>Ремень приводной клиновой 13х1250 DAYCO</t>
  </si>
  <si>
    <t>510907</t>
  </si>
  <si>
    <t>13A1275HD</t>
  </si>
  <si>
    <t>Ремень приводной клиновой 13х1275 DAYCO</t>
  </si>
  <si>
    <t>510908</t>
  </si>
  <si>
    <t>13A1285HD</t>
  </si>
  <si>
    <t>Ремень приводной клиновой 13х1285 DAYCO</t>
  </si>
  <si>
    <t>510909</t>
  </si>
  <si>
    <t>13A1290HD</t>
  </si>
  <si>
    <t>Ремень приводной клиновой 13х1290 DAYCO</t>
  </si>
  <si>
    <t>Ремень приводной клиновой 13х1300 DAYCO</t>
  </si>
  <si>
    <t>510928</t>
  </si>
  <si>
    <t>13A1300HD</t>
  </si>
  <si>
    <t>510910</t>
  </si>
  <si>
    <t>13A1325HD</t>
  </si>
  <si>
    <t>Ремень приводной клиновой 13х1325 DAYCO</t>
  </si>
  <si>
    <t>510911</t>
  </si>
  <si>
    <t>13A1350HD</t>
  </si>
  <si>
    <t>Ремень приводной клиновой 13х1350 DAYCO</t>
  </si>
  <si>
    <t>510912</t>
  </si>
  <si>
    <t>13A1400HD</t>
  </si>
  <si>
    <t>Ремень приводной клиновой 13х1400 DAYCO</t>
  </si>
  <si>
    <t>510913</t>
  </si>
  <si>
    <t>13A1425HD</t>
  </si>
  <si>
    <t>Ремень приводной клиновой 13х1425 DAYCO</t>
  </si>
  <si>
    <t>510914</t>
  </si>
  <si>
    <t>13A1450HD</t>
  </si>
  <si>
    <t>Ремень приводной клиновой 13х1450 DAYCO</t>
  </si>
  <si>
    <t>Ремень приводной клиновой 13х1475 DAYCO</t>
  </si>
  <si>
    <t>714088</t>
  </si>
  <si>
    <t>13A1475HD</t>
  </si>
  <si>
    <t>510929</t>
  </si>
  <si>
    <t>13A1485HD</t>
  </si>
  <si>
    <t>Ремень приводной клиновой 13х1485 DAYCO</t>
  </si>
  <si>
    <t>510915</t>
  </si>
  <si>
    <t>13A1500HD</t>
  </si>
  <si>
    <t>Ремень приводной клиновой 13х1500 DAYCO</t>
  </si>
  <si>
    <t>510916</t>
  </si>
  <si>
    <t>13A1550HD</t>
  </si>
  <si>
    <t>Ремень приводной клиновой 13х1550 DAYCO</t>
  </si>
  <si>
    <t>510917</t>
  </si>
  <si>
    <t>13A1575HD</t>
  </si>
  <si>
    <t>Ремень приводной клиновой 13х1575 DAYCO</t>
  </si>
  <si>
    <t>510918</t>
  </si>
  <si>
    <t>13A1600HD</t>
  </si>
  <si>
    <t>Ремень приводной клиновой 13х1600 DAYCO</t>
  </si>
  <si>
    <t>510930</t>
  </si>
  <si>
    <t>13A1625HD</t>
  </si>
  <si>
    <t>Ремень приводной клиновой 13х1625 DAYCO</t>
  </si>
  <si>
    <t>Ремень приводной клиновой 13х1675 DAYCO</t>
  </si>
  <si>
    <t>510919</t>
  </si>
  <si>
    <t>13A1675HD</t>
  </si>
  <si>
    <t>510920</t>
  </si>
  <si>
    <t>13A1700HD</t>
  </si>
  <si>
    <t>Ремень приводной клиновой 13х1700 DAYCO</t>
  </si>
  <si>
    <t>510931</t>
  </si>
  <si>
    <t>13A1725HD</t>
  </si>
  <si>
    <t>Ремень приводной клиновой 13х1725 DAYCO</t>
  </si>
  <si>
    <t>510921</t>
  </si>
  <si>
    <t>13A1750HD</t>
  </si>
  <si>
    <t>Ремень приводной клиновой 13х1750 DAYCO</t>
  </si>
  <si>
    <t>510932</t>
  </si>
  <si>
    <t>13A1800HD</t>
  </si>
  <si>
    <t>Ремень приводной клиновой 13х1800 DAYCO</t>
  </si>
  <si>
    <t>510933</t>
  </si>
  <si>
    <t>13A1825HD</t>
  </si>
  <si>
    <t>Ремень приводной клиновой 13х1825 DAYCO</t>
  </si>
  <si>
    <t>510922</t>
  </si>
  <si>
    <t>13A1850HD</t>
  </si>
  <si>
    <t>Ремень приводной клиновой 13х1850 DAYCO</t>
  </si>
  <si>
    <t>738661</t>
  </si>
  <si>
    <t>13A1900GL</t>
  </si>
  <si>
    <t>Ремень приводной клиновой 13х1900 DAYCO</t>
  </si>
  <si>
    <t>510934</t>
  </si>
  <si>
    <t>13A1925HD</t>
  </si>
  <si>
    <t>Ремень приводной клиновой 13х1925 DAYCO</t>
  </si>
  <si>
    <t>510935</t>
  </si>
  <si>
    <t>13A1950HD</t>
  </si>
  <si>
    <t>Ремень приводной клиновой 13х1950 DAYCO</t>
  </si>
  <si>
    <t>510936</t>
  </si>
  <si>
    <t>13A2000HD</t>
  </si>
  <si>
    <t>Ремень приводной клиновой 13х2000 DAYCO</t>
  </si>
  <si>
    <t>510937</t>
  </si>
  <si>
    <t>13A2025HD</t>
  </si>
  <si>
    <t>Ремень приводной клиновой 13х2025 DAYCO</t>
  </si>
  <si>
    <t>510938</t>
  </si>
  <si>
    <t>13A2100HD</t>
  </si>
  <si>
    <t>Ремень приводной клиновой 13х2100 DAYCO</t>
  </si>
  <si>
    <t>510939</t>
  </si>
  <si>
    <t>13A2550HD</t>
  </si>
  <si>
    <t>Ремень приводной клиновой 13х2550 DAYCO</t>
  </si>
  <si>
    <t>738306</t>
  </si>
  <si>
    <t>17A1220HD</t>
  </si>
  <si>
    <t>500301260</t>
  </si>
  <si>
    <t>Ремень приводной клиновой 17х1220 DAYCO</t>
  </si>
  <si>
    <t>510941</t>
  </si>
  <si>
    <t>22570HD</t>
  </si>
  <si>
    <t>510942</t>
  </si>
  <si>
    <t>10PK1042HD</t>
  </si>
  <si>
    <t>Ремень приводной поликлиновой 10PK1042HD DAYCO</t>
  </si>
  <si>
    <t>510943</t>
  </si>
  <si>
    <t>10PK1108HD</t>
  </si>
  <si>
    <t>Ремень приводной поликлиновой 10PK1108HD DAYCO</t>
  </si>
  <si>
    <t>510944</t>
  </si>
  <si>
    <t>10PK1136HD</t>
  </si>
  <si>
    <t>Ремень приводной поликлиновой 10PK1136HD DAYCO</t>
  </si>
  <si>
    <t>731993</t>
  </si>
  <si>
    <t>10PK1145HD</t>
  </si>
  <si>
    <t>Ремень приводной поликлиновой 10PK1145 DAYCO</t>
  </si>
  <si>
    <t>510945</t>
  </si>
  <si>
    <t>KPV017HD</t>
  </si>
  <si>
    <t>RVKT0086</t>
  </si>
  <si>
    <t>Ремень приводной поликлиновой 10PK1145 VOLVO комплект с роликом DAYCO</t>
  </si>
  <si>
    <t>510948</t>
  </si>
  <si>
    <t>10PK1342SHD</t>
  </si>
  <si>
    <t>Ремень приводной поликлиновой 10PK1342SHD DAYCO</t>
  </si>
  <si>
    <t>510949</t>
  </si>
  <si>
    <t>KPV133HD</t>
  </si>
  <si>
    <t>RVKT0040</t>
  </si>
  <si>
    <t>Ремень приводной поликлиновой 10PK1350 VOLVO комплект с роликами и нятяжителем DAYCO</t>
  </si>
  <si>
    <t>510950</t>
  </si>
  <si>
    <t>10PK1350HD</t>
  </si>
  <si>
    <t>Ремень приводной поликлиновой 10PK1350HD DAYCO</t>
  </si>
  <si>
    <t>510952</t>
  </si>
  <si>
    <t>10PK1425HD</t>
  </si>
  <si>
    <t>Ремень приводной поликлиновой 10PK1425HD DAYCO</t>
  </si>
  <si>
    <t>289933</t>
  </si>
  <si>
    <t>10PK1460HD</t>
  </si>
  <si>
    <t>10PK1460</t>
  </si>
  <si>
    <t>Ремень приводной поликлиновой 10PK1460 DAYCO</t>
  </si>
  <si>
    <t>510957</t>
  </si>
  <si>
    <t>10PK1500HD</t>
  </si>
  <si>
    <t>Ремень приводной поликлиновой 10PK1500HD DAYCO</t>
  </si>
  <si>
    <t>510958</t>
  </si>
  <si>
    <t>10PK1512SHD</t>
  </si>
  <si>
    <t>Ремень приводной поликлиновой 10PK1512SHD DAYCO</t>
  </si>
  <si>
    <t>510959</t>
  </si>
  <si>
    <t>10PK1570HD</t>
  </si>
  <si>
    <t>Ремень приводной поликлиновой 10PK1570HD DAYCO</t>
  </si>
  <si>
    <t>510960</t>
  </si>
  <si>
    <t>10PK1620HD</t>
  </si>
  <si>
    <t>Ремень приводной поликлиновой 10PK1620HD DAYCO</t>
  </si>
  <si>
    <t>510961</t>
  </si>
  <si>
    <t>10PK1690HD</t>
  </si>
  <si>
    <t>Ремень приводной поликлиновой 10PK1690HD DAYCO</t>
  </si>
  <si>
    <t>707861</t>
  </si>
  <si>
    <t>10PK1725HD</t>
  </si>
  <si>
    <t>29110</t>
  </si>
  <si>
    <t>Ремень приводной поликлиновой 10PK1725 DAYCO</t>
  </si>
  <si>
    <t>510964</t>
  </si>
  <si>
    <t>10PK1863HD</t>
  </si>
  <si>
    <t>Ремень приводной поликлиновой 10PK1863HD DAYCO</t>
  </si>
  <si>
    <t>510966</t>
  </si>
  <si>
    <t>10PK2017HD</t>
  </si>
  <si>
    <t>Ремень приводной поликлиновой 10PK2017HD DAYCO</t>
  </si>
  <si>
    <t>510968</t>
  </si>
  <si>
    <t>11PK2871HD</t>
  </si>
  <si>
    <t>Ремень приводной поликлиновой 11PK2871HD DAYCO</t>
  </si>
  <si>
    <t>510969</t>
  </si>
  <si>
    <t>12PK1630HD</t>
  </si>
  <si>
    <t>Ремень приводной поликлиновой 12PK1630HD DAYCO</t>
  </si>
  <si>
    <t>291024</t>
  </si>
  <si>
    <t>12PK1814HD</t>
  </si>
  <si>
    <t>12PK1815</t>
  </si>
  <si>
    <t>Ремень приводной поликлиновой 12PK1814 DAYCO</t>
  </si>
  <si>
    <t>679161</t>
  </si>
  <si>
    <t>12PK1830HD</t>
  </si>
  <si>
    <t>500341810</t>
  </si>
  <si>
    <t>Ремень приводной поликлиновой 12PK1830 HD IVECO EuroTrakker (01-) DAYCO</t>
  </si>
  <si>
    <t>677087</t>
  </si>
  <si>
    <t>12PK1835HD</t>
  </si>
  <si>
    <t>12PK1835</t>
  </si>
  <si>
    <t>Ремень приводной поликлиновой 12PK1835 DAYCO</t>
  </si>
  <si>
    <t>510970</t>
  </si>
  <si>
    <t>14PK1306HD</t>
  </si>
  <si>
    <t>Ремень приводной поликлиновой 14PK1306HD DAYCO</t>
  </si>
  <si>
    <t>729148</t>
  </si>
  <si>
    <t>4PK1070HD</t>
  </si>
  <si>
    <t>510972</t>
  </si>
  <si>
    <t>4PK1390HD</t>
  </si>
  <si>
    <t>Ремень приводной поликлиновой 4PK1390HD DAYCO</t>
  </si>
  <si>
    <t>510973</t>
  </si>
  <si>
    <t>4PK1418HD</t>
  </si>
  <si>
    <t>Ремень приводной поликлиновой 4PK1418HD DAYCO</t>
  </si>
  <si>
    <t>710990</t>
  </si>
  <si>
    <t>5PK1025HD</t>
  </si>
  <si>
    <t>5PK1025</t>
  </si>
  <si>
    <t>Ремень приводной поликлиновой 5PK1025 DAYCO</t>
  </si>
  <si>
    <t>907172</t>
  </si>
  <si>
    <t>5PK1260HD</t>
  </si>
  <si>
    <t>510974</t>
  </si>
  <si>
    <t>6PK1050HD</t>
  </si>
  <si>
    <t>Ремень приводной поликлиновой 6PK1050HD DAYCO</t>
  </si>
  <si>
    <t>6PK1065</t>
  </si>
  <si>
    <t>Ремень приводной поликлиновой 6PK1065 DAYCO</t>
  </si>
  <si>
    <t>710989</t>
  </si>
  <si>
    <t>6PK1065HD</t>
  </si>
  <si>
    <t>510975</t>
  </si>
  <si>
    <t>6PK1080HD</t>
  </si>
  <si>
    <t>Ремень приводной поликлиновой 6PK1080HD DAYCO</t>
  </si>
  <si>
    <t>466857</t>
  </si>
  <si>
    <t>6PK1215HD</t>
  </si>
  <si>
    <t>5802102048</t>
  </si>
  <si>
    <t>Ремень приводной поликлиновой 6PK1215 IVECO Daily DAYCO</t>
  </si>
  <si>
    <t>510976</t>
  </si>
  <si>
    <t>6PK1250HD</t>
  </si>
  <si>
    <t>Ремень приводной поликлиновой 6PK1250HD DAYCO</t>
  </si>
  <si>
    <t>510977</t>
  </si>
  <si>
    <t>6PK1420HD</t>
  </si>
  <si>
    <t>Ремень приводной поликлиновой 6PK1420HD DAYCO</t>
  </si>
  <si>
    <t>510978</t>
  </si>
  <si>
    <t>6PK1610HD</t>
  </si>
  <si>
    <t>Ремень приводной поликлиновой 6PK1610HD DAYCO</t>
  </si>
  <si>
    <t>510979</t>
  </si>
  <si>
    <t>6PK2100HD</t>
  </si>
  <si>
    <t>Ремень приводной поликлиновой 6PK2100HD DAYCO</t>
  </si>
  <si>
    <t>482588</t>
  </si>
  <si>
    <t>7PK1322HD</t>
  </si>
  <si>
    <t>Ремень приводной поликлиновой 7PK1325 DAYCO</t>
  </si>
  <si>
    <t>510982</t>
  </si>
  <si>
    <t>KPV134HD</t>
  </si>
  <si>
    <t>1856138</t>
  </si>
  <si>
    <t>Ремень приводной поликлиновой 7PK1690 DAF комплект с роликом и нятяжителем DAYCO</t>
  </si>
  <si>
    <t>510985</t>
  </si>
  <si>
    <t>7PK1752HD</t>
  </si>
  <si>
    <t>Ремень приводной поликлиновой 7PK1752HD DAYCO</t>
  </si>
  <si>
    <t>947178</t>
  </si>
  <si>
    <t>8PK1005HD</t>
  </si>
  <si>
    <t>Ремень приводной поликлиновой 8PK1005 DAYCO</t>
  </si>
  <si>
    <t>510986</t>
  </si>
  <si>
    <t>8PK1025HD</t>
  </si>
  <si>
    <t>Ремень приводной поликлиновой 8PK1025HD DAYCO</t>
  </si>
  <si>
    <t>510987</t>
  </si>
  <si>
    <t>8PK1035HD</t>
  </si>
  <si>
    <t>Ремень приводной поликлиновой 8PK1035HD DAYCO</t>
  </si>
  <si>
    <t>714090</t>
  </si>
  <si>
    <t>8PK1054HD</t>
  </si>
  <si>
    <t>Ремень приводной поликлиновой 8PK1054 DAYCO</t>
  </si>
  <si>
    <t>510989</t>
  </si>
  <si>
    <t>8PK1095HD</t>
  </si>
  <si>
    <t>Ремень приводной поликлиновой 8PK1095HD DAYCO</t>
  </si>
  <si>
    <t>510990</t>
  </si>
  <si>
    <t>8PK1160HD</t>
  </si>
  <si>
    <t>Ремень приводной поликлиновой 8PK1160HD DAYCO</t>
  </si>
  <si>
    <t>510991</t>
  </si>
  <si>
    <t>8PK1180HD</t>
  </si>
  <si>
    <t>Ремень приводной поликлиновой 8PK1180HD DAYCO</t>
  </si>
  <si>
    <t>510992</t>
  </si>
  <si>
    <t>8PK1190HD</t>
  </si>
  <si>
    <t>Ремень приводной поликлиновой 8PK1190HD DAYCO</t>
  </si>
  <si>
    <t>510993</t>
  </si>
  <si>
    <t>8PK1202HD</t>
  </si>
  <si>
    <t>Ремень приводной поликлиновой 8PK1202HD DAYCO</t>
  </si>
  <si>
    <t>707865</t>
  </si>
  <si>
    <t>8PK1215HD</t>
  </si>
  <si>
    <t>480393</t>
  </si>
  <si>
    <t>Ремень приводной поликлиновой 8PK1215 DAYCO</t>
  </si>
  <si>
    <t>510994</t>
  </si>
  <si>
    <t>8PK1220HD</t>
  </si>
  <si>
    <t>Ремень приводной поликлиновой 8PK1220HD DAYCO</t>
  </si>
  <si>
    <t>510995</t>
  </si>
  <si>
    <t>8PK1226HD</t>
  </si>
  <si>
    <t>Ремень приводной поликлиновой 8PK1226HD DAYCO</t>
  </si>
  <si>
    <t>987949</t>
  </si>
  <si>
    <t>8PK1230HD</t>
  </si>
  <si>
    <t>707867</t>
  </si>
  <si>
    <t>8PK1255HD</t>
  </si>
  <si>
    <t>215383</t>
  </si>
  <si>
    <t>Ремень приводной поликлиновой 8PK1255 DAYCO</t>
  </si>
  <si>
    <t>510997</t>
  </si>
  <si>
    <t>8PK1300HD</t>
  </si>
  <si>
    <t>Ремень приводной поликлиновой 8PK1300HD DAYCO</t>
  </si>
  <si>
    <t>900375</t>
  </si>
  <si>
    <t>8PK1367HD</t>
  </si>
  <si>
    <t>9069933996</t>
  </si>
  <si>
    <t>Ремень приводной поликлиновой 8PK1367 DAYCO</t>
  </si>
  <si>
    <t>718263</t>
  </si>
  <si>
    <t>8PK1375HD</t>
  </si>
  <si>
    <t>A9069937996</t>
  </si>
  <si>
    <t>Ремень приводной поликлиновой 8PK1376 DAYCO</t>
  </si>
  <si>
    <t>762764</t>
  </si>
  <si>
    <t>8PK1420HD</t>
  </si>
  <si>
    <t>Ремень приводной поликлиновой 8PK1420 DAYCO</t>
  </si>
  <si>
    <t>510999</t>
  </si>
  <si>
    <t>8PK1425HD</t>
  </si>
  <si>
    <t>Ремень приводной поликлиновой 8PK1425HD DAYCO</t>
  </si>
  <si>
    <t>511000</t>
  </si>
  <si>
    <t>8PK1440HD</t>
  </si>
  <si>
    <t>Ремень приводной поликлиновой 8PK1440HD DAYCO</t>
  </si>
  <si>
    <t>511001</t>
  </si>
  <si>
    <t>8PK1450HD</t>
  </si>
  <si>
    <t>Ремень приводной поликлиновой 8PK1450HD DAYCO</t>
  </si>
  <si>
    <t>511002</t>
  </si>
  <si>
    <t>8PK1458HD</t>
  </si>
  <si>
    <t>Ремень приводной поликлиновой 8PK1458HD DAYCO</t>
  </si>
  <si>
    <t>511003</t>
  </si>
  <si>
    <t>8PK1460HD</t>
  </si>
  <si>
    <t>Ремень приводной поликлиновой 8PK1460HD DAYCO</t>
  </si>
  <si>
    <t>715987</t>
  </si>
  <si>
    <t>8PK1475HD</t>
  </si>
  <si>
    <t>0500081480/9069970792</t>
  </si>
  <si>
    <t>Ремень приводной поликлиновой 8PK1475 DAYCO</t>
  </si>
  <si>
    <t>715955</t>
  </si>
  <si>
    <t>8PK1480HD</t>
  </si>
  <si>
    <t>Ремень приводной поликлиновой 8PK1480 DAYCO</t>
  </si>
  <si>
    <t>511005</t>
  </si>
  <si>
    <t>8PK1495HD</t>
  </si>
  <si>
    <t>Ремень приводной поликлиновой 8PK1495HD DAYCO</t>
  </si>
  <si>
    <t>511006</t>
  </si>
  <si>
    <t>8PK1500HD</t>
  </si>
  <si>
    <t>Ремень приводной поликлиновой 8PK1500HD DAYCO</t>
  </si>
  <si>
    <t>706605</t>
  </si>
  <si>
    <t>8PK1520HD</t>
  </si>
  <si>
    <t>511007</t>
  </si>
  <si>
    <t>8PK1525HD</t>
  </si>
  <si>
    <t>Ремень приводной поликлиновой 8PK1525HD DAYCO</t>
  </si>
  <si>
    <t>511008</t>
  </si>
  <si>
    <t>KPV069HD</t>
  </si>
  <si>
    <t>RVKT0031</t>
  </si>
  <si>
    <t>Ремень приводной поликлиновой 8PK1535 SCANIA комплект с роликом и нятяжителем DAYCO</t>
  </si>
  <si>
    <t>511010</t>
  </si>
  <si>
    <t>8PK1550HD</t>
  </si>
  <si>
    <t>Ремень приводной поликлиновой 8PK1550HD DAYCO</t>
  </si>
  <si>
    <t>445296</t>
  </si>
  <si>
    <t>8PK1565HD</t>
  </si>
  <si>
    <t>Ремень приводной поликлиновой 8PK1565 DAYCO</t>
  </si>
  <si>
    <t>715409</t>
  </si>
  <si>
    <t>8PK1635HD</t>
  </si>
  <si>
    <t>463364</t>
  </si>
  <si>
    <t>8PK1655HD</t>
  </si>
  <si>
    <t>511014</t>
  </si>
  <si>
    <t>8PK1688HD</t>
  </si>
  <si>
    <t>Ремень приводной поликлиновой 8PK1688HD DAYCO</t>
  </si>
  <si>
    <t>511017</t>
  </si>
  <si>
    <t>8PK1780HD</t>
  </si>
  <si>
    <t>Ремень приводной поликлиновой 8PK1780HD DAYCO</t>
  </si>
  <si>
    <t>776285</t>
  </si>
  <si>
    <t>8PK1815HD</t>
  </si>
  <si>
    <t>Ремень приводной поликлиновой 8PK1815 DAYCO</t>
  </si>
  <si>
    <t>511021</t>
  </si>
  <si>
    <t>8PK1890HD</t>
  </si>
  <si>
    <t>Ремень приводной поликлиновой 8PK1890HD DAYCO</t>
  </si>
  <si>
    <t>289653</t>
  </si>
  <si>
    <t>8PK1940HD</t>
  </si>
  <si>
    <t>8PK1940</t>
  </si>
  <si>
    <t>Ремень приводной поликлиновой 8PK1940 DAYCO</t>
  </si>
  <si>
    <t>511025</t>
  </si>
  <si>
    <t>8PK1980HD</t>
  </si>
  <si>
    <t>Ремень приводной поликлиновой 8PK1980HD DAYCO</t>
  </si>
  <si>
    <t>707863</t>
  </si>
  <si>
    <t>8PK1988HD</t>
  </si>
  <si>
    <t>Ремень приводной поликлиновой 8PK1988 DAYCO</t>
  </si>
  <si>
    <t>511026</t>
  </si>
  <si>
    <t>8PK2000HD</t>
  </si>
  <si>
    <t>Ремень приводной поликлиновой 8PK2000HD DAYCO</t>
  </si>
  <si>
    <t>900919</t>
  </si>
  <si>
    <t>8PK2065HD</t>
  </si>
  <si>
    <t>Ремень приводной поликлиновой 8PK2065HD DAYCO</t>
  </si>
  <si>
    <t>716433</t>
  </si>
  <si>
    <t>8PK2085HD</t>
  </si>
  <si>
    <t>511027</t>
  </si>
  <si>
    <t>8PK2100HD</t>
  </si>
  <si>
    <t>Ремень приводной поликлиновой 8PK2100HD DAYCO</t>
  </si>
  <si>
    <t>927145</t>
  </si>
  <si>
    <t>8PK2110HD</t>
  </si>
  <si>
    <t>320/08606</t>
  </si>
  <si>
    <t>Ремень приводной поликлиновой 8PK2110 JCB DAYCO</t>
  </si>
  <si>
    <t>725153</t>
  </si>
  <si>
    <t>8PK2130HD</t>
  </si>
  <si>
    <t>1888468</t>
  </si>
  <si>
    <t>Ремень приводной поликлиновой 8PK2130 DAYCO</t>
  </si>
  <si>
    <t>511028</t>
  </si>
  <si>
    <t>KPV030HD</t>
  </si>
  <si>
    <t>1888468S1</t>
  </si>
  <si>
    <t>Ремень приводной поликлиновой 8PK2130 SCANIA комплект с роликами и нятяжителем DAYCO</t>
  </si>
  <si>
    <t>511029</t>
  </si>
  <si>
    <t>8PK2160HD</t>
  </si>
  <si>
    <t>Ремень приводной поликлиновой 8PK2160HD DAYCO</t>
  </si>
  <si>
    <t>511030</t>
  </si>
  <si>
    <t>8PK2163HD</t>
  </si>
  <si>
    <t>Ремень приводной поликлиновой 8PK2163HD DAYCO</t>
  </si>
  <si>
    <t>511033</t>
  </si>
  <si>
    <t>8PK2355HD</t>
  </si>
  <si>
    <t>Ремень приводной поликлиновой 8PK2355HD DAYCO</t>
  </si>
  <si>
    <t>511034</t>
  </si>
  <si>
    <t>8PK2380HD</t>
  </si>
  <si>
    <t>Ремень приводной поликлиновой 8PK2380HD DAYCO</t>
  </si>
  <si>
    <t>511035</t>
  </si>
  <si>
    <t>8PK835HD</t>
  </si>
  <si>
    <t>Ремень приводной поликлиновой 8PK835HD DAYCO</t>
  </si>
  <si>
    <t>511036</t>
  </si>
  <si>
    <t>8PK900HD</t>
  </si>
  <si>
    <t>Ремень приводной поликлиновой 8PK900HD DAYCO</t>
  </si>
  <si>
    <t>511037</t>
  </si>
  <si>
    <t>8PK952HD</t>
  </si>
  <si>
    <t>Ремень приводной поликлиновой 8PK952HD DAYCO</t>
  </si>
  <si>
    <t>511038</t>
  </si>
  <si>
    <t>8PK970HD</t>
  </si>
  <si>
    <t>Ремень приводной поликлиновой 8PK970HD DAYCO</t>
  </si>
  <si>
    <t>697985</t>
  </si>
  <si>
    <t>9PK1200HD</t>
  </si>
  <si>
    <t>291996</t>
  </si>
  <si>
    <t>9PK1285HD</t>
  </si>
  <si>
    <t>9PK1290</t>
  </si>
  <si>
    <t>Ремень приводной поликлиновой 9PK1285 DAYCO</t>
  </si>
  <si>
    <t>511039</t>
  </si>
  <si>
    <t>9PK1358HD</t>
  </si>
  <si>
    <t>Ремень приводной поликлиновой 9PK1358HD DAYCO</t>
  </si>
  <si>
    <t>511040</t>
  </si>
  <si>
    <t>9PK1380HD</t>
  </si>
  <si>
    <t>Ремень приводной поликлиновой 9PK1380HD DAYCO</t>
  </si>
  <si>
    <t>725154</t>
  </si>
  <si>
    <t>9PK1424HD</t>
  </si>
  <si>
    <t>1661949</t>
  </si>
  <si>
    <t>Ремень приводной поликлиновой 9PK1424 DAYCO</t>
  </si>
  <si>
    <t>290743</t>
  </si>
  <si>
    <t>9PK1690HD</t>
  </si>
  <si>
    <t>9PK1690</t>
  </si>
  <si>
    <t>Ремень приводной поликлиновой 9PK1690 DAYCO</t>
  </si>
  <si>
    <t>511042</t>
  </si>
  <si>
    <t>9PK1699HD</t>
  </si>
  <si>
    <t>Ремень приводной поликлиновой 9PK1699HD DAYCO</t>
  </si>
  <si>
    <t>511043</t>
  </si>
  <si>
    <t>9PK1725HD</t>
  </si>
  <si>
    <t>Ремень приводной поликлиновой 9PK1725HD DAYCO</t>
  </si>
  <si>
    <t>511044</t>
  </si>
  <si>
    <t>9PK1780HD</t>
  </si>
  <si>
    <t>Ремень приводной поликлиновой 9PK1780HD DAYCO</t>
  </si>
  <si>
    <t>511045</t>
  </si>
  <si>
    <t>9PK1826HD</t>
  </si>
  <si>
    <t>Ремень приводной поликлиновой 9PK1826HD DAYCO</t>
  </si>
  <si>
    <t>704047</t>
  </si>
  <si>
    <t>9PK1890HD</t>
  </si>
  <si>
    <t>5419970892</t>
  </si>
  <si>
    <t>Ремень приводной поликлиновой 9PK1890 DAYCO</t>
  </si>
  <si>
    <t>511046</t>
  </si>
  <si>
    <t>9PK1920HD</t>
  </si>
  <si>
    <t>Ремень приводной поликлиновой 9PK1920HD DAYCO</t>
  </si>
  <si>
    <t>511047</t>
  </si>
  <si>
    <t>9PK2080HD</t>
  </si>
  <si>
    <t>Ремень приводной поликлиновой 9PK2080HD DAYCO</t>
  </si>
  <si>
    <t>957305</t>
  </si>
  <si>
    <t>9PK2125HD</t>
  </si>
  <si>
    <t>Ремень приводной поликлиновой 9PK2125 DAYCO</t>
  </si>
  <si>
    <t>707862</t>
  </si>
  <si>
    <t>9PK2300HD</t>
  </si>
  <si>
    <t>480390</t>
  </si>
  <si>
    <t>Ремень приводной поликлиновой 9PK2300 DAYCO</t>
  </si>
  <si>
    <t>511049</t>
  </si>
  <si>
    <t>9PK2338HD</t>
  </si>
  <si>
    <t>511050</t>
  </si>
  <si>
    <t>9PK2642HD</t>
  </si>
  <si>
    <t>Ремень приводной поликлиновой 9PK2642HD DAYCO</t>
  </si>
  <si>
    <t>764236</t>
  </si>
  <si>
    <t>9PK2835HD</t>
  </si>
  <si>
    <t>Ремень приводной поликлиновой 9PK2835 DAYCO</t>
  </si>
  <si>
    <t>511051</t>
  </si>
  <si>
    <t>9PK2870HD</t>
  </si>
  <si>
    <t>Ремень приводной поликлиновой 9PK2870HD DAYCO</t>
  </si>
  <si>
    <t>511052</t>
  </si>
  <si>
    <t>9PK4145HD</t>
  </si>
  <si>
    <t>Ремень приводной поликлиновой 9PK4145HD DAYCO</t>
  </si>
  <si>
    <t>699641</t>
  </si>
  <si>
    <t>APV2813</t>
  </si>
  <si>
    <t>1695242</t>
  </si>
  <si>
    <t>511087</t>
  </si>
  <si>
    <t>APV2812</t>
  </si>
  <si>
    <t>511073</t>
  </si>
  <si>
    <t>APV1085</t>
  </si>
  <si>
    <t>1702526</t>
  </si>
  <si>
    <t>Ролик приводного ремня DAF IVECO обводной DAYCO</t>
  </si>
  <si>
    <t>440559</t>
  </si>
  <si>
    <t>APV2697</t>
  </si>
  <si>
    <t>Ролик приводного ремня MAN Lions обводной DAYCO</t>
  </si>
  <si>
    <t>290159</t>
  </si>
  <si>
    <t>APV1093</t>
  </si>
  <si>
    <t>936839</t>
  </si>
  <si>
    <t>APV1096</t>
  </si>
  <si>
    <t>716440</t>
  </si>
  <si>
    <t>APV1103</t>
  </si>
  <si>
    <t>A9062001170</t>
  </si>
  <si>
    <t>Ролик приводного ремня MERCEDES Atego натяжителя DAYCO</t>
  </si>
  <si>
    <t>511081</t>
  </si>
  <si>
    <t>APV2818</t>
  </si>
  <si>
    <t>A9062003370</t>
  </si>
  <si>
    <t>Ролик приводного ремня MERCEDES Atego обводной DAYCO</t>
  </si>
  <si>
    <t>725034</t>
  </si>
  <si>
    <t>APV1092</t>
  </si>
  <si>
    <t>511075</t>
  </si>
  <si>
    <t>APV1099</t>
  </si>
  <si>
    <t>5412020219</t>
  </si>
  <si>
    <t>Ролик приводного ремня MERCEDES обводной DAYCO</t>
  </si>
  <si>
    <t>290309</t>
  </si>
  <si>
    <t>APV1117</t>
  </si>
  <si>
    <t>701241</t>
  </si>
  <si>
    <t>APV2400</t>
  </si>
  <si>
    <t>511080</t>
  </si>
  <si>
    <t>APV2776</t>
  </si>
  <si>
    <t>7420759364</t>
  </si>
  <si>
    <t>Ролик приводного ремня RENAULT Midlum обводной DAYCO</t>
  </si>
  <si>
    <t>752576</t>
  </si>
  <si>
    <t>APV2811</t>
  </si>
  <si>
    <t>511086</t>
  </si>
  <si>
    <t>APV1121</t>
  </si>
  <si>
    <t>Ролик приводного ремня SCANIA P,G,R,T series обводной DAYCO</t>
  </si>
  <si>
    <t>511078</t>
  </si>
  <si>
    <t>APV2645</t>
  </si>
  <si>
    <t>711543</t>
  </si>
  <si>
    <t>APV1119</t>
  </si>
  <si>
    <t>1858884/1795774/1510698/1475155</t>
  </si>
  <si>
    <t>289814</t>
  </si>
  <si>
    <t>APV2387</t>
  </si>
  <si>
    <t>ELRING</t>
  </si>
  <si>
    <t>497439</t>
  </si>
  <si>
    <t>182.430</t>
  </si>
  <si>
    <t>51900200383</t>
  </si>
  <si>
    <t>Болт MAN D0824 головки блока цилиндров ELRING</t>
  </si>
  <si>
    <t>499749</t>
  </si>
  <si>
    <t>006.420</t>
  </si>
  <si>
    <t>51962100080</t>
  </si>
  <si>
    <t>Болт MAN D2066 головки блока цилиндров ELRING</t>
  </si>
  <si>
    <t>290934</t>
  </si>
  <si>
    <t>015.920</t>
  </si>
  <si>
    <t>20080228761</t>
  </si>
  <si>
    <t>Болт MAN TGA головки блока цилиндров (комплект на дв.D2866/D2876) ELRING</t>
  </si>
  <si>
    <t>502116</t>
  </si>
  <si>
    <t>156.800</t>
  </si>
  <si>
    <t>51.90020.0403</t>
  </si>
  <si>
    <t>Болт MAN TGA дв.D2876 головки блока комплект (6шт.) ELRING</t>
  </si>
  <si>
    <t>289166</t>
  </si>
  <si>
    <t>820.245</t>
  </si>
  <si>
    <t>820245</t>
  </si>
  <si>
    <t>Болт MAN ГБЦ комплект на 1-н цилиндр (M14х2х140) ELRING</t>
  </si>
  <si>
    <t>288814</t>
  </si>
  <si>
    <t>820.548</t>
  </si>
  <si>
    <t>51904906000</t>
  </si>
  <si>
    <t>Болт MAN ГБЦ на 1-н цилиндр комплект (FE11724-2шт;FE11725-3шт;FE11726-1шт) F90;F2000 ELRING</t>
  </si>
  <si>
    <t>502117</t>
  </si>
  <si>
    <t>503.230</t>
  </si>
  <si>
    <t>51962100087</t>
  </si>
  <si>
    <t>Болт MAN крышки клапанной (с уплотнительной втулкой) ELRING</t>
  </si>
  <si>
    <t>502118</t>
  </si>
  <si>
    <t>060.220</t>
  </si>
  <si>
    <t>5419900501</t>
  </si>
  <si>
    <t>Болт MERCEDES Actros дв.OM501,502 головки блока комплект (4шт.) ELRING</t>
  </si>
  <si>
    <t>502119</t>
  </si>
  <si>
    <t>060.190</t>
  </si>
  <si>
    <t>A906016079</t>
  </si>
  <si>
    <t>Болт MERCEDES Atego дв.OM906LA головки блока комплект (14шт.) ELRING</t>
  </si>
  <si>
    <t>502120</t>
  </si>
  <si>
    <t>258.610</t>
  </si>
  <si>
    <t>A4579900201</t>
  </si>
  <si>
    <t>502121</t>
  </si>
  <si>
    <t>820.091</t>
  </si>
  <si>
    <t>A4229900201</t>
  </si>
  <si>
    <t>Болт MERCEDES Conecto дв.OM400,420,440 головки блока комплект (6шт.) ELRING</t>
  </si>
  <si>
    <t>959574</t>
  </si>
  <si>
    <t>820.075</t>
  </si>
  <si>
    <t>3669900301</t>
  </si>
  <si>
    <t>Болт MERCEDES дв.OM314,352,362,364,366 головки блока (M12х1.75мм) комплект 25 шт. ELRING</t>
  </si>
  <si>
    <t>502123</t>
  </si>
  <si>
    <t>820.334</t>
  </si>
  <si>
    <t>346318</t>
  </si>
  <si>
    <t>Болт SCANIA 2,3 series дв.DS,DSC9 головки блока комплект (6шт.) ELRING</t>
  </si>
  <si>
    <t>502124</t>
  </si>
  <si>
    <t>125.990</t>
  </si>
  <si>
    <t>1451946</t>
  </si>
  <si>
    <t>Болт SCANIA P,G,R,T series головки блока комплект (6шт.) ELRING</t>
  </si>
  <si>
    <t>503861</t>
  </si>
  <si>
    <t>390.260</t>
  </si>
  <si>
    <t>3964604</t>
  </si>
  <si>
    <t>Втулка VOLVO крышки клапанной ELRING</t>
  </si>
  <si>
    <t>502126</t>
  </si>
  <si>
    <t>558.910</t>
  </si>
  <si>
    <t>40101584</t>
  </si>
  <si>
    <t>Колпачок IVECO Stralis дв.F3AE0681,F3AE3681 маслоотражательный ELRING</t>
  </si>
  <si>
    <t>502127</t>
  </si>
  <si>
    <t>562.298</t>
  </si>
  <si>
    <t>4220530196</t>
  </si>
  <si>
    <t>Колпачок MAN F2000 MERCEDES SK дв.D2866,OM401,449 маслоотражательный ELRING</t>
  </si>
  <si>
    <t>504885</t>
  </si>
  <si>
    <t>295.710</t>
  </si>
  <si>
    <t>51049020029</t>
  </si>
  <si>
    <t>Колпачок MAN дв.D0824,0826,0834,0836 маслоотражательный ELRING</t>
  </si>
  <si>
    <t>502129</t>
  </si>
  <si>
    <t>038.690</t>
  </si>
  <si>
    <t>20864662</t>
  </si>
  <si>
    <t>Колпачок MERCEDES Actros дв.OM934,936 маслоотражательный ELRING</t>
  </si>
  <si>
    <t>502130</t>
  </si>
  <si>
    <t>567.401</t>
  </si>
  <si>
    <t>A0000535858</t>
  </si>
  <si>
    <t>Колпачок MERCEDES Axor дв.OM457 маслоотражательный ELRING</t>
  </si>
  <si>
    <t>457349</t>
  </si>
  <si>
    <t>125.771</t>
  </si>
  <si>
    <t>1328563</t>
  </si>
  <si>
    <t>Колпачок SCANIA P,G,R,T series дв.DC1217L02 маслоотражательный (1шт.) ELRING</t>
  </si>
  <si>
    <t>502131</t>
  </si>
  <si>
    <t>703.079</t>
  </si>
  <si>
    <t>51012220002</t>
  </si>
  <si>
    <t>Кольцо MAN дв.D2865,66,76 гильзы регулировочное (0.05мм) ELRING</t>
  </si>
  <si>
    <t>502132</t>
  </si>
  <si>
    <t>490.890</t>
  </si>
  <si>
    <t>A4570110259</t>
  </si>
  <si>
    <t>Кольцо MERCEDES Axor дв.OM457 гильзы регулировочное (0.15мм) ELRING</t>
  </si>
  <si>
    <t>502133</t>
  </si>
  <si>
    <t>703.214</t>
  </si>
  <si>
    <t>4420110059</t>
  </si>
  <si>
    <t>Кольцо MERCEDES SK дв.OM400 гильзы регулировочное (0.15мм) ELRING</t>
  </si>
  <si>
    <t>503862</t>
  </si>
  <si>
    <t>390.490</t>
  </si>
  <si>
    <t>20536487</t>
  </si>
  <si>
    <t>Кольцо VOLVO стакана форсунки ELRING</t>
  </si>
  <si>
    <t>459095</t>
  </si>
  <si>
    <t>376.620</t>
  </si>
  <si>
    <t>06.566.310.101</t>
  </si>
  <si>
    <t>Кольцо упллотнительное MAN ELRING</t>
  </si>
  <si>
    <t>940958</t>
  </si>
  <si>
    <t>106.607</t>
  </si>
  <si>
    <t>51965010346</t>
  </si>
  <si>
    <t>Кольцо уплотнительное MAN (138х145х3.5) ТНВД ELRING</t>
  </si>
  <si>
    <t>432831</t>
  </si>
  <si>
    <t>130.970</t>
  </si>
  <si>
    <t>06569363004</t>
  </si>
  <si>
    <t>Кольцо уплотнительное MAN TGA (86х5мм) ELRING</t>
  </si>
  <si>
    <t>502135</t>
  </si>
  <si>
    <t>216.930</t>
  </si>
  <si>
    <t>Кольцо уплотнительное MAN TGA дв.D2530,2842 гильзы цилиндра комплект ELRING</t>
  </si>
  <si>
    <t>504886</t>
  </si>
  <si>
    <t>244.848</t>
  </si>
  <si>
    <t>51965010324</t>
  </si>
  <si>
    <t>Кольцо уплотнительное MAN гильзы цилиндра (126x133x3) ELRING</t>
  </si>
  <si>
    <t>504888</t>
  </si>
  <si>
    <t>825.778</t>
  </si>
  <si>
    <t>51965010417</t>
  </si>
  <si>
    <t>Кольцо уплотнительное MAN гильзы цилиндра (138x142.2x2.1) ELRING</t>
  </si>
  <si>
    <t>504890</t>
  </si>
  <si>
    <t>152.230</t>
  </si>
  <si>
    <t>51965010534</t>
  </si>
  <si>
    <t>Кольцо уплотнительное MAN дв.D2066,D2676 гильзы цилиндра (139.4x3.95) ELRING</t>
  </si>
  <si>
    <t>504891</t>
  </si>
  <si>
    <t>296.520</t>
  </si>
  <si>
    <t>06569366409</t>
  </si>
  <si>
    <t>Кольцо уплотнительное MAN дв.D2866 форсунки топливной ELRING</t>
  </si>
  <si>
    <t>504892</t>
  </si>
  <si>
    <t>153.280</t>
  </si>
  <si>
    <t>06566310111</t>
  </si>
  <si>
    <t>Кольцо уплотнительное MAN пробки сливной (24.7х32х2) ELRING</t>
  </si>
  <si>
    <t>289665</t>
  </si>
  <si>
    <t>296.620</t>
  </si>
  <si>
    <t>06569360459</t>
  </si>
  <si>
    <t>Кольцо уплотнительное MAN форсунки резиновое зеленое (9х15х3мм) ELRING</t>
  </si>
  <si>
    <t>504908</t>
  </si>
  <si>
    <t>152.630</t>
  </si>
  <si>
    <t>0239976548</t>
  </si>
  <si>
    <t>504909</t>
  </si>
  <si>
    <t>152.610</t>
  </si>
  <si>
    <t>0239976448</t>
  </si>
  <si>
    <t>502136</t>
  </si>
  <si>
    <t>722.480</t>
  </si>
  <si>
    <t>Кольцо уплотнительное MERCEDES Actros дв.OM501,502 гильзы цилиндра комплект ELRING</t>
  </si>
  <si>
    <t>504291</t>
  </si>
  <si>
    <t>000.230</t>
  </si>
  <si>
    <t>5419970545</t>
  </si>
  <si>
    <t>502137</t>
  </si>
  <si>
    <t>720.700</t>
  </si>
  <si>
    <t>4579970545</t>
  </si>
  <si>
    <t>Кольцо уплотнительное MERCEDES Axor дв.OM457 гильзы цилиндра (1шт.) ELRING</t>
  </si>
  <si>
    <t>502138</t>
  </si>
  <si>
    <t>720.710</t>
  </si>
  <si>
    <t>4579971145</t>
  </si>
  <si>
    <t>Кольцо уплотнительное MERCEDES Axor дв.OM457 гильзы цилиндра комплект ELRING</t>
  </si>
  <si>
    <t>502139</t>
  </si>
  <si>
    <t>827.568</t>
  </si>
  <si>
    <t>Кольцо уплотнительное MERCEDES SK дв.OM400,420,440 гильзы цилиндра комплект ELRING</t>
  </si>
  <si>
    <t>504910</t>
  </si>
  <si>
    <t>825.131</t>
  </si>
  <si>
    <t>0159979148</t>
  </si>
  <si>
    <t>Кольцо уплотнительное MERCEDES гильзы цилиндра (144x151.6x3.8) ELRING</t>
  </si>
  <si>
    <t>504911</t>
  </si>
  <si>
    <t>249.220</t>
  </si>
  <si>
    <t>A0249971648</t>
  </si>
  <si>
    <t>Кольцо уплотнительное MERCEDES дв.501A,LA турбины ELRING</t>
  </si>
  <si>
    <t>504912</t>
  </si>
  <si>
    <t>074.870</t>
  </si>
  <si>
    <t>5419970745</t>
  </si>
  <si>
    <t>504913</t>
  </si>
  <si>
    <t>641.140</t>
  </si>
  <si>
    <t>229974948</t>
  </si>
  <si>
    <t>Кольцо уплотнительное MERCEDES дв.OM501,502A,LA гильзы цилиндра (150x159.6x4.8) ELRING</t>
  </si>
  <si>
    <t>505257</t>
  </si>
  <si>
    <t>175.480</t>
  </si>
  <si>
    <t>A0249978347</t>
  </si>
  <si>
    <t>Кольцо уплотнительное MERCEDES механизма переключения передач ELRING</t>
  </si>
  <si>
    <t>503863</t>
  </si>
  <si>
    <t>315.621</t>
  </si>
  <si>
    <t>0019976848</t>
  </si>
  <si>
    <t>Кольцо уплотнительное MERCEDES ступицы задней ELRING</t>
  </si>
  <si>
    <t>504924</t>
  </si>
  <si>
    <t>267.570</t>
  </si>
  <si>
    <t>1638052</t>
  </si>
  <si>
    <t>Кольцо уплотнительное RENAULT коллектора выпускного (83.5x96.2x8.3) ELRING</t>
  </si>
  <si>
    <t>503864</t>
  </si>
  <si>
    <t>596.672</t>
  </si>
  <si>
    <t>1765061</t>
  </si>
  <si>
    <t>Кольцо уплотнительное SCANIA 3,4 series ступицы (150х160х5мм) пробковое ELRING</t>
  </si>
  <si>
    <t>502141</t>
  </si>
  <si>
    <t>199.470</t>
  </si>
  <si>
    <t>1328995</t>
  </si>
  <si>
    <t>Кольцо уплотнительное SCANIA P,G,R,T series дв.DC11,DC12 гильзы цилиндра комплект ELRING</t>
  </si>
  <si>
    <t>502140</t>
  </si>
  <si>
    <t>199.471</t>
  </si>
  <si>
    <t>502097</t>
  </si>
  <si>
    <t>136.790</t>
  </si>
  <si>
    <t>1484765</t>
  </si>
  <si>
    <t>Кольцо уплотнительное SCANIA P,G,R,T series дв.DC12 теплообменника ELRING</t>
  </si>
  <si>
    <t>502096</t>
  </si>
  <si>
    <t>138.290</t>
  </si>
  <si>
    <t>1484766</t>
  </si>
  <si>
    <t>Кольцо уплотнительное SCANIA P,G,R,T series теплообменника ELRING</t>
  </si>
  <si>
    <t>510686</t>
  </si>
  <si>
    <t>126.010</t>
  </si>
  <si>
    <t>Кольцо уплотнительное SCANIA гильзы цилиндра ELRING</t>
  </si>
  <si>
    <t>504897</t>
  </si>
  <si>
    <t>581.942</t>
  </si>
  <si>
    <t>1302828</t>
  </si>
  <si>
    <t>Кольцо уплотнительное SCANIA дв.DS,DSC14 гильзы цилиндра (136x141.2x10.8) ELRING</t>
  </si>
  <si>
    <t>504899</t>
  </si>
  <si>
    <t>126.001</t>
  </si>
  <si>
    <t>2071088</t>
  </si>
  <si>
    <t>Кольцо уплотнительное SCANIA дв.DSC12.01 гильзы цилиндра (144x2.5) ELRING</t>
  </si>
  <si>
    <t>504900</t>
  </si>
  <si>
    <t>135.010</t>
  </si>
  <si>
    <t>1340615</t>
  </si>
  <si>
    <t>Кольцо уплотнительное SCANIA дв.DSC12.01,03 форсунки топливной ELRING</t>
  </si>
  <si>
    <t>504901</t>
  </si>
  <si>
    <t>136.480</t>
  </si>
  <si>
    <t>1374842</t>
  </si>
  <si>
    <t>Кольцо уплотнительное SCANIA топливной рампы (8.7x13.1x1) ELRING</t>
  </si>
  <si>
    <t>504292</t>
  </si>
  <si>
    <t>754.854</t>
  </si>
  <si>
    <t>1544710</t>
  </si>
  <si>
    <t>Кольцо уплотнительное VOLVO F,FH12 дв.D12A,C термостата ELRING</t>
  </si>
  <si>
    <t>502142</t>
  </si>
  <si>
    <t>390.030</t>
  </si>
  <si>
    <t>1547254</t>
  </si>
  <si>
    <t>Кольцо уплотнительное VOLVO FH12 RENAULT насоса водяного ELRING</t>
  </si>
  <si>
    <t>1677176</t>
  </si>
  <si>
    <t>503866</t>
  </si>
  <si>
    <t>369.521</t>
  </si>
  <si>
    <t>276948</t>
  </si>
  <si>
    <t>Кольцо уплотнительное VOLVO FH12 форсунки (комплект 4шт.) ELRING</t>
  </si>
  <si>
    <t>502144</t>
  </si>
  <si>
    <t>477.610</t>
  </si>
  <si>
    <t>85103699</t>
  </si>
  <si>
    <t>Кольцо уплотнительное VOLVO FM9,FM300 дв.D9A,D9B гильзы цилиндра комплект ELRING</t>
  </si>
  <si>
    <t>502145</t>
  </si>
  <si>
    <t>755.672</t>
  </si>
  <si>
    <t>270950-9</t>
  </si>
  <si>
    <t>Кольцо уплотнительное VOLVO дв.TD122,123 гильзы цилиндра комплект ELRING</t>
  </si>
  <si>
    <t>453837</t>
  </si>
  <si>
    <t>101.577</t>
  </si>
  <si>
    <t>A0009979641</t>
  </si>
  <si>
    <t>Набивка сальниковая МERCEDES Trucks,Bus дв.ОМ364,OM366 коленвала задняя (половинка) ELRING</t>
  </si>
  <si>
    <t>504294</t>
  </si>
  <si>
    <t>834.270</t>
  </si>
  <si>
    <t>51021300032</t>
  </si>
  <si>
    <t>Обойма MAN F2000,90 вала коленчатого передняя (105х99.5х19) ELRING</t>
  </si>
  <si>
    <t>043502</t>
  </si>
  <si>
    <t>476.070</t>
  </si>
  <si>
    <t>4420310027</t>
  </si>
  <si>
    <t>Обойма MERCEDES вала коленчатого передняя (105x100x24) ELRING</t>
  </si>
  <si>
    <t>502397</t>
  </si>
  <si>
    <t>375.920</t>
  </si>
  <si>
    <t>1458701</t>
  </si>
  <si>
    <t>Прокладка DAF 95XF дв.XF250,280,315,355M поддона масляного ELRING</t>
  </si>
  <si>
    <t>502406</t>
  </si>
  <si>
    <t>248.400</t>
  </si>
  <si>
    <t>1643512</t>
  </si>
  <si>
    <t>Прокладка DAF CF85,XF105 дв.MX265,300,340,375 поддона масляного ELRING</t>
  </si>
  <si>
    <t>503867</t>
  </si>
  <si>
    <t>255.290</t>
  </si>
  <si>
    <t>1458936</t>
  </si>
  <si>
    <t>Прокладка DAF CF85,XF95,XF105 насоса водяного ELRING</t>
  </si>
  <si>
    <t>431197</t>
  </si>
  <si>
    <t>489.091</t>
  </si>
  <si>
    <t>0098519</t>
  </si>
  <si>
    <t>Прокладка DAF F85,95ATI картера масляного ELRING</t>
  </si>
  <si>
    <t>750028</t>
  </si>
  <si>
    <t>542.070</t>
  </si>
  <si>
    <t>698962</t>
  </si>
  <si>
    <t>122.070</t>
  </si>
  <si>
    <t>443403</t>
  </si>
  <si>
    <t>539.600</t>
  </si>
  <si>
    <t>5801464912</t>
  </si>
  <si>
    <t>Прокладка IVECO Stralis дв.CURSOR 10,13 картера масляного ELRING</t>
  </si>
  <si>
    <t>505235</t>
  </si>
  <si>
    <t>660.480</t>
  </si>
  <si>
    <t>504164259</t>
  </si>
  <si>
    <t>Прокладка IVECO Stralis ТНВД комплект ELRING</t>
  </si>
  <si>
    <t>504883</t>
  </si>
  <si>
    <t>569.530</t>
  </si>
  <si>
    <t>5801386275</t>
  </si>
  <si>
    <t>Прокладка IVECO дв.F2BE0681,F2BE3681 картера масляного ELRING</t>
  </si>
  <si>
    <t>497448</t>
  </si>
  <si>
    <t>845.400</t>
  </si>
  <si>
    <t>51059040195</t>
  </si>
  <si>
    <t>Прокладка MAN (дв.D0826) поддона масляного ELRING</t>
  </si>
  <si>
    <t>965510</t>
  </si>
  <si>
    <t>845.470</t>
  </si>
  <si>
    <t>51059040197</t>
  </si>
  <si>
    <t>Прокладка MAN G90 (87-93) поддона масляного ELRING</t>
  </si>
  <si>
    <t>965665</t>
  </si>
  <si>
    <t>834.697</t>
  </si>
  <si>
    <t>51059040171</t>
  </si>
  <si>
    <t>Прокладка MAN G90 (87-93),L2000 (93-97) поддона масляного ELRING</t>
  </si>
  <si>
    <t>778753</t>
  </si>
  <si>
    <t>829.595</t>
  </si>
  <si>
    <t>51019030252/4570150180</t>
  </si>
  <si>
    <t>471890</t>
  </si>
  <si>
    <t>008.891</t>
  </si>
  <si>
    <t>51019030322</t>
  </si>
  <si>
    <t>Прокладка MAN L2000,TGL,TGM дв.D0834,0836 крышки двигателя передней ELRING</t>
  </si>
  <si>
    <t>291139</t>
  </si>
  <si>
    <t>755.355</t>
  </si>
  <si>
    <t>51549010089</t>
  </si>
  <si>
    <t>Прокладка MAN MERCEDES головки компрессора (верхней части) ELRING</t>
  </si>
  <si>
    <t>291267</t>
  </si>
  <si>
    <t>775.790</t>
  </si>
  <si>
    <t>942317</t>
  </si>
  <si>
    <t>357.571</t>
  </si>
  <si>
    <t>51.059.040.239</t>
  </si>
  <si>
    <t>Прокладка MAN TGA (дв.D2066) поддона масляного ELRING</t>
  </si>
  <si>
    <t>706918</t>
  </si>
  <si>
    <t>012.300</t>
  </si>
  <si>
    <t>51059010122</t>
  </si>
  <si>
    <t>Прокладка MAN TGA радиатора масляного (прямоугольная) ELRING</t>
  </si>
  <si>
    <t>290060</t>
  </si>
  <si>
    <t>139.090</t>
  </si>
  <si>
    <t>479380</t>
  </si>
  <si>
    <t>804.580</t>
  </si>
  <si>
    <t>51966010575</t>
  </si>
  <si>
    <t>Прокладка MAN TGA,TGS турбокомпрессора ELRING</t>
  </si>
  <si>
    <t>422120</t>
  </si>
  <si>
    <t>155.570</t>
  </si>
  <si>
    <t>51089010209</t>
  </si>
  <si>
    <t>Прокладка MAN TGA,TGS,TGX турбокомпрессора ELRING</t>
  </si>
  <si>
    <t>504893</t>
  </si>
  <si>
    <t>492.520</t>
  </si>
  <si>
    <t>51059040210</t>
  </si>
  <si>
    <t>Прокладка MAN TGA,TGX,TGS дв.D2066 картера масляного ELRING</t>
  </si>
  <si>
    <t>505236</t>
  </si>
  <si>
    <t>761.061</t>
  </si>
  <si>
    <t>51089010114</t>
  </si>
  <si>
    <t>Прокладка MAN TGA,TGX,TGS дв.D2066,D2676 клапана рециркуляции картерных газов (EGR) ELRING</t>
  </si>
  <si>
    <t>505242</t>
  </si>
  <si>
    <t>021.411</t>
  </si>
  <si>
    <t>51069040042</t>
  </si>
  <si>
    <t>Прокладка MAN TGA,TGX,TGS корпуса термостата ELRING</t>
  </si>
  <si>
    <t>504296</t>
  </si>
  <si>
    <t>021.380</t>
  </si>
  <si>
    <t>51069040039</t>
  </si>
  <si>
    <t>Прокладка MAN TGA,TGX,TGS термостата ELRING</t>
  </si>
  <si>
    <t>461786</t>
  </si>
  <si>
    <t>811.930</t>
  </si>
  <si>
    <t>51069030030</t>
  </si>
  <si>
    <t>Прокладка MAN дв.D0824,D0834 коллектора водяного ELRING</t>
  </si>
  <si>
    <t>505469</t>
  </si>
  <si>
    <t>895.296</t>
  </si>
  <si>
    <t>51019030262</t>
  </si>
  <si>
    <t>Прокладка MAN дв.D0824,D0834 крышки двигателя передней ELRING</t>
  </si>
  <si>
    <t>505470</t>
  </si>
  <si>
    <t>895.289</t>
  </si>
  <si>
    <t>51019030305</t>
  </si>
  <si>
    <t>Прокладка MAN дв.D0826 крышки двигателя задней ELRING</t>
  </si>
  <si>
    <t>503870</t>
  </si>
  <si>
    <t>895.319</t>
  </si>
  <si>
    <t>51059040139</t>
  </si>
  <si>
    <t>Прокладка MAN дв.D0826,D0836 картера масляного ELRING</t>
  </si>
  <si>
    <t>978134</t>
  </si>
  <si>
    <t>715.710</t>
  </si>
  <si>
    <t>041005101</t>
  </si>
  <si>
    <t>Прокладка MAN дв.D2066 LF01,02,03,04 турбокомпрессора (комплект) ELRING</t>
  </si>
  <si>
    <t>466713</t>
  </si>
  <si>
    <t>021.432</t>
  </si>
  <si>
    <t>51019050092/51019050091</t>
  </si>
  <si>
    <t>Прокладка MAN дв.D2066 крышки передней двигателя ELRING</t>
  </si>
  <si>
    <t>912627</t>
  </si>
  <si>
    <t>303.421</t>
  </si>
  <si>
    <t>51966010576</t>
  </si>
  <si>
    <t>Прокладка MAN дв.D2066 турбокомпрессора на подачу масла ELRING</t>
  </si>
  <si>
    <t>505240</t>
  </si>
  <si>
    <t>021.272</t>
  </si>
  <si>
    <t>51059010160</t>
  </si>
  <si>
    <t>Прокладка MAN дв.D2066,D2676 масляного теплообменника ELRING</t>
  </si>
  <si>
    <t>505241</t>
  </si>
  <si>
    <t>714.740</t>
  </si>
  <si>
    <t>51069010212</t>
  </si>
  <si>
    <t>Прокладка MAN дв.D2066,D2676 насоса водяного ELRING</t>
  </si>
  <si>
    <t>502396</t>
  </si>
  <si>
    <t>845.541</t>
  </si>
  <si>
    <t>51059040198</t>
  </si>
  <si>
    <t>Прокладка MAN дв.D2866LF20,D2876 поддона масляного ELRING</t>
  </si>
  <si>
    <t>724922</t>
  </si>
  <si>
    <t>921.084</t>
  </si>
  <si>
    <t>51059040132/4470140022</t>
  </si>
  <si>
    <t>Прокладка MAN картера масляного дв.D2566,D2866 ELRING</t>
  </si>
  <si>
    <t>503872</t>
  </si>
  <si>
    <t>021.630</t>
  </si>
  <si>
    <t>51069010195</t>
  </si>
  <si>
    <t>Прокладка MAN насоса водяного ELRING</t>
  </si>
  <si>
    <t>920004</t>
  </si>
  <si>
    <t>321.541</t>
  </si>
  <si>
    <t>51089010150</t>
  </si>
  <si>
    <t>Прокладка MAN турбокомпрессора ELRING</t>
  </si>
  <si>
    <t>920005</t>
  </si>
  <si>
    <t>830.748</t>
  </si>
  <si>
    <t>51089010096</t>
  </si>
  <si>
    <t>690999</t>
  </si>
  <si>
    <t>211.570</t>
  </si>
  <si>
    <t>A9040141022</t>
  </si>
  <si>
    <t>Прокладка MERCEDES Accelo (03-),Unimog (00-) картера масляного ELRING</t>
  </si>
  <si>
    <t>291198</t>
  </si>
  <si>
    <t>076.180</t>
  </si>
  <si>
    <t>A5410140722</t>
  </si>
  <si>
    <t>Прокладка MERCEDES Actros картера масляного ELRING</t>
  </si>
  <si>
    <t>999914</t>
  </si>
  <si>
    <t>152.260</t>
  </si>
  <si>
    <t>A5410151380</t>
  </si>
  <si>
    <t>Прокладка MERCEDES Actros крышки двигателя передней ELRING</t>
  </si>
  <si>
    <t>9060170260</t>
  </si>
  <si>
    <t>800548</t>
  </si>
  <si>
    <t>125.810</t>
  </si>
  <si>
    <t>0000140122</t>
  </si>
  <si>
    <t>Прокладка MERCEDES Atego дв.OM 906,909,926,906LA,926LA картера масляного ELRING</t>
  </si>
  <si>
    <t>503873</t>
  </si>
  <si>
    <t>445.350</t>
  </si>
  <si>
    <t>9061840280</t>
  </si>
  <si>
    <t>Прокладка MERCEDES Atego,Axor дв.OM904,906LA корпуса фильтра масляного ELRING</t>
  </si>
  <si>
    <t>692317</t>
  </si>
  <si>
    <t>074.950</t>
  </si>
  <si>
    <t>A9040140722/9040140722</t>
  </si>
  <si>
    <t>Прокладка MERCEDES Atego,Vario,Unimog (00-) картера масляного ELRING</t>
  </si>
  <si>
    <t>502398</t>
  </si>
  <si>
    <t>875.183</t>
  </si>
  <si>
    <t>4570140222ALU</t>
  </si>
  <si>
    <t>Прокладка MERCEDES Axor дв.OM457,OM458 поддона масляного ELRING</t>
  </si>
  <si>
    <t>502404</t>
  </si>
  <si>
    <t>714.240</t>
  </si>
  <si>
    <t>5410140822</t>
  </si>
  <si>
    <t>Прокладка MERCEDES Axor дв.OM541 поддона масляного ELRING</t>
  </si>
  <si>
    <t>504300</t>
  </si>
  <si>
    <t>977.447</t>
  </si>
  <si>
    <t>51069010108</t>
  </si>
  <si>
    <t>Прокладка MERCEDES MAN термостата ELRING</t>
  </si>
  <si>
    <t>504301</t>
  </si>
  <si>
    <t>715.630</t>
  </si>
  <si>
    <t>Прокладка MERCEDES Vario дв.OM904 турбокомпрессора комплект (с винтами) ELRING</t>
  </si>
  <si>
    <t>504302</t>
  </si>
  <si>
    <t>715.390</t>
  </si>
  <si>
    <t>Прокладка MERCEDES Vario дв.OM904 турбокомпрессора комплект ELRING</t>
  </si>
  <si>
    <t>289322</t>
  </si>
  <si>
    <t>284.734</t>
  </si>
  <si>
    <t>A3660100380/A3660100680</t>
  </si>
  <si>
    <t>Прокладка MERCEDES дв.OM352,356,366 картера масляного комплект (дв. 6 цилиндров) ELRING</t>
  </si>
  <si>
    <t>504303</t>
  </si>
  <si>
    <t>713.855</t>
  </si>
  <si>
    <t>Прокладка MERCEDES дв.OM366A турбокомпрессора комплект ELRING</t>
  </si>
  <si>
    <t>505258</t>
  </si>
  <si>
    <t>765.735</t>
  </si>
  <si>
    <t>4421880580</t>
  </si>
  <si>
    <t>Прокладка MERCEDES дв.OM401,402,403,407,409,421,422,423,424,427,441 масляного теплообменника ELRING</t>
  </si>
  <si>
    <t>505471</t>
  </si>
  <si>
    <t>759.139</t>
  </si>
  <si>
    <t>4420150060</t>
  </si>
  <si>
    <t>Прокладка MERCEDES дв.OM401,444,A,LA крышки двигателя задней ELRING</t>
  </si>
  <si>
    <t>504914</t>
  </si>
  <si>
    <t>765.718</t>
  </si>
  <si>
    <t>4420140222</t>
  </si>
  <si>
    <t>Прокладка MERCEDES дв.OM402,LA картера масляного ELRING</t>
  </si>
  <si>
    <t>505262</t>
  </si>
  <si>
    <t>756.882</t>
  </si>
  <si>
    <t>4422010080</t>
  </si>
  <si>
    <t>505472</t>
  </si>
  <si>
    <t>535.600</t>
  </si>
  <si>
    <t>4570110880</t>
  </si>
  <si>
    <t>Прокладка MERCEDES дв.OM457 крышки двигателя передней ELRING</t>
  </si>
  <si>
    <t>505261</t>
  </si>
  <si>
    <t>097.770</t>
  </si>
  <si>
    <t>A4571880280</t>
  </si>
  <si>
    <t>504915</t>
  </si>
  <si>
    <t>445.981</t>
  </si>
  <si>
    <t>5410140322</t>
  </si>
  <si>
    <t>Прокладка MERCEDES дв.OM501 картера масляного ELRING</t>
  </si>
  <si>
    <t>505473</t>
  </si>
  <si>
    <t>633.360</t>
  </si>
  <si>
    <t>5410100933</t>
  </si>
  <si>
    <t>Прокладка MERCEDES дв.OM501,502,A,LA крышки двигателя задней ELRING</t>
  </si>
  <si>
    <t>505474</t>
  </si>
  <si>
    <t>075.913</t>
  </si>
  <si>
    <t>5410110180</t>
  </si>
  <si>
    <t>505263</t>
  </si>
  <si>
    <t>804.260</t>
  </si>
  <si>
    <t>5422010180</t>
  </si>
  <si>
    <t>Прокладка MERCEDES дв.OM501,502A,LA насоса водяного ELRING</t>
  </si>
  <si>
    <t>505475</t>
  </si>
  <si>
    <t>470.300</t>
  </si>
  <si>
    <t>5410150160</t>
  </si>
  <si>
    <t>Прокладка MERCEDES дв.OM501A,LA крышки двигателя передней ELRING</t>
  </si>
  <si>
    <t>504916</t>
  </si>
  <si>
    <t>515.460</t>
  </si>
  <si>
    <t>5420140622</t>
  </si>
  <si>
    <t>Прокладка MERCEDES дв.OM502A,LA картера масляного ELRING</t>
  </si>
  <si>
    <t>505259</t>
  </si>
  <si>
    <t>052.351</t>
  </si>
  <si>
    <t>5411840980</t>
  </si>
  <si>
    <t>Прокладка MERCEDES дв.OM521,522,541,542,941,942 масляного теплообменника ELRING</t>
  </si>
  <si>
    <t>505260</t>
  </si>
  <si>
    <t>215.070</t>
  </si>
  <si>
    <t>9061880280</t>
  </si>
  <si>
    <t>Прокладка MERCEDES дв.OM904,906LA масляного теплообменника ELRING</t>
  </si>
  <si>
    <t>503874</t>
  </si>
  <si>
    <t>452.022</t>
  </si>
  <si>
    <t>5411310780</t>
  </si>
  <si>
    <t>Прокладка MERCEDES компрессора ELRING</t>
  </si>
  <si>
    <t>919278</t>
  </si>
  <si>
    <t>377.950</t>
  </si>
  <si>
    <t>20812484</t>
  </si>
  <si>
    <t>Прокладка RENAULT Kerax,Premium VOLVO FM картера масляного ELRING</t>
  </si>
  <si>
    <t>290011</t>
  </si>
  <si>
    <t>893.374</t>
  </si>
  <si>
    <t>378264</t>
  </si>
  <si>
    <t>Прокладка SCANIA 113 (10/89),114 D,DS,DSC11 коллектора выпускного металл крепление 4 отв 2х ELRING</t>
  </si>
  <si>
    <t>290009</t>
  </si>
  <si>
    <t>893.350</t>
  </si>
  <si>
    <t>1384555</t>
  </si>
  <si>
    <t>Прокладка SCANIA 113(10/89-),114 (D/DS/DSC11) коллектора впускного картон (2шт. на коллектор) ELRING</t>
  </si>
  <si>
    <t>290010</t>
  </si>
  <si>
    <t>893.330</t>
  </si>
  <si>
    <t>1301628</t>
  </si>
  <si>
    <t>Прокладка SCANIA 113(10/89-),114 (D/DS/DSC11) коллектора впускного картон (4шт. на коллектор) ELRING</t>
  </si>
  <si>
    <t>290995</t>
  </si>
  <si>
    <t>893.366</t>
  </si>
  <si>
    <t>1109288</t>
  </si>
  <si>
    <t>Прокладка SCANIA 113(10/89-),114 (D/DS/DSC11) коллектора выпускного (мет.кр 4 отв 2шт на колл.)ERLIN</t>
  </si>
  <si>
    <t>502407</t>
  </si>
  <si>
    <t>767.174</t>
  </si>
  <si>
    <t>371503</t>
  </si>
  <si>
    <t>Прокладка SCANIA 2 series дв.DN,DS,DSC11 поддона масляного (разборная) ELRING</t>
  </si>
  <si>
    <t>290651</t>
  </si>
  <si>
    <t>001.652</t>
  </si>
  <si>
    <t>1459004</t>
  </si>
  <si>
    <t>Прокладка SCANIA 2,3,4 series дв.DN/DS/DSC14 поддона масляного ELRING</t>
  </si>
  <si>
    <t>504305</t>
  </si>
  <si>
    <t>136.920</t>
  </si>
  <si>
    <t>1374333</t>
  </si>
  <si>
    <t>Прокладка SCANIA 4 series термостата ELRING</t>
  </si>
  <si>
    <t>505250</t>
  </si>
  <si>
    <t>156.841</t>
  </si>
  <si>
    <t>1871043</t>
  </si>
  <si>
    <t>Прокладка SCANIA 4 series ТНВД ELRING</t>
  </si>
  <si>
    <t>474525</t>
  </si>
  <si>
    <t>767.540</t>
  </si>
  <si>
    <t>1412666</t>
  </si>
  <si>
    <t>Прокладка SCANIA 4,G,P,R,T поддона масляного ELRING</t>
  </si>
  <si>
    <t>505249</t>
  </si>
  <si>
    <t>570.300</t>
  </si>
  <si>
    <t>1502798</t>
  </si>
  <si>
    <t>Прокладка SCANIA 4,P,G,R,T series масляного теплообменника ELRING</t>
  </si>
  <si>
    <t>505251</t>
  </si>
  <si>
    <t>130.031</t>
  </si>
  <si>
    <t>2016583</t>
  </si>
  <si>
    <t>Прокладка SCANIA 4,P,G,R,T series ТНВД ELRING</t>
  </si>
  <si>
    <t>505252</t>
  </si>
  <si>
    <t>374.441</t>
  </si>
  <si>
    <t>2016618</t>
  </si>
  <si>
    <t>503875</t>
  </si>
  <si>
    <t>136.580</t>
  </si>
  <si>
    <t>1496381</t>
  </si>
  <si>
    <t>Прокладка SCANIA P,G,R,T series дв.DC9,11,DC,DT12 крышки маслоочистителя ELRING</t>
  </si>
  <si>
    <t>494092</t>
  </si>
  <si>
    <t>136.990</t>
  </si>
  <si>
    <t>1374326</t>
  </si>
  <si>
    <t>Прокладка SCANIA P,R,4 series боковой крышки двигателя ELRING</t>
  </si>
  <si>
    <t>491654</t>
  </si>
  <si>
    <t>137.010</t>
  </si>
  <si>
    <t>1375383</t>
  </si>
  <si>
    <t>503876</t>
  </si>
  <si>
    <t>136.570</t>
  </si>
  <si>
    <t>1479872</t>
  </si>
  <si>
    <t>Прокладка SCANIA P,R,4 series дв.DC9,11,DC,DT12 корпуса фильтра масляного ELRING</t>
  </si>
  <si>
    <t>504902</t>
  </si>
  <si>
    <t>282.619</t>
  </si>
  <si>
    <t>551438</t>
  </si>
  <si>
    <t>Прокладка SCANIA дв.D14,DS14 картера масляного ELRING</t>
  </si>
  <si>
    <t>504903</t>
  </si>
  <si>
    <t>175.034</t>
  </si>
  <si>
    <t>1865675</t>
  </si>
  <si>
    <t>Прокладка SCANIA дв.DC16 картера масляного ELRING</t>
  </si>
  <si>
    <t>504904</t>
  </si>
  <si>
    <t>749.592</t>
  </si>
  <si>
    <t>551466</t>
  </si>
  <si>
    <t>Прокладка SCANIA дв.DN,DS,DSC11 картера масляного ELRING</t>
  </si>
  <si>
    <t>510687</t>
  </si>
  <si>
    <t>154.180</t>
  </si>
  <si>
    <t>551351</t>
  </si>
  <si>
    <t>Прокладка SCANIA картера масляного ELRING</t>
  </si>
  <si>
    <t>740257</t>
  </si>
  <si>
    <t>175.024</t>
  </si>
  <si>
    <t>905856</t>
  </si>
  <si>
    <t>359.321</t>
  </si>
  <si>
    <t>1323354/98451118</t>
  </si>
  <si>
    <t>Прокладка SCANIA турбокомпрессора ELRING</t>
  </si>
  <si>
    <t>503878</t>
  </si>
  <si>
    <t>545.790</t>
  </si>
  <si>
    <t>21415427</t>
  </si>
  <si>
    <t>Прокладка VOLVO A40F насоса водяного ELRING</t>
  </si>
  <si>
    <t>994904</t>
  </si>
  <si>
    <t>753.238</t>
  </si>
  <si>
    <t>4874100</t>
  </si>
  <si>
    <t>Прокладка VOLVO F,FH,FL,FM12,FH16 RENAULT Kerax,Magnum турбокомпрессора (прямоугольная,сталь) ELRING</t>
  </si>
  <si>
    <t>503879</t>
  </si>
  <si>
    <t>390.060</t>
  </si>
  <si>
    <t>1547776</t>
  </si>
  <si>
    <t>Прокладка VOLVO FH,FM дв.D12A корпуса фильтра масляного ELRING</t>
  </si>
  <si>
    <t>504926</t>
  </si>
  <si>
    <t>355.980</t>
  </si>
  <si>
    <t>20712545</t>
  </si>
  <si>
    <t>Прокладка VOLVO FH,FM дв.D12A,C,D,D крышки двигателя боковой ELRING</t>
  </si>
  <si>
    <t>473850</t>
  </si>
  <si>
    <t>156.373</t>
  </si>
  <si>
    <t>502403</t>
  </si>
  <si>
    <t>156.361</t>
  </si>
  <si>
    <t>20541940</t>
  </si>
  <si>
    <t>Прокладка VOLVO FH,FM дв.D13A,D13B поддона масляного ELRING</t>
  </si>
  <si>
    <t>502401</t>
  </si>
  <si>
    <t>390.040</t>
  </si>
  <si>
    <t>1547562</t>
  </si>
  <si>
    <t>Прокладка VOLVO FH12 дв.D12A поддона масляного ELRING</t>
  </si>
  <si>
    <t>502405</t>
  </si>
  <si>
    <t>355.950</t>
  </si>
  <si>
    <t>20532272</t>
  </si>
  <si>
    <t>Прокладка VOLVO FH12 дв.D12D поддона масляного ELRING</t>
  </si>
  <si>
    <t>505274</t>
  </si>
  <si>
    <t>390.320</t>
  </si>
  <si>
    <t>8148519</t>
  </si>
  <si>
    <t>Прокладка VOLVO FH12 крышки ремня ГРМ (верхняя) ELRING</t>
  </si>
  <si>
    <t>505273</t>
  </si>
  <si>
    <t>390.290</t>
  </si>
  <si>
    <t>8148490</t>
  </si>
  <si>
    <t>Прокладка VOLVO FH12 крышки ремня ГРМ (нижняя) ELRING</t>
  </si>
  <si>
    <t>504306</t>
  </si>
  <si>
    <t>146.570</t>
  </si>
  <si>
    <t>8148528</t>
  </si>
  <si>
    <t>Прокладка VOLVO FH12 термостата ELRING</t>
  </si>
  <si>
    <t>505271</t>
  </si>
  <si>
    <t>356.000</t>
  </si>
  <si>
    <t>20489341</t>
  </si>
  <si>
    <t>Прокладка VOLVO FH12,FM12 дв.D12C,D крышки двигателя передней ELRING</t>
  </si>
  <si>
    <t>504308</t>
  </si>
  <si>
    <t>409.330</t>
  </si>
  <si>
    <t>20781146</t>
  </si>
  <si>
    <t>Прокладка VOLVO FM дв.DXI11 турбокомпрессора ELRING</t>
  </si>
  <si>
    <t>502399</t>
  </si>
  <si>
    <t>194.612</t>
  </si>
  <si>
    <t>21517690</t>
  </si>
  <si>
    <t>Прокладка VOLVO FM9 дв.D9A,D11 поддона масляного ELRING</t>
  </si>
  <si>
    <t>504309</t>
  </si>
  <si>
    <t>741.930</t>
  </si>
  <si>
    <t>Прокладка VOLVO дв.D12A,C,D турбокомпрессора комплект ELRING</t>
  </si>
  <si>
    <t>503881</t>
  </si>
  <si>
    <t>357.780</t>
  </si>
  <si>
    <t>20787167</t>
  </si>
  <si>
    <t>Прокладка VOLVO дв.D13A корпуса фильтра масляного ELRING</t>
  </si>
  <si>
    <t>504927</t>
  </si>
  <si>
    <t>477.030</t>
  </si>
  <si>
    <t>424603</t>
  </si>
  <si>
    <t>Прокладка VOLVO дв.TD120,122 картера масляного ELRING</t>
  </si>
  <si>
    <t>504310</t>
  </si>
  <si>
    <t>753.262</t>
  </si>
  <si>
    <t>420643</t>
  </si>
  <si>
    <t>Прокладка VOLVO дв.TD122F,FA,FH турбокомпрессора ELRING</t>
  </si>
  <si>
    <t>958251</t>
  </si>
  <si>
    <t>760.082</t>
  </si>
  <si>
    <t>1366063</t>
  </si>
  <si>
    <t>Прокладка головки блока DAF 85,95,XF95 (на 3 цилиндра) ELRING</t>
  </si>
  <si>
    <t>502382</t>
  </si>
  <si>
    <t>851.341</t>
  </si>
  <si>
    <t>0683337</t>
  </si>
  <si>
    <t>Прокладка головки блока DAF 95XF дв.XF250,280,315,355,M комплект ELRING</t>
  </si>
  <si>
    <t>502353</t>
  </si>
  <si>
    <t>497.940</t>
  </si>
  <si>
    <t>0683494</t>
  </si>
  <si>
    <t>Прокладка головки блока DAF 95XF,CF85 дв.XE250C,280C,315C,355C комплект ELRING</t>
  </si>
  <si>
    <t>502350</t>
  </si>
  <si>
    <t>261.430</t>
  </si>
  <si>
    <t>0683657</t>
  </si>
  <si>
    <t>Прокладка головки блока DAF CF85,XF105 дв.MX265,300,340,375 комплект ELRING</t>
  </si>
  <si>
    <t>502377</t>
  </si>
  <si>
    <t>917.209</t>
  </si>
  <si>
    <t>0683336</t>
  </si>
  <si>
    <t>Прокладка головки блока DAF F95,F95XF дв.WS1160,WS225,242,259,268,282,295 комплект ELRING</t>
  </si>
  <si>
    <t>502355</t>
  </si>
  <si>
    <t>181.861</t>
  </si>
  <si>
    <t>0683373</t>
  </si>
  <si>
    <t>Прокладка головки блока DAF XF95,85 дв.XF250,280,315,355 комплект ELRING</t>
  </si>
  <si>
    <t>502388</t>
  </si>
  <si>
    <t>497.351</t>
  </si>
  <si>
    <t>1699517</t>
  </si>
  <si>
    <t>Прокладка головки блока DAF дв.XE250C,280C,315C,355C ELRING</t>
  </si>
  <si>
    <t>502385</t>
  </si>
  <si>
    <t>704.310</t>
  </si>
  <si>
    <t>99435791</t>
  </si>
  <si>
    <t>Прокладка головки блока IVECO EuroStar дв.8210.42 комплект ELRING</t>
  </si>
  <si>
    <t>502367</t>
  </si>
  <si>
    <t>776.395</t>
  </si>
  <si>
    <t>61319085</t>
  </si>
  <si>
    <t>Прокладка головки блока IVECO EuroStar дв.8460.21,41 ELRING</t>
  </si>
  <si>
    <t>502389</t>
  </si>
  <si>
    <t>014.010</t>
  </si>
  <si>
    <t>1907850</t>
  </si>
  <si>
    <t>Прокладка головки блока IVECO EuroStar дв.8460.41 комплект ELRING</t>
  </si>
  <si>
    <t>443404</t>
  </si>
  <si>
    <t>538.960</t>
  </si>
  <si>
    <t>500396535/500054689</t>
  </si>
  <si>
    <t>Прокладка головки блока IVECO Stralis дв.CURSOR 10 ELRING</t>
  </si>
  <si>
    <t>485516</t>
  </si>
  <si>
    <t>538.980</t>
  </si>
  <si>
    <t>500054690/504007514</t>
  </si>
  <si>
    <t>Прокладка головки блока IVECO Trakker (04-) дв.Cursor 13 ELRING</t>
  </si>
  <si>
    <t>502395</t>
  </si>
  <si>
    <t>704.300</t>
  </si>
  <si>
    <t>99484354</t>
  </si>
  <si>
    <t>Прокладка головки блока IVECO TurboTech дв.8210.42 ELRING</t>
  </si>
  <si>
    <t>502365</t>
  </si>
  <si>
    <t>374.830</t>
  </si>
  <si>
    <t>51009006703</t>
  </si>
  <si>
    <t>Прокладка головки блока MAN F2000 дв.D2866 (на 1 цилиндр) ELRING</t>
  </si>
  <si>
    <t>502346</t>
  </si>
  <si>
    <t>296.770</t>
  </si>
  <si>
    <t>51009006630</t>
  </si>
  <si>
    <t>Прокладка головки блока MAN TGA дв.D2866,2876 (на 1 цилиндр) ELRING</t>
  </si>
  <si>
    <t>502372</t>
  </si>
  <si>
    <t>369.910</t>
  </si>
  <si>
    <t>51009006658</t>
  </si>
  <si>
    <t>Прокладка головки блока MAN TGA дв.D2866,D2876 (на 1 цилиндр) ELRING</t>
  </si>
  <si>
    <t>502343</t>
  </si>
  <si>
    <t>009.981</t>
  </si>
  <si>
    <t>51009006653</t>
  </si>
  <si>
    <t>Прокладка головки блока MAN TGA дв.D2876 (на 1 цилиндр) ELRING</t>
  </si>
  <si>
    <t>701379</t>
  </si>
  <si>
    <t>021.262</t>
  </si>
  <si>
    <t>51039010403</t>
  </si>
  <si>
    <t>Прокладка головки блока MAN TGS,TGL ELRING</t>
  </si>
  <si>
    <t>289355</t>
  </si>
  <si>
    <t>835.641</t>
  </si>
  <si>
    <t>767470</t>
  </si>
  <si>
    <t>215.230</t>
  </si>
  <si>
    <t>770393</t>
  </si>
  <si>
    <t>451.690</t>
  </si>
  <si>
    <t>51039010338</t>
  </si>
  <si>
    <t>Прокладка головки блока MAN дв.D2840/42/48/65/66 обрезиненная (на 1 цилиндр) ELRING</t>
  </si>
  <si>
    <t>042401</t>
  </si>
  <si>
    <t>834.327</t>
  </si>
  <si>
    <t>51009006552</t>
  </si>
  <si>
    <t>Прокладка головки блока MAN дв.D2840/42/48/65/66 обрезиненная (ремкомплект на 1 цилиндр) ELRING</t>
  </si>
  <si>
    <t>502378</t>
  </si>
  <si>
    <t>752.037</t>
  </si>
  <si>
    <t>51039010298</t>
  </si>
  <si>
    <t>Прокладка головки блока MAN дв.D2842,D2865,D2866,D2876 (на 1 цилиндр) ELRING</t>
  </si>
  <si>
    <t>703729</t>
  </si>
  <si>
    <t>082.734</t>
  </si>
  <si>
    <t>502362</t>
  </si>
  <si>
    <t>052.481</t>
  </si>
  <si>
    <t>5410161620</t>
  </si>
  <si>
    <t>Прокладка головки блока MERCEDES Actros дв.OM521,522,541 (на 1 цилиндр) ELRING</t>
  </si>
  <si>
    <t>502374</t>
  </si>
  <si>
    <t>001.832</t>
  </si>
  <si>
    <t>A4570106220</t>
  </si>
  <si>
    <t>Прокладка головки блока MERCEDES Actros дв.OM521,522,541,941 (на 1 цилиндр) ELRING</t>
  </si>
  <si>
    <t>502357</t>
  </si>
  <si>
    <t>447.215</t>
  </si>
  <si>
    <t>A5410105120</t>
  </si>
  <si>
    <t>Прокладка головки блока MERCEDES Actros дв.OM521,541,941 (на 1 цилиндр) ELRING</t>
  </si>
  <si>
    <t>502349</t>
  </si>
  <si>
    <t>462.203</t>
  </si>
  <si>
    <t>4600160720</t>
  </si>
  <si>
    <t>502369</t>
  </si>
  <si>
    <t>264.715</t>
  </si>
  <si>
    <t>A4570107320</t>
  </si>
  <si>
    <t>Прокладка головки блока MERCEDES Axor дв.OM457HLA,LA (на 1 цилиндр) ELRING</t>
  </si>
  <si>
    <t>502359</t>
  </si>
  <si>
    <t>462.452</t>
  </si>
  <si>
    <t>4600160620</t>
  </si>
  <si>
    <t>Прокладка головки блока MERCEDES Axor дв.OM457LA (на 1 цилиндр) ELRING</t>
  </si>
  <si>
    <t>502375</t>
  </si>
  <si>
    <t>826.642</t>
  </si>
  <si>
    <t>Прокладка головки блока MERCEDES NG дв.OM422A,LA комплект ELRING</t>
  </si>
  <si>
    <t>449556</t>
  </si>
  <si>
    <t>763.013</t>
  </si>
  <si>
    <t>A3640160720</t>
  </si>
  <si>
    <t>Прокладка головки блока MERCEDES дв.OM 314,314A,364,364A,LA на 4 цилиндра ELRING</t>
  </si>
  <si>
    <t>502391</t>
  </si>
  <si>
    <t>890.456</t>
  </si>
  <si>
    <t>3660107120</t>
  </si>
  <si>
    <t>Прокладка головки блока MERCEDES дв.OM356 комплект ELRING</t>
  </si>
  <si>
    <t>767469</t>
  </si>
  <si>
    <t>896.510</t>
  </si>
  <si>
    <t>896510/4420160420</t>
  </si>
  <si>
    <t>Прокладка головки блока MERCEDES дв.OM401-447 обрезиненная (на 1 цилиндр) ELRING</t>
  </si>
  <si>
    <t>289443</t>
  </si>
  <si>
    <t>812.544</t>
  </si>
  <si>
    <t>A4760100020</t>
  </si>
  <si>
    <t>Прокладка головки блока MERCEDES комплект верхний на 1 цилиндр (вставки резиновые) ELRING</t>
  </si>
  <si>
    <t>502347</t>
  </si>
  <si>
    <t>548.501</t>
  </si>
  <si>
    <t>21510072</t>
  </si>
  <si>
    <t>Прокладка головки блока RENAULT Magnum,Kerax дв.D13A ELRING</t>
  </si>
  <si>
    <t>502363</t>
  </si>
  <si>
    <t>038.580</t>
  </si>
  <si>
    <t>85109854</t>
  </si>
  <si>
    <t>Прокладка головки блока RENAULT Magnum,Kerax дв.D13A,B комплект ELRING</t>
  </si>
  <si>
    <t>502383</t>
  </si>
  <si>
    <t>905.770</t>
  </si>
  <si>
    <t>5001834578</t>
  </si>
  <si>
    <t>Прокладка головки блока RENAULT Premium,Magnum дв.MIDR 06.20.45 комплект ELRING</t>
  </si>
  <si>
    <t>764709</t>
  </si>
  <si>
    <t>569.320</t>
  </si>
  <si>
    <t>919293</t>
  </si>
  <si>
    <t>893.463</t>
  </si>
  <si>
    <t>1403258</t>
  </si>
  <si>
    <t>Прокладка головки блока SCANIA (на 1 цилиндр) ELRING</t>
  </si>
  <si>
    <t>502354</t>
  </si>
  <si>
    <t>125.830</t>
  </si>
  <si>
    <t>1468555</t>
  </si>
  <si>
    <t>Прокладка головки блока SCANIA 124,164,R series дв.DSC12.01,02 (на 1 цилиндр) ELRING</t>
  </si>
  <si>
    <t>502371</t>
  </si>
  <si>
    <t>921.807</t>
  </si>
  <si>
    <t>551512</t>
  </si>
  <si>
    <t>Прокладка головки блока SCANIA 2,3,4 series дв.DS,DSC11 комплект ELRING</t>
  </si>
  <si>
    <t>502370</t>
  </si>
  <si>
    <t>374.190</t>
  </si>
  <si>
    <t>551350</t>
  </si>
  <si>
    <t>Прокладка головки блока SCANIA 4 series дв.DSC12.01,02 (на 1 цилиндр) ELRING</t>
  </si>
  <si>
    <t>502390</t>
  </si>
  <si>
    <t>922.129</t>
  </si>
  <si>
    <t>551484</t>
  </si>
  <si>
    <t>Прокладка головки блока SCANIA 82,92,93 дв.D,DS,DSC9 (на 1 цилиндр) ELRING</t>
  </si>
  <si>
    <t>457351</t>
  </si>
  <si>
    <t>379.320</t>
  </si>
  <si>
    <t>1725112</t>
  </si>
  <si>
    <t>Прокладка головки блока SCANIA P,G,R,T series дв.DC1217L02 комплект верхний ELRING</t>
  </si>
  <si>
    <t>502394</t>
  </si>
  <si>
    <t>580.140</t>
  </si>
  <si>
    <t>551513</t>
  </si>
  <si>
    <t>Прокладка головки блока SCANIA дв.DN,DS,DSC11 комплект ELRING</t>
  </si>
  <si>
    <t>502379</t>
  </si>
  <si>
    <t>755.621</t>
  </si>
  <si>
    <t>2709491</t>
  </si>
  <si>
    <t>Прокладка головки блока VOLVO F12 дв.TD122 (на 1 цилиндр) ELRING</t>
  </si>
  <si>
    <t>502384</t>
  </si>
  <si>
    <t>917.109</t>
  </si>
  <si>
    <t>Прокладка головки блока VOLVO F12 дв.TD122 комплект ELRING</t>
  </si>
  <si>
    <t>502366</t>
  </si>
  <si>
    <t>390.210</t>
  </si>
  <si>
    <t>20710242</t>
  </si>
  <si>
    <t>Прокладка головки блока VOLVO FH,FM дв.D12C,D,DH12D комплект (верхний без ГБЦ) ELRING</t>
  </si>
  <si>
    <t>502368</t>
  </si>
  <si>
    <t>395.500</t>
  </si>
  <si>
    <t>20515369</t>
  </si>
  <si>
    <t>Прокладка головки блока VOLVO FH,FM дв.D9A,B комплект ELRING</t>
  </si>
  <si>
    <t>502373</t>
  </si>
  <si>
    <t>390.100</t>
  </si>
  <si>
    <t>276875</t>
  </si>
  <si>
    <t>Прокладка головки блока VOLVO FH12 дв.D12A комплект (верхний без ГБЦ) ELRING</t>
  </si>
  <si>
    <t>742572</t>
  </si>
  <si>
    <t>115.151</t>
  </si>
  <si>
    <t>276822</t>
  </si>
  <si>
    <t>Прокладка головки блока VOLVO FL,FH,FM12 дв.D12A,C,D ELRING</t>
  </si>
  <si>
    <t>502360</t>
  </si>
  <si>
    <t>225.100</t>
  </si>
  <si>
    <t>20495935</t>
  </si>
  <si>
    <t>Прокладка головки блока VOLVO FM9 RENAULT Premium дв.DXI11 ELRING</t>
  </si>
  <si>
    <t>289071</t>
  </si>
  <si>
    <t>331.092</t>
  </si>
  <si>
    <t>1094600</t>
  </si>
  <si>
    <t>Прокладка головки цилиндра (111/112/113(DN/DS/DSC11)(X2))SCANIA ELRING</t>
  </si>
  <si>
    <t>505243</t>
  </si>
  <si>
    <t>051.370</t>
  </si>
  <si>
    <t>51009006577</t>
  </si>
  <si>
    <t>Прокладка двигателя MAN дв.D0824 полный комплект ELRING</t>
  </si>
  <si>
    <t>505244</t>
  </si>
  <si>
    <t>061.691</t>
  </si>
  <si>
    <t>51009006635</t>
  </si>
  <si>
    <t>Прокладка двигателя MAN дв.D2866,D2876 полный комплект ELRING</t>
  </si>
  <si>
    <t>505245</t>
  </si>
  <si>
    <t>124.961</t>
  </si>
  <si>
    <t>51009006652</t>
  </si>
  <si>
    <t>Прокладка двигателя MAN дв.D2876 полный комплект ELRING</t>
  </si>
  <si>
    <t>502376</t>
  </si>
  <si>
    <t>914.975</t>
  </si>
  <si>
    <t>Прокладка двигателя MERCEDES SK дв.OM442A,LA,402A,LA комплект полный ELRING</t>
  </si>
  <si>
    <t>505268</t>
  </si>
  <si>
    <t>826.750</t>
  </si>
  <si>
    <t>Прокладка двигателя MERCEDES дв.OM366,A,LAOM полный комплект ELRING</t>
  </si>
  <si>
    <t>505265</t>
  </si>
  <si>
    <t>812.560</t>
  </si>
  <si>
    <t>4210100408</t>
  </si>
  <si>
    <t>Прокладка двигателя MERCEDES дв.OM401,421,441A,LA комплект ELRING</t>
  </si>
  <si>
    <t>505266</t>
  </si>
  <si>
    <t>447.221</t>
  </si>
  <si>
    <t>5410100205</t>
  </si>
  <si>
    <t>Прокладка двигателя MERCEDES дв.OM541 комплект ELRING</t>
  </si>
  <si>
    <t>505267</t>
  </si>
  <si>
    <t>058.723</t>
  </si>
  <si>
    <t>9040104505</t>
  </si>
  <si>
    <t>Прокладка двигателя MERCEDES дв.OM900,904,907 полный комплект ELRING</t>
  </si>
  <si>
    <t>505255</t>
  </si>
  <si>
    <t>922.471</t>
  </si>
  <si>
    <t>551449</t>
  </si>
  <si>
    <t>Прокладка двигателя SCANIA дв.DS,DSC9 полный комплект ELRING</t>
  </si>
  <si>
    <t>505256</t>
  </si>
  <si>
    <t>347.516</t>
  </si>
  <si>
    <t>551516</t>
  </si>
  <si>
    <t>Прокладка двигателя SCANIA дв.DS11 полный комплект ELRING</t>
  </si>
  <si>
    <t>505253</t>
  </si>
  <si>
    <t>159.690</t>
  </si>
  <si>
    <t>551356</t>
  </si>
  <si>
    <t>Прокладка двигателя SCANIA дв.DSC12.03,05 полный комплект ELRING</t>
  </si>
  <si>
    <t>505277</t>
  </si>
  <si>
    <t>542.440</t>
  </si>
  <si>
    <t>Прокладка двигателя VOLVO FM12,FH12,NH12,B12 дв.D12C,D12D полный комплект ELRING</t>
  </si>
  <si>
    <t>503882</t>
  </si>
  <si>
    <t>493.440</t>
  </si>
  <si>
    <t>1317410</t>
  </si>
  <si>
    <t>Прокладка коллектора DAF 95XF,CF85 впускного ELRING</t>
  </si>
  <si>
    <t>504881</t>
  </si>
  <si>
    <t>497.330</t>
  </si>
  <si>
    <t>1676984</t>
  </si>
  <si>
    <t>Прокладка коллектора DAF XF95 выпускного ELRING</t>
  </si>
  <si>
    <t>503883</t>
  </si>
  <si>
    <t>238.760</t>
  </si>
  <si>
    <t>1639810</t>
  </si>
  <si>
    <t>Прокладка коллектора DAF дв.MX265,300,340,375 выпускного ELRING</t>
  </si>
  <si>
    <t>504884</t>
  </si>
  <si>
    <t>584.800</t>
  </si>
  <si>
    <t>504026624</t>
  </si>
  <si>
    <t>Прокладка коллектора IVECO Stralis дв.F2BE0681A впускного ELRING</t>
  </si>
  <si>
    <t>289326</t>
  </si>
  <si>
    <t>277.762</t>
  </si>
  <si>
    <t>51089010027</t>
  </si>
  <si>
    <t>Прокладка коллектора MAN D0224/0226/0824/0826/0836 выпускного ELRING</t>
  </si>
  <si>
    <t>289149</t>
  </si>
  <si>
    <t>638.951</t>
  </si>
  <si>
    <t>638951</t>
  </si>
  <si>
    <t>Прокладка коллектора MAN D25 выпускного (6х/8х/10) ELRING</t>
  </si>
  <si>
    <t>701086</t>
  </si>
  <si>
    <t>432.490</t>
  </si>
  <si>
    <t>51089020194</t>
  </si>
  <si>
    <t>Прокладка коллектора MAN F2000,TGA дв.D2866,D2876 впускного ELRING</t>
  </si>
  <si>
    <t>503884</t>
  </si>
  <si>
    <t>762.940</t>
  </si>
  <si>
    <t>51089010152</t>
  </si>
  <si>
    <t>Прокладка коллектора MAN TGA дв.D2866,D2876LF26,28,30,31 выпускного металл ELRING</t>
  </si>
  <si>
    <t>504311</t>
  </si>
  <si>
    <t>008.763</t>
  </si>
  <si>
    <t>51089010170</t>
  </si>
  <si>
    <t>Прокладка коллектора MAN TGA,TGS,TGX дв.D2066 выпускного ELRING</t>
  </si>
  <si>
    <t>974972</t>
  </si>
  <si>
    <t>373.240</t>
  </si>
  <si>
    <t>51089020212</t>
  </si>
  <si>
    <t>Прокладка коллектора MAN TGL,TGM дв.D0834,0836 впускного ELRING</t>
  </si>
  <si>
    <t>951620</t>
  </si>
  <si>
    <t>165.690</t>
  </si>
  <si>
    <t>51089010200</t>
  </si>
  <si>
    <t>Прокладка коллектора MAN TGL,TGM дв.D0834,0836 выпускного ELRING</t>
  </si>
  <si>
    <t>505239</t>
  </si>
  <si>
    <t>589.150</t>
  </si>
  <si>
    <t>51987010082</t>
  </si>
  <si>
    <t>Прокладка коллектора MAN выпускного ELRING</t>
  </si>
  <si>
    <t>290338</t>
  </si>
  <si>
    <t>639.010</t>
  </si>
  <si>
    <t>51089020179/51089020186</t>
  </si>
  <si>
    <t>Прокладка коллектора MAN дв.D0224,0226,0824,0826 впускного ELRING</t>
  </si>
  <si>
    <t>505237</t>
  </si>
  <si>
    <t>740.380</t>
  </si>
  <si>
    <t>51089010284</t>
  </si>
  <si>
    <t>Прокладка коллектора MAN дв.D2066,D2676 выпускного ELRING</t>
  </si>
  <si>
    <t>504894</t>
  </si>
  <si>
    <t>374.640</t>
  </si>
  <si>
    <t>51987010120</t>
  </si>
  <si>
    <t>Прокладка коллектора MAN дв.D2066,D2676,D2868 выпускного ELRING</t>
  </si>
  <si>
    <t>505238</t>
  </si>
  <si>
    <t>100.040</t>
  </si>
  <si>
    <t>51089020202</t>
  </si>
  <si>
    <t>Прокладка коллектора MAN дв.D2876 впускного ELRING</t>
  </si>
  <si>
    <t>444944</t>
  </si>
  <si>
    <t>470.290</t>
  </si>
  <si>
    <t>A5410980480</t>
  </si>
  <si>
    <t>Прокладка коллектора MERCEDES Actros впускного ELRING</t>
  </si>
  <si>
    <t>503885</t>
  </si>
  <si>
    <t>475.170</t>
  </si>
  <si>
    <t>A9261420080</t>
  </si>
  <si>
    <t>Прокладка коллектора MERCEDES Axor,Atego2 выпускного ELRING</t>
  </si>
  <si>
    <t>289465</t>
  </si>
  <si>
    <t>896.365</t>
  </si>
  <si>
    <t>19316</t>
  </si>
  <si>
    <t>Прокладка коллектора MERCEDES MAN впускного ELRING</t>
  </si>
  <si>
    <t>504919</t>
  </si>
  <si>
    <t>401.410</t>
  </si>
  <si>
    <t>4571410080</t>
  </si>
  <si>
    <t>Прокладка коллектора MERCEDES дв.OM457LA,HLA впускного ELRING</t>
  </si>
  <si>
    <t>504920</t>
  </si>
  <si>
    <t>432.040</t>
  </si>
  <si>
    <t>5411420180</t>
  </si>
  <si>
    <t>504921</t>
  </si>
  <si>
    <t>489.870</t>
  </si>
  <si>
    <t>A9041410280</t>
  </si>
  <si>
    <t>Прокладка коллектора MERCEDES дв.OM904,904LA впускного ELRING</t>
  </si>
  <si>
    <t>970375</t>
  </si>
  <si>
    <t>381.570</t>
  </si>
  <si>
    <t>20543071/7420855371</t>
  </si>
  <si>
    <t>Прокладка коллектора RENAULT Magnum VOLVO FH,FM выпускного ELRING</t>
  </si>
  <si>
    <t>503886</t>
  </si>
  <si>
    <t>243.870</t>
  </si>
  <si>
    <t>5010477331</t>
  </si>
  <si>
    <t>Прокладка коллектора RENAULT Premium,Kerax дв.DCI11 выпускного ELRING</t>
  </si>
  <si>
    <t>504925</t>
  </si>
  <si>
    <t>746.360</t>
  </si>
  <si>
    <t>20850506</t>
  </si>
  <si>
    <t>Прокладка коллектора RENAULT Premium,Kerax дв.DXI11 впускного ELRING</t>
  </si>
  <si>
    <t>738027</t>
  </si>
  <si>
    <t>152.140</t>
  </si>
  <si>
    <t>1516474</t>
  </si>
  <si>
    <t>Прокладка коллектора SCANIA впускного ELRING</t>
  </si>
  <si>
    <t>289616</t>
  </si>
  <si>
    <t>001.172</t>
  </si>
  <si>
    <t>369276</t>
  </si>
  <si>
    <t>Прокладка коллектора SCANIA выпускного ELRING</t>
  </si>
  <si>
    <t>738028</t>
  </si>
  <si>
    <t>135.020</t>
  </si>
  <si>
    <t>1309051</t>
  </si>
  <si>
    <t>504905</t>
  </si>
  <si>
    <t>584.830</t>
  </si>
  <si>
    <t>1545478</t>
  </si>
  <si>
    <t>Прокладка коллектора SCANIA дв.D9,D11,DC12,DT12,D16 выпускного ELRING</t>
  </si>
  <si>
    <t>504906</t>
  </si>
  <si>
    <t>240.300</t>
  </si>
  <si>
    <t>1775966</t>
  </si>
  <si>
    <t>Прокладка коллектора SCANIA дв.DC13 выпускного ELRING</t>
  </si>
  <si>
    <t>503887</t>
  </si>
  <si>
    <t>267.560</t>
  </si>
  <si>
    <t>8170959</t>
  </si>
  <si>
    <t>Прокладка коллектора VOLVO FH12 выпускного ELRING</t>
  </si>
  <si>
    <t>504928</t>
  </si>
  <si>
    <t>390.350</t>
  </si>
  <si>
    <t>3093504</t>
  </si>
  <si>
    <t>Прокладка коллектора VOLVO FH12,FM12,NH12 дв.D12C,D выпускного ELRING</t>
  </si>
  <si>
    <t>504929</t>
  </si>
  <si>
    <t>733.550</t>
  </si>
  <si>
    <t>20744865</t>
  </si>
  <si>
    <t>Прокладка коллектора VOLVO FH16 дв.D16C выпускного ELRING</t>
  </si>
  <si>
    <t>504930</t>
  </si>
  <si>
    <t>038.630</t>
  </si>
  <si>
    <t>20805850</t>
  </si>
  <si>
    <t>Прокладка коллектора VOLVO FM360 дв.D13A,D13B впускного ELRING</t>
  </si>
  <si>
    <t>504931</t>
  </si>
  <si>
    <t>387.992</t>
  </si>
  <si>
    <t>21482601</t>
  </si>
  <si>
    <t>Прокладка коллектора VOLVO FM360 дв.D13A,D13B выпускного ELRING</t>
  </si>
  <si>
    <t>504932</t>
  </si>
  <si>
    <t>390.200</t>
  </si>
  <si>
    <t>276930</t>
  </si>
  <si>
    <t>Прокладка коллектора VOLVO дв.D12A,C выпускного ELRING</t>
  </si>
  <si>
    <t>504933</t>
  </si>
  <si>
    <t>087.352</t>
  </si>
  <si>
    <t>2707727</t>
  </si>
  <si>
    <t>Прокладка коллектора VOLVO дв.TD121,122,123 впускного/выпускного комплект ELRING</t>
  </si>
  <si>
    <t>290843</t>
  </si>
  <si>
    <t>074.790</t>
  </si>
  <si>
    <t>A0000160521</t>
  </si>
  <si>
    <t>Прокладка крышки клапанной (под пластиковую клапанную крышку дв OM906/909) MB Atego/Atego II ELRING</t>
  </si>
  <si>
    <t>503888</t>
  </si>
  <si>
    <t>497.310</t>
  </si>
  <si>
    <t>1300061</t>
  </si>
  <si>
    <t>Прокладка крышки клапанной DAF 95XF нижняя ELRING</t>
  </si>
  <si>
    <t>503889</t>
  </si>
  <si>
    <t>116.130</t>
  </si>
  <si>
    <t>1341529</t>
  </si>
  <si>
    <t>Прокладка крышки клапанной DAF F95,85CF,95XF,CF85,XF95 верхняя ELRING</t>
  </si>
  <si>
    <t>503890</t>
  </si>
  <si>
    <t>569.400</t>
  </si>
  <si>
    <t>99446692</t>
  </si>
  <si>
    <t>Прокладка крышки клапанной IVECO EuroTech,EuroTrakker,Strallis,Trakker дв.F2BE0681 ELRING</t>
  </si>
  <si>
    <t>737535</t>
  </si>
  <si>
    <t>569.330</t>
  </si>
  <si>
    <t>500309014</t>
  </si>
  <si>
    <t>Прокладка крышки клапанной IVECO Eurotrakker,Trakker,Strali дв.F3BE0681,F3B3681 ELRING</t>
  </si>
  <si>
    <t>686411</t>
  </si>
  <si>
    <t>638.901</t>
  </si>
  <si>
    <t>51039050134</t>
  </si>
  <si>
    <t>Прокладка крышки клапанной MAN F200,F90,M90 ELRING</t>
  </si>
  <si>
    <t>4420160621</t>
  </si>
  <si>
    <t>290927</t>
  </si>
  <si>
    <t>123.420</t>
  </si>
  <si>
    <t>123420</t>
  </si>
  <si>
    <t>Прокладка крышки клапанной MAN F2000,TGA (дв. 2866/2876) с отверстием под провод ELRING</t>
  </si>
  <si>
    <t>698783</t>
  </si>
  <si>
    <t>123.410</t>
  </si>
  <si>
    <t>51.03905-0157</t>
  </si>
  <si>
    <t>Прокладка крышки клапанной MAN TGA (01-) ELRING</t>
  </si>
  <si>
    <t>503891</t>
  </si>
  <si>
    <t>100.013</t>
  </si>
  <si>
    <t>51039050190</t>
  </si>
  <si>
    <t>Прокладка крышки клапанной MAN TGA дв.D2876 ELRING</t>
  </si>
  <si>
    <t>933285</t>
  </si>
  <si>
    <t>661.711</t>
  </si>
  <si>
    <t>51039050182</t>
  </si>
  <si>
    <t>Прокладка крышки клапанной MAN TGL (05-) ELRING</t>
  </si>
  <si>
    <t>430247</t>
  </si>
  <si>
    <t>660.541</t>
  </si>
  <si>
    <t>51039050167</t>
  </si>
  <si>
    <t>Прокладка крышки клапанной MAN TGL,TGM ELRING</t>
  </si>
  <si>
    <t>287959</t>
  </si>
  <si>
    <t>181.500</t>
  </si>
  <si>
    <t>Прокладка крышки клапанной MAN TGL,TGM комплект ELRING</t>
  </si>
  <si>
    <t>697840</t>
  </si>
  <si>
    <t>835.634</t>
  </si>
  <si>
    <t>51039050108</t>
  </si>
  <si>
    <t>Прокладка крышки клапанной MAN дв.D0224,D0226,D0824,D0826 ELRING</t>
  </si>
  <si>
    <t>640780</t>
  </si>
  <si>
    <t>711.420</t>
  </si>
  <si>
    <t>A5410160421/5410160321</t>
  </si>
  <si>
    <t>Прокладка крышки клапанной MERCEDES Actros ELRING</t>
  </si>
  <si>
    <t>968107</t>
  </si>
  <si>
    <t>001.796</t>
  </si>
  <si>
    <t>A4570160221</t>
  </si>
  <si>
    <t>957747</t>
  </si>
  <si>
    <t>060.560</t>
  </si>
  <si>
    <t>Прокладка крышки клапанной MERCEDES Actros резиновая ELRING</t>
  </si>
  <si>
    <t>758909</t>
  </si>
  <si>
    <t>074.800</t>
  </si>
  <si>
    <t>0000160421</t>
  </si>
  <si>
    <t>Прокладка крышки клапанной MERCEDES Atego,Vario дв.OM 904,907,904LA ELRING</t>
  </si>
  <si>
    <t>289439</t>
  </si>
  <si>
    <t>768.820</t>
  </si>
  <si>
    <t>A3660160021/A3660160321</t>
  </si>
  <si>
    <t>Прокладка крышки клапанной MERCEDES дв.OM366,356,357 ELRING</t>
  </si>
  <si>
    <t>503892</t>
  </si>
  <si>
    <t>660.561</t>
  </si>
  <si>
    <t>04901626</t>
  </si>
  <si>
    <t>Прокладка крышки клапанной RENAULT Premium дв.DXI7 ELRING</t>
  </si>
  <si>
    <t>503893</t>
  </si>
  <si>
    <t>570.110</t>
  </si>
  <si>
    <t>0000771684</t>
  </si>
  <si>
    <t>Прокладка крышки клапанной RENAULT Premium дв.MID,MIDS,MIDR ELRING</t>
  </si>
  <si>
    <t>288824</t>
  </si>
  <si>
    <t>750.182</t>
  </si>
  <si>
    <t>258459</t>
  </si>
  <si>
    <t>Прокладка крышки клапанной SCANIA 3 ELRING</t>
  </si>
  <si>
    <t>503894</t>
  </si>
  <si>
    <t>060.620</t>
  </si>
  <si>
    <t>1476506</t>
  </si>
  <si>
    <t>Прокладка крышки клапанной SCANIA 4 series дв.DSC1203,05 ELRING</t>
  </si>
  <si>
    <t>503895</t>
  </si>
  <si>
    <t>374.420</t>
  </si>
  <si>
    <t>1505366</t>
  </si>
  <si>
    <t>Прокладка крышки клапанной SCANIA дв.DC9,11,12 ELRING</t>
  </si>
  <si>
    <t>790494</t>
  </si>
  <si>
    <t>060.600</t>
  </si>
  <si>
    <t>1411851</t>
  </si>
  <si>
    <t>Прокладка крышки клапанной SCANIA дв.DSC12 ELRING</t>
  </si>
  <si>
    <t>503896</t>
  </si>
  <si>
    <t>381.400</t>
  </si>
  <si>
    <t>Прокладка крышки клапанной VOLVO FH,FM дв.D12C,D комплект ELRING</t>
  </si>
  <si>
    <t>503898</t>
  </si>
  <si>
    <t>390.050</t>
  </si>
  <si>
    <t>1547594</t>
  </si>
  <si>
    <t>Прокладка крышки клапанной VOLVO FH12 дв.D12A ELRING</t>
  </si>
  <si>
    <t>503899</t>
  </si>
  <si>
    <t>355.990</t>
  </si>
  <si>
    <t>8170116</t>
  </si>
  <si>
    <t>Прокладка крышки клапанной VOLVO FH12 дв.D12C,D ELRING</t>
  </si>
  <si>
    <t>503900</t>
  </si>
  <si>
    <t>754.846</t>
  </si>
  <si>
    <t>4659520</t>
  </si>
  <si>
    <t>Прокладка крышки клапанной VOLVO FL6 дв.TD61,63 ELRING</t>
  </si>
  <si>
    <t>746888</t>
  </si>
  <si>
    <t>395.481</t>
  </si>
  <si>
    <t>8148049</t>
  </si>
  <si>
    <t>Прокладка крышки клапанной VOLVO FM9 дв.D9A ELRING</t>
  </si>
  <si>
    <t>460831</t>
  </si>
  <si>
    <t>476.220</t>
  </si>
  <si>
    <t>A9062030180/9062030180</t>
  </si>
  <si>
    <t>Прокладка насоса водяного MERCEDES Atego КАМАЗ-5490 уплотнительная ELRING</t>
  </si>
  <si>
    <t>289081</t>
  </si>
  <si>
    <t>896.793</t>
  </si>
  <si>
    <t>20440372</t>
  </si>
  <si>
    <t>Прокладка насоса топливного (20440372-насос) VOLVO FH12 ELRING</t>
  </si>
  <si>
    <t>290668</t>
  </si>
  <si>
    <t>002.070</t>
  </si>
  <si>
    <t>9060910380</t>
  </si>
  <si>
    <t>Прокладка насоса топливного MERCEDES Axor,Axor 2,Atego 2 ОМ 926 LA/OM 924/OM 906 LA/OM 904 LA ELRING</t>
  </si>
  <si>
    <t>291310</t>
  </si>
  <si>
    <t>151.450</t>
  </si>
  <si>
    <t>A000 130 68 15</t>
  </si>
  <si>
    <t>Ремкомплект MERCEDES Atego компрессора (прокладки, клапан пластинчатый) ELRING</t>
  </si>
  <si>
    <t>503901</t>
  </si>
  <si>
    <t>372.220</t>
  </si>
  <si>
    <t>9403501035</t>
  </si>
  <si>
    <t>Ремкомплект MERCEDES ступицы (сальники,прокладки,кольца) ELRING</t>
  </si>
  <si>
    <t>503902</t>
  </si>
  <si>
    <t>454.000</t>
  </si>
  <si>
    <t>40102140</t>
  </si>
  <si>
    <t>Сальник IVECO EuroCargo (91-) ступицы передней ELRING</t>
  </si>
  <si>
    <t>500286</t>
  </si>
  <si>
    <t>018.670</t>
  </si>
  <si>
    <t>40100673</t>
  </si>
  <si>
    <t>Сальник IVECO EuroCargo,EuroTech,EuroStar,EuroTrakker ступицы задней (180х200х12) ELRING</t>
  </si>
  <si>
    <t>451582</t>
  </si>
  <si>
    <t>517.131</t>
  </si>
  <si>
    <t>81965030530</t>
  </si>
  <si>
    <t>Сальник MAN F2000,TGA,TGS,TGX ступицы задней (139х170х11) ELRING</t>
  </si>
  <si>
    <t>289435</t>
  </si>
  <si>
    <t>009.310</t>
  </si>
  <si>
    <t>81965030398</t>
  </si>
  <si>
    <t>Сальник MAN F90,F2000 ступицы задней (135х175х18) (с АБС) ELRING</t>
  </si>
  <si>
    <t>504312</t>
  </si>
  <si>
    <t>008.592</t>
  </si>
  <si>
    <t>0229970047</t>
  </si>
  <si>
    <t>Сальник MAN MERCEDES ступицы (64x80x15) ELRING</t>
  </si>
  <si>
    <t>503903</t>
  </si>
  <si>
    <t>817.023</t>
  </si>
  <si>
    <t>0139976547</t>
  </si>
  <si>
    <t>Сальник MAN MERCEDES ступицы задней (145x175x13) ELRING</t>
  </si>
  <si>
    <t>289187</t>
  </si>
  <si>
    <t>826.774</t>
  </si>
  <si>
    <t>06562890386</t>
  </si>
  <si>
    <t>Сальник MAN MERCEDES ступицы задней (145х175х16) ELRING</t>
  </si>
  <si>
    <t>504313</t>
  </si>
  <si>
    <t>504.560</t>
  </si>
  <si>
    <t>06562890394</t>
  </si>
  <si>
    <t>Сальник MAN MERCEDES хвостовика редуктора (85х110х12/17) ELRING</t>
  </si>
  <si>
    <t>503904</t>
  </si>
  <si>
    <t>147.730</t>
  </si>
  <si>
    <t>06562890371</t>
  </si>
  <si>
    <t>Сальник MAN TGA ступицы задней (145х175/205х14/9) (АБС) ELRING</t>
  </si>
  <si>
    <t>505246</t>
  </si>
  <si>
    <t>714.800</t>
  </si>
  <si>
    <t>51965016003</t>
  </si>
  <si>
    <t>Сальник MAN вала вискомуфты (50х72х8мм) ELRING</t>
  </si>
  <si>
    <t>505247</t>
  </si>
  <si>
    <t>284.645</t>
  </si>
  <si>
    <t>0734310111</t>
  </si>
  <si>
    <t>Сальник MAN КПП вала первичного (55x75x8) ELRING</t>
  </si>
  <si>
    <t>503905</t>
  </si>
  <si>
    <t>485.890</t>
  </si>
  <si>
    <t>06562890387</t>
  </si>
  <si>
    <t>Сальник MAN ступицы задней (132x160x10) ELRING</t>
  </si>
  <si>
    <t>503906</t>
  </si>
  <si>
    <t>331.163</t>
  </si>
  <si>
    <t>0029976547</t>
  </si>
  <si>
    <t>Сальник MERCEDES Actros (92-) ступицы передней (70х81.5х6мм) ELRING</t>
  </si>
  <si>
    <t>504314</t>
  </si>
  <si>
    <t>022.851</t>
  </si>
  <si>
    <t>0209973947</t>
  </si>
  <si>
    <t>Сальник MERCEDES Actros ступицы (145x175x17/21) ELRING</t>
  </si>
  <si>
    <t>718711</t>
  </si>
  <si>
    <t>220.660</t>
  </si>
  <si>
    <t>0219978547/0239977947</t>
  </si>
  <si>
    <t>Сальник MERCEDES Actros,Atego,Axor хвостовика редуктора (85х155х12/33мм) ELRING</t>
  </si>
  <si>
    <t>289801</t>
  </si>
  <si>
    <t>451.130</t>
  </si>
  <si>
    <t>A0149970546</t>
  </si>
  <si>
    <t>Сальник MERCEDES Actros,Axor,Atego ступицы задней (145х175х8мм) ELRING</t>
  </si>
  <si>
    <t>703235</t>
  </si>
  <si>
    <t>221.710</t>
  </si>
  <si>
    <t>0189977647</t>
  </si>
  <si>
    <t>Сальник MERCEDES Atego MAN L,M-series хвостовика редуктора (78х135х12/21.5 SP FPM) ELRING</t>
  </si>
  <si>
    <t>503907</t>
  </si>
  <si>
    <t>447.080</t>
  </si>
  <si>
    <t>0159974747</t>
  </si>
  <si>
    <t>Сальник MERCEDES MAN хвостовика редуктора заднего моста (85х145х12/37) ELRING</t>
  </si>
  <si>
    <t>426964</t>
  </si>
  <si>
    <t>104.320</t>
  </si>
  <si>
    <t>503908</t>
  </si>
  <si>
    <t>344.400</t>
  </si>
  <si>
    <t>0059970047</t>
  </si>
  <si>
    <t>Сальник MERCEDES насоса водяного (42x56x7) ELRING</t>
  </si>
  <si>
    <t>503910</t>
  </si>
  <si>
    <t>768.065</t>
  </si>
  <si>
    <t>0169975647</t>
  </si>
  <si>
    <t>Сальник MERCEDES ступицы (145x175x14) ELRING</t>
  </si>
  <si>
    <t>503912</t>
  </si>
  <si>
    <t>768.057</t>
  </si>
  <si>
    <t>0139979447</t>
  </si>
  <si>
    <t>Сальник MERCEDES ступицы задней (145x175x13) ELRING</t>
  </si>
  <si>
    <t>288750</t>
  </si>
  <si>
    <t>562.874</t>
  </si>
  <si>
    <t>A0129979147</t>
  </si>
  <si>
    <t>Сальник MERCEDES ступицы передей/задней (100х125х13) ELRING</t>
  </si>
  <si>
    <t>503913</t>
  </si>
  <si>
    <t>814.172</t>
  </si>
  <si>
    <t>0159974347</t>
  </si>
  <si>
    <t>Сальник MERCEDES ступицы передней (100x130x13) ELRING</t>
  </si>
  <si>
    <t>704486</t>
  </si>
  <si>
    <t>010.901</t>
  </si>
  <si>
    <t>A0049971847</t>
  </si>
  <si>
    <t>Сальник MERCEDES ступицы передней (120х150х15) ELRING</t>
  </si>
  <si>
    <t>505269</t>
  </si>
  <si>
    <t>282.200</t>
  </si>
  <si>
    <t>0750110001</t>
  </si>
  <si>
    <t>Сальник MERCEDES хвостовика КПП (105x130x12) ELRING</t>
  </si>
  <si>
    <t>505270</t>
  </si>
  <si>
    <t>222.830</t>
  </si>
  <si>
    <t>0239971647</t>
  </si>
  <si>
    <t>Сальник MERCEDES хвостовика КПП (95x115x15.5) ELRING</t>
  </si>
  <si>
    <t>504922</t>
  </si>
  <si>
    <t>065.510</t>
  </si>
  <si>
    <t>0189971847</t>
  </si>
  <si>
    <t>Сальник MERCEDES хвостовика редуктора (85x145x12/32) ELRING</t>
  </si>
  <si>
    <t>503914</t>
  </si>
  <si>
    <t>081.570</t>
  </si>
  <si>
    <t>5000671980</t>
  </si>
  <si>
    <t>Сальник RENAULT Magnun,Premium ступицы задней (120х160х15/16) ELRING</t>
  </si>
  <si>
    <t>503915</t>
  </si>
  <si>
    <t>671.908</t>
  </si>
  <si>
    <t>01165318</t>
  </si>
  <si>
    <t>Сальник SAF ступицы (160х180х15) ELRING</t>
  </si>
  <si>
    <t>503916</t>
  </si>
  <si>
    <t>222.630</t>
  </si>
  <si>
    <t>1502385</t>
  </si>
  <si>
    <t>Сальник SCANIA 4 series хвостовика (85х105х13/18) ELRING</t>
  </si>
  <si>
    <t>503917</t>
  </si>
  <si>
    <t>586.838</t>
  </si>
  <si>
    <t>291076</t>
  </si>
  <si>
    <t>Сальник SCANIA ступицы задней (145x170x15/20) ELRING</t>
  </si>
  <si>
    <t>503919</t>
  </si>
  <si>
    <t>222.610</t>
  </si>
  <si>
    <t>2057586</t>
  </si>
  <si>
    <t>Сальник SCANIA ступицы задней ELRING</t>
  </si>
  <si>
    <t>718450</t>
  </si>
  <si>
    <t>222.620</t>
  </si>
  <si>
    <t>504907</t>
  </si>
  <si>
    <t>042.463</t>
  </si>
  <si>
    <t>124268</t>
  </si>
  <si>
    <t>Сальник SCANIA хвостовика редуктора (80x100x13) ELRING</t>
  </si>
  <si>
    <t>289061</t>
  </si>
  <si>
    <t>522.880</t>
  </si>
  <si>
    <t>1591903</t>
  </si>
  <si>
    <t>Сальник VOLVO F10 ступицы задней (168х190.5х30/31.6) ELRING</t>
  </si>
  <si>
    <t>503920</t>
  </si>
  <si>
    <t>522.910</t>
  </si>
  <si>
    <t>15877921</t>
  </si>
  <si>
    <t>Сальник VOLVO F10,12 ступицы передней (7110x140x12/21.5) ELRING</t>
  </si>
  <si>
    <t>505278</t>
  </si>
  <si>
    <t>435.820</t>
  </si>
  <si>
    <t>20476025</t>
  </si>
  <si>
    <t>Сальник VOLVO FM9,FH12 КПП вала первичного (64.9x90x10) ELRING</t>
  </si>
  <si>
    <t>503921</t>
  </si>
  <si>
    <t>522.911</t>
  </si>
  <si>
    <t>1089552</t>
  </si>
  <si>
    <t>Сальник VOLVO ступицы (12x110x140) ELRING</t>
  </si>
  <si>
    <t>503922</t>
  </si>
  <si>
    <t>597.015</t>
  </si>
  <si>
    <t>15223738</t>
  </si>
  <si>
    <t>Сальник VOLVO ступицы задней (50x65x8) ELRING</t>
  </si>
  <si>
    <t>503923</t>
  </si>
  <si>
    <t>435.180</t>
  </si>
  <si>
    <t>1673701</t>
  </si>
  <si>
    <t>Сальник VOLVO хвостовика редуктора (90x145x10/15) ELRING</t>
  </si>
  <si>
    <t>504315</t>
  </si>
  <si>
    <t>278.000</t>
  </si>
  <si>
    <t>1876189</t>
  </si>
  <si>
    <t>Сальник коленвала DAF CF85,XF105 передний (134x161x16) ELRING</t>
  </si>
  <si>
    <t>504316</t>
  </si>
  <si>
    <t>493.350</t>
  </si>
  <si>
    <t>1312211</t>
  </si>
  <si>
    <t>Сальник коленвала DAF F75,F95,75CF,85CF,CF75,CF85,XF95 передний (106x125x8) ELRING</t>
  </si>
  <si>
    <t>504317</t>
  </si>
  <si>
    <t>493.330</t>
  </si>
  <si>
    <t>1340321</t>
  </si>
  <si>
    <t>Сальник коленвала DAF F85/95XF передний (100x124x12) ELRING</t>
  </si>
  <si>
    <t>504318</t>
  </si>
  <si>
    <t>760.579</t>
  </si>
  <si>
    <t>0558114</t>
  </si>
  <si>
    <t>Сальник коленвала DAF задний (154x180x15) ELRING</t>
  </si>
  <si>
    <t>504319</t>
  </si>
  <si>
    <t>381.260</t>
  </si>
  <si>
    <t>504042683</t>
  </si>
  <si>
    <t>Сальник коленвала IVECO Stralis задний (112x147x13) ELRING</t>
  </si>
  <si>
    <t>485560</t>
  </si>
  <si>
    <t>454.050</t>
  </si>
  <si>
    <t>40102693</t>
  </si>
  <si>
    <t>Сальник коленвала IVECO Trakker дв.CURSOR 13 задний ELRING</t>
  </si>
  <si>
    <t>497457</t>
  </si>
  <si>
    <t>323.772</t>
  </si>
  <si>
    <t>504321</t>
  </si>
  <si>
    <t>766.853</t>
  </si>
  <si>
    <t>51015106004</t>
  </si>
  <si>
    <t>Сальник коленвала MAN MERCEDES передний (105x130x12) ELRING</t>
  </si>
  <si>
    <t>504322</t>
  </si>
  <si>
    <t>158.510</t>
  </si>
  <si>
    <t>51015100273</t>
  </si>
  <si>
    <t>Сальник коленвала MAN TGA передний (110х130х12) ELRING</t>
  </si>
  <si>
    <t>504323</t>
  </si>
  <si>
    <t>263.600</t>
  </si>
  <si>
    <t>51965016002</t>
  </si>
  <si>
    <t>Сальник коленвала MAN TGS,TGX передний (55х70х8) ELRING</t>
  </si>
  <si>
    <t>504324</t>
  </si>
  <si>
    <t>061.680</t>
  </si>
  <si>
    <t>51015100219</t>
  </si>
  <si>
    <t>Сальник коленвала MAN дв.D0824,0826 передний (66x90x12) ELRING</t>
  </si>
  <si>
    <t>917651</t>
  </si>
  <si>
    <t>749.983</t>
  </si>
  <si>
    <t>749420</t>
  </si>
  <si>
    <t>766.829</t>
  </si>
  <si>
    <t>51015100206</t>
  </si>
  <si>
    <t>Сальник коленвала MAN задний ELRING</t>
  </si>
  <si>
    <t>427896</t>
  </si>
  <si>
    <t>354.090</t>
  </si>
  <si>
    <t>A0259975047</t>
  </si>
  <si>
    <t>Сальник коленвала MERCEDES Actros задний ELRING</t>
  </si>
  <si>
    <t>769593</t>
  </si>
  <si>
    <t>369.901</t>
  </si>
  <si>
    <t>796814</t>
  </si>
  <si>
    <t>445.591</t>
  </si>
  <si>
    <t>A0229977647</t>
  </si>
  <si>
    <t>Сальник коленвала MERCEDES Atego (98-) передний ELRING</t>
  </si>
  <si>
    <t>289111</t>
  </si>
  <si>
    <t>524.973</t>
  </si>
  <si>
    <t>01016267</t>
  </si>
  <si>
    <t>Сальник коленвала MERCEDES MAN (105х130х12) ELRING</t>
  </si>
  <si>
    <t>289167</t>
  </si>
  <si>
    <t>562.920</t>
  </si>
  <si>
    <t>51015100206/0139971447</t>
  </si>
  <si>
    <t>504325</t>
  </si>
  <si>
    <t>553.272</t>
  </si>
  <si>
    <t>0149971647</t>
  </si>
  <si>
    <t>Сальник коленвала MERCEDES дв.OM314,OM352,OM362,OM364,OM366 передний (65x90x13) ELRING</t>
  </si>
  <si>
    <t>290683</t>
  </si>
  <si>
    <t>445.600</t>
  </si>
  <si>
    <t>51015106010/0259975047</t>
  </si>
  <si>
    <t>504326</t>
  </si>
  <si>
    <t>000.270</t>
  </si>
  <si>
    <t>21347087</t>
  </si>
  <si>
    <t>Сальник коленвала RENAULT Premium,Kerax,Magnum передний (42х58х8) ELRING</t>
  </si>
  <si>
    <t>480909</t>
  </si>
  <si>
    <t>904.820</t>
  </si>
  <si>
    <t>1757903</t>
  </si>
  <si>
    <t>Сальник коленвала SCANIA P,G,R,T series дв.DC9,DC11,DC,DT12,DC16 задний (145х185х13мм) ELRING</t>
  </si>
  <si>
    <t>491315</t>
  </si>
  <si>
    <t>152.320</t>
  </si>
  <si>
    <t>1392708</t>
  </si>
  <si>
    <t>Сальник коленвала SCANIA P,G,R,T series передний (120х140х12) ELRING</t>
  </si>
  <si>
    <t>504327</t>
  </si>
  <si>
    <t>227.290</t>
  </si>
  <si>
    <t>1786563</t>
  </si>
  <si>
    <t>Сальник коленвала SCANIA дв.DC13 задний (155x185x13) ELRING</t>
  </si>
  <si>
    <t>504328</t>
  </si>
  <si>
    <t>090.510</t>
  </si>
  <si>
    <t>1433183</t>
  </si>
  <si>
    <t>Сальник коленвала SCANIA дв.DSC12 задний (145x175x13) ELRING</t>
  </si>
  <si>
    <t>504329</t>
  </si>
  <si>
    <t>570.495</t>
  </si>
  <si>
    <t>424983-5</t>
  </si>
  <si>
    <t>Сальник коленвала VOLVO B12 (92-) передний (85.7x114.3x13) ELRING</t>
  </si>
  <si>
    <t>504330</t>
  </si>
  <si>
    <t>760.316</t>
  </si>
  <si>
    <t>20441697</t>
  </si>
  <si>
    <t>Сальник коленвала VOLVO B12 (92-),N10 (73-89) передний (155x180x15) ELRING</t>
  </si>
  <si>
    <t>504331</t>
  </si>
  <si>
    <t>545.800</t>
  </si>
  <si>
    <t>8148259</t>
  </si>
  <si>
    <t>Сальник коленвала VOLVO FH,FM дв.D9A,B задний (180x150x15) ELRING</t>
  </si>
  <si>
    <t>504332</t>
  </si>
  <si>
    <t>081.460</t>
  </si>
  <si>
    <t>20441481</t>
  </si>
  <si>
    <t>Сальник коленвала VOLVO дв.D12,16A задний (180x205x15) ELRING</t>
  </si>
  <si>
    <t>972144</t>
  </si>
  <si>
    <t>545.810</t>
  </si>
  <si>
    <t>06566310125/81965020931</t>
  </si>
  <si>
    <t>Шайба MAN RENAULT металло-эластомерная (8.7х14х1мм) ELRING</t>
  </si>
  <si>
    <t>469923</t>
  </si>
  <si>
    <t>153.300</t>
  </si>
  <si>
    <t>06566310104/2302652/1373790</t>
  </si>
  <si>
    <t>Шайба MAN SCANIA металло-эластомерная (10.7х16х1.5мм) ELRING</t>
  </si>
  <si>
    <t>972145</t>
  </si>
  <si>
    <t>153.270</t>
  </si>
  <si>
    <t>290457</t>
  </si>
  <si>
    <t>296.660</t>
  </si>
  <si>
    <t>51987010090/51987010111</t>
  </si>
  <si>
    <t>Шайба MAN TGA дв.D0824,26,36 форсунки (7.3x15x1) ELRING</t>
  </si>
  <si>
    <t>289169</t>
  </si>
  <si>
    <t>108.790</t>
  </si>
  <si>
    <t>51965010348</t>
  </si>
  <si>
    <t>Шайба MAN форсунки под штуцер обратки (6.2х11х1мм U-образная) медная ELRING</t>
  </si>
  <si>
    <t>686413</t>
  </si>
  <si>
    <t>106.909</t>
  </si>
  <si>
    <t>51987010065</t>
  </si>
  <si>
    <t>Шайба форсунки уплотнительная медная (20х10х1мм) MAN MERCEDES RVI ELRING</t>
  </si>
  <si>
    <t>FAG</t>
  </si>
  <si>
    <t>498837</t>
  </si>
  <si>
    <t>32314A</t>
  </si>
  <si>
    <t>0264067000</t>
  </si>
  <si>
    <t>670900</t>
  </si>
  <si>
    <t>33116</t>
  </si>
  <si>
    <t>694665</t>
  </si>
  <si>
    <t>32310A</t>
  </si>
  <si>
    <t>498789</t>
  </si>
  <si>
    <t>32024X</t>
  </si>
  <si>
    <t>1672507</t>
  </si>
  <si>
    <t>498790</t>
  </si>
  <si>
    <t>32206A</t>
  </si>
  <si>
    <t>1400078</t>
  </si>
  <si>
    <t>498792</t>
  </si>
  <si>
    <t>33216.573810</t>
  </si>
  <si>
    <t>0556290</t>
  </si>
  <si>
    <t>498793</t>
  </si>
  <si>
    <t>32019XA</t>
  </si>
  <si>
    <t>0622103</t>
  </si>
  <si>
    <t>498794</t>
  </si>
  <si>
    <t>33019</t>
  </si>
  <si>
    <t>0676987</t>
  </si>
  <si>
    <t>498795</t>
  </si>
  <si>
    <t>33020.561694</t>
  </si>
  <si>
    <t>0676988</t>
  </si>
  <si>
    <t>996215</t>
  </si>
  <si>
    <t>33209</t>
  </si>
  <si>
    <t>0039815705/06324890003/5010439060/5516010587</t>
  </si>
  <si>
    <t>498838</t>
  </si>
  <si>
    <t>KHM518445.518410</t>
  </si>
  <si>
    <t>AJA0813001</t>
  </si>
  <si>
    <t>498839</t>
  </si>
  <si>
    <t>580779A.J42B</t>
  </si>
  <si>
    <t>M003168</t>
  </si>
  <si>
    <t>999964</t>
  </si>
  <si>
    <t>32207A</t>
  </si>
  <si>
    <t>VKHB2018</t>
  </si>
  <si>
    <t>498801</t>
  </si>
  <si>
    <t>201053</t>
  </si>
  <si>
    <t>1905219</t>
  </si>
  <si>
    <t>498802</t>
  </si>
  <si>
    <t>32208A</t>
  </si>
  <si>
    <t>26800140</t>
  </si>
  <si>
    <t>498804</t>
  </si>
  <si>
    <t>32209A</t>
  </si>
  <si>
    <t>1101909</t>
  </si>
  <si>
    <t>498805</t>
  </si>
  <si>
    <t>805670</t>
  </si>
  <si>
    <t>1905220</t>
  </si>
  <si>
    <t>772605</t>
  </si>
  <si>
    <t>33113</t>
  </si>
  <si>
    <t>4690299/06324990108</t>
  </si>
  <si>
    <t>291115</t>
  </si>
  <si>
    <t>33206</t>
  </si>
  <si>
    <t>5010439054/8582740/06324990175</t>
  </si>
  <si>
    <t>498807</t>
  </si>
  <si>
    <t>32210A</t>
  </si>
  <si>
    <t>0079815505</t>
  </si>
  <si>
    <t>460854</t>
  </si>
  <si>
    <t>33207</t>
  </si>
  <si>
    <t>5010439055/1408172/183648/0059810705/06324890039</t>
  </si>
  <si>
    <t>288703</t>
  </si>
  <si>
    <t>33211</t>
  </si>
  <si>
    <t>VKHB2061</t>
  </si>
  <si>
    <t>288704</t>
  </si>
  <si>
    <t>33111</t>
  </si>
  <si>
    <t>VKHB2059</t>
  </si>
  <si>
    <t>498808</t>
  </si>
  <si>
    <t>32012X</t>
  </si>
  <si>
    <t>5000685959</t>
  </si>
  <si>
    <t>498840</t>
  </si>
  <si>
    <t>524850</t>
  </si>
  <si>
    <t>4200005100</t>
  </si>
  <si>
    <t>498809</t>
  </si>
  <si>
    <t>33117</t>
  </si>
  <si>
    <t>20593388</t>
  </si>
  <si>
    <t>498811</t>
  </si>
  <si>
    <t>33020</t>
  </si>
  <si>
    <t>81934200304</t>
  </si>
  <si>
    <t>498813</t>
  </si>
  <si>
    <t>32309A</t>
  </si>
  <si>
    <t>81934206051</t>
  </si>
  <si>
    <t>498815</t>
  </si>
  <si>
    <t>573033</t>
  </si>
  <si>
    <t>81934206058</t>
  </si>
  <si>
    <t>498817</t>
  </si>
  <si>
    <t>33015</t>
  </si>
  <si>
    <t>06324916900</t>
  </si>
  <si>
    <t>498818</t>
  </si>
  <si>
    <t>30217A</t>
  </si>
  <si>
    <t>81934200329</t>
  </si>
  <si>
    <t>498819</t>
  </si>
  <si>
    <t>32018XA</t>
  </si>
  <si>
    <t>06324890011</t>
  </si>
  <si>
    <t>627972</t>
  </si>
  <si>
    <t>528983B</t>
  </si>
  <si>
    <t>759528</t>
  </si>
  <si>
    <t>547518</t>
  </si>
  <si>
    <t>81934200162</t>
  </si>
  <si>
    <t>498820</t>
  </si>
  <si>
    <t>30218A</t>
  </si>
  <si>
    <t>87523101710</t>
  </si>
  <si>
    <t>498821</t>
  </si>
  <si>
    <t>33220</t>
  </si>
  <si>
    <t>81934200104</t>
  </si>
  <si>
    <t>445974</t>
  </si>
  <si>
    <t>33210</t>
  </si>
  <si>
    <t>06324890041/20773402/1905492/5010439057/A005981400</t>
  </si>
  <si>
    <t>937836</t>
  </si>
  <si>
    <t>33014</t>
  </si>
  <si>
    <t>06324990109/A0059816905/A0059815505/5000685837/183</t>
  </si>
  <si>
    <t>498822</t>
  </si>
  <si>
    <t>33212</t>
  </si>
  <si>
    <t>4200006400</t>
  </si>
  <si>
    <t>498823</t>
  </si>
  <si>
    <t>33215</t>
  </si>
  <si>
    <t>4200007000</t>
  </si>
  <si>
    <t>498824</t>
  </si>
  <si>
    <t>4200006000</t>
  </si>
  <si>
    <t>627975</t>
  </si>
  <si>
    <t>T2EE100</t>
  </si>
  <si>
    <t>498825</t>
  </si>
  <si>
    <t>33022</t>
  </si>
  <si>
    <t>184116</t>
  </si>
  <si>
    <t>441717</t>
  </si>
  <si>
    <t>K39590.39520</t>
  </si>
  <si>
    <t>183245/81934200163</t>
  </si>
  <si>
    <t>498826</t>
  </si>
  <si>
    <t>33115</t>
  </si>
  <si>
    <t>184678</t>
  </si>
  <si>
    <t>498847</t>
  </si>
  <si>
    <t>567549</t>
  </si>
  <si>
    <t>0099814305</t>
  </si>
  <si>
    <t>498848</t>
  </si>
  <si>
    <t>805312</t>
  </si>
  <si>
    <t>0159814805</t>
  </si>
  <si>
    <t>498849</t>
  </si>
  <si>
    <t>33109</t>
  </si>
  <si>
    <t>0039811105</t>
  </si>
  <si>
    <t>498850</t>
  </si>
  <si>
    <t>32010X</t>
  </si>
  <si>
    <t>0099814105</t>
  </si>
  <si>
    <t>997692</t>
  </si>
  <si>
    <t>33017</t>
  </si>
  <si>
    <t>289632</t>
  </si>
  <si>
    <t>801328</t>
  </si>
  <si>
    <t>VKHB2348</t>
  </si>
  <si>
    <t>289872</t>
  </si>
  <si>
    <t>32020X</t>
  </si>
  <si>
    <t>VKHB2306</t>
  </si>
  <si>
    <t>042348</t>
  </si>
  <si>
    <t>534565</t>
  </si>
  <si>
    <t>0059813105</t>
  </si>
  <si>
    <t>771056</t>
  </si>
  <si>
    <t>32011X</t>
  </si>
  <si>
    <t>A0029816605</t>
  </si>
  <si>
    <t>695555</t>
  </si>
  <si>
    <t>33208</t>
  </si>
  <si>
    <t>0039813905/06324890002/0069816205/81934200285</t>
  </si>
  <si>
    <t>288701</t>
  </si>
  <si>
    <t>33205</t>
  </si>
  <si>
    <t>VKHB2057</t>
  </si>
  <si>
    <t>445975</t>
  </si>
  <si>
    <t>33214</t>
  </si>
  <si>
    <t>A0039815205/A0069815205</t>
  </si>
  <si>
    <t>498841</t>
  </si>
  <si>
    <t>30312A</t>
  </si>
  <si>
    <t>4200001500</t>
  </si>
  <si>
    <t>288714</t>
  </si>
  <si>
    <t>33011</t>
  </si>
  <si>
    <t>A0029819305</t>
  </si>
  <si>
    <t>962651</t>
  </si>
  <si>
    <t>32306A</t>
  </si>
  <si>
    <t>A0069815905</t>
  </si>
  <si>
    <t>498842</t>
  </si>
  <si>
    <t>32924</t>
  </si>
  <si>
    <t>4200101000</t>
  </si>
  <si>
    <t>498843</t>
  </si>
  <si>
    <t>KHM218248.218210</t>
  </si>
  <si>
    <t>4200100600</t>
  </si>
  <si>
    <t>737622</t>
  </si>
  <si>
    <t>564734.H195</t>
  </si>
  <si>
    <t>3434365000/1003457</t>
  </si>
  <si>
    <t>498844</t>
  </si>
  <si>
    <t>32218A</t>
  </si>
  <si>
    <t>4200002700</t>
  </si>
  <si>
    <t>498832</t>
  </si>
  <si>
    <t>KJM822049.822010</t>
  </si>
  <si>
    <t>1431057</t>
  </si>
  <si>
    <t>498833</t>
  </si>
  <si>
    <t>32022X</t>
  </si>
  <si>
    <t>351715</t>
  </si>
  <si>
    <t>498835</t>
  </si>
  <si>
    <t>32215A</t>
  </si>
  <si>
    <t>14102</t>
  </si>
  <si>
    <t>498836</t>
  </si>
  <si>
    <t>32216A</t>
  </si>
  <si>
    <t>14103</t>
  </si>
  <si>
    <t>737623</t>
  </si>
  <si>
    <t>571762.01.H195</t>
  </si>
  <si>
    <t>1476945/1868087</t>
  </si>
  <si>
    <t>498853</t>
  </si>
  <si>
    <t>K39580.39520</t>
  </si>
  <si>
    <t>184088</t>
  </si>
  <si>
    <t>288698</t>
  </si>
  <si>
    <t>K663.653</t>
  </si>
  <si>
    <t>VKHB2043</t>
  </si>
  <si>
    <t>290692</t>
  </si>
  <si>
    <t>33217</t>
  </si>
  <si>
    <t>VKHB2225</t>
  </si>
  <si>
    <t>291151</t>
  </si>
  <si>
    <t>32312A</t>
  </si>
  <si>
    <t>1699340/14836/A0119816805/06324990018</t>
  </si>
  <si>
    <t>288709</t>
  </si>
  <si>
    <t>524851A</t>
  </si>
  <si>
    <t>5000682886/4200005000</t>
  </si>
  <si>
    <t>498796</t>
  </si>
  <si>
    <t>566074.H195</t>
  </si>
  <si>
    <t>1801592</t>
  </si>
  <si>
    <t>498800</t>
  </si>
  <si>
    <t>566193.H195</t>
  </si>
  <si>
    <t>1801593</t>
  </si>
  <si>
    <t>498798</t>
  </si>
  <si>
    <t>566834.H195</t>
  </si>
  <si>
    <t>1801595</t>
  </si>
  <si>
    <t>498799</t>
  </si>
  <si>
    <t>805012.06.H195</t>
  </si>
  <si>
    <t>1400291</t>
  </si>
  <si>
    <t>627978</t>
  </si>
  <si>
    <t>803750B</t>
  </si>
  <si>
    <t>498829</t>
  </si>
  <si>
    <t>805003CA.H195</t>
  </si>
  <si>
    <t>81934200344</t>
  </si>
  <si>
    <t>498830</t>
  </si>
  <si>
    <t>805092.07</t>
  </si>
  <si>
    <t>81934206099</t>
  </si>
  <si>
    <t>498852</t>
  </si>
  <si>
    <t>805003A.H195</t>
  </si>
  <si>
    <t>0179815005</t>
  </si>
  <si>
    <t>498845</t>
  </si>
  <si>
    <t>566830.H195</t>
  </si>
  <si>
    <t>3434301200</t>
  </si>
  <si>
    <t>498846</t>
  </si>
  <si>
    <t>566847.H195</t>
  </si>
  <si>
    <t>3434301100</t>
  </si>
  <si>
    <t>480533</t>
  </si>
  <si>
    <t>566426.H195</t>
  </si>
  <si>
    <t>3988673/20518091/20558950/20728008/20518092</t>
  </si>
  <si>
    <t>498854</t>
  </si>
  <si>
    <t>566425.H195</t>
  </si>
  <si>
    <t>20792439</t>
  </si>
  <si>
    <t>498855</t>
  </si>
  <si>
    <t>566427.H195</t>
  </si>
  <si>
    <t>20518617</t>
  </si>
  <si>
    <t>498856</t>
  </si>
  <si>
    <t>579205.H195</t>
  </si>
  <si>
    <t>20764313</t>
  </si>
  <si>
    <t>289877</t>
  </si>
  <si>
    <t>569868.H195</t>
  </si>
  <si>
    <t>3434301800</t>
  </si>
  <si>
    <t>453433</t>
  </si>
  <si>
    <t>26774</t>
  </si>
  <si>
    <t>4422000314</t>
  </si>
  <si>
    <t>997414</t>
  </si>
  <si>
    <t>07889</t>
  </si>
  <si>
    <t>1313675080/4247.22</t>
  </si>
  <si>
    <t>448166</t>
  </si>
  <si>
    <t>39617</t>
  </si>
  <si>
    <t>1607794/1295910/393391</t>
  </si>
  <si>
    <t>464126</t>
  </si>
  <si>
    <t>44604</t>
  </si>
  <si>
    <t>1626237</t>
  </si>
  <si>
    <t>464127</t>
  </si>
  <si>
    <t>35498</t>
  </si>
  <si>
    <t>81061026227</t>
  </si>
  <si>
    <t>464128</t>
  </si>
  <si>
    <t>35431</t>
  </si>
  <si>
    <t>0005003149</t>
  </si>
  <si>
    <t>464129</t>
  </si>
  <si>
    <t>35432</t>
  </si>
  <si>
    <t>9405010003</t>
  </si>
  <si>
    <t>933166</t>
  </si>
  <si>
    <t>39999</t>
  </si>
  <si>
    <t>9705000349/9705000449</t>
  </si>
  <si>
    <t>460265</t>
  </si>
  <si>
    <t>35429</t>
  </si>
  <si>
    <t>1894478</t>
  </si>
  <si>
    <t>748335</t>
  </si>
  <si>
    <t>39949</t>
  </si>
  <si>
    <t>1674918</t>
  </si>
  <si>
    <t>464131</t>
  </si>
  <si>
    <t>35035</t>
  </si>
  <si>
    <t>1676400</t>
  </si>
  <si>
    <t>464256</t>
  </si>
  <si>
    <t>43590</t>
  </si>
  <si>
    <t>0481830</t>
  </si>
  <si>
    <t>464271</t>
  </si>
  <si>
    <t>45185</t>
  </si>
  <si>
    <t>3944716</t>
  </si>
  <si>
    <t>520916</t>
  </si>
  <si>
    <t>101844</t>
  </si>
  <si>
    <t>1811229/1669888/1693129</t>
  </si>
  <si>
    <t>464133</t>
  </si>
  <si>
    <t>47020</t>
  </si>
  <si>
    <t>81258067112</t>
  </si>
  <si>
    <t>693468</t>
  </si>
  <si>
    <t>08230</t>
  </si>
  <si>
    <t>03.340.15.23.0 S1</t>
  </si>
  <si>
    <t>290913</t>
  </si>
  <si>
    <t>10191</t>
  </si>
  <si>
    <t>990617</t>
  </si>
  <si>
    <t>07272</t>
  </si>
  <si>
    <t>0334015370</t>
  </si>
  <si>
    <t>990618</t>
  </si>
  <si>
    <t>05857</t>
  </si>
  <si>
    <t>0334015210</t>
  </si>
  <si>
    <t>965707</t>
  </si>
  <si>
    <t>05322</t>
  </si>
  <si>
    <t>03.3401.52.40</t>
  </si>
  <si>
    <t>990619</t>
  </si>
  <si>
    <t>05321</t>
  </si>
  <si>
    <t>0334015150</t>
  </si>
  <si>
    <t>460266</t>
  </si>
  <si>
    <t>18476</t>
  </si>
  <si>
    <t>1698228</t>
  </si>
  <si>
    <t>453435</t>
  </si>
  <si>
    <t>18477</t>
  </si>
  <si>
    <t>1698230</t>
  </si>
  <si>
    <t>453436</t>
  </si>
  <si>
    <t>27404</t>
  </si>
  <si>
    <t>1698228S1</t>
  </si>
  <si>
    <t>464134</t>
  </si>
  <si>
    <t>45225</t>
  </si>
  <si>
    <t>1374298</t>
  </si>
  <si>
    <t>497441</t>
  </si>
  <si>
    <t>44157</t>
  </si>
  <si>
    <t>51900200335</t>
  </si>
  <si>
    <t>460267</t>
  </si>
  <si>
    <t>11262</t>
  </si>
  <si>
    <t>51.90490.0041S1</t>
  </si>
  <si>
    <t>970782</t>
  </si>
  <si>
    <t>24104</t>
  </si>
  <si>
    <t>06028134813/06028158813/06028142813/06027925011</t>
  </si>
  <si>
    <t>464139</t>
  </si>
  <si>
    <t>02119</t>
  </si>
  <si>
    <t>06028134812</t>
  </si>
  <si>
    <t>464140</t>
  </si>
  <si>
    <t>02141</t>
  </si>
  <si>
    <t>06028134913</t>
  </si>
  <si>
    <t>453437</t>
  </si>
  <si>
    <t>21608</t>
  </si>
  <si>
    <t>6028134918</t>
  </si>
  <si>
    <t>464142</t>
  </si>
  <si>
    <t>04238</t>
  </si>
  <si>
    <t>06028135013</t>
  </si>
  <si>
    <t>464143</t>
  </si>
  <si>
    <t>04231</t>
  </si>
  <si>
    <t>06028135015</t>
  </si>
  <si>
    <t>464144</t>
  </si>
  <si>
    <t>11726</t>
  </si>
  <si>
    <t>5190490002</t>
  </si>
  <si>
    <t>464145</t>
  </si>
  <si>
    <t>11725</t>
  </si>
  <si>
    <t>51904900023</t>
  </si>
  <si>
    <t>453438</t>
  </si>
  <si>
    <t>11727</t>
  </si>
  <si>
    <t>51904900024S1</t>
  </si>
  <si>
    <t>464146</t>
  </si>
  <si>
    <t>05229</t>
  </si>
  <si>
    <t>51900200381</t>
  </si>
  <si>
    <t>464147</t>
  </si>
  <si>
    <t>11724</t>
  </si>
  <si>
    <t>51904900022</t>
  </si>
  <si>
    <t>464148</t>
  </si>
  <si>
    <t>32206</t>
  </si>
  <si>
    <t>06019023413</t>
  </si>
  <si>
    <t>431192</t>
  </si>
  <si>
    <t>12327</t>
  </si>
  <si>
    <t>06028134915/06028158915</t>
  </si>
  <si>
    <t>453439</t>
  </si>
  <si>
    <t>06076</t>
  </si>
  <si>
    <t>51900200298</t>
  </si>
  <si>
    <t>464149</t>
  </si>
  <si>
    <t>46996</t>
  </si>
  <si>
    <t>51900200419</t>
  </si>
  <si>
    <t>464150</t>
  </si>
  <si>
    <t>02224</t>
  </si>
  <si>
    <t>4579902001</t>
  </si>
  <si>
    <t>464151</t>
  </si>
  <si>
    <t>05119</t>
  </si>
  <si>
    <t>4579901201</t>
  </si>
  <si>
    <t>475656</t>
  </si>
  <si>
    <t>12200</t>
  </si>
  <si>
    <t>977620</t>
  </si>
  <si>
    <t>19330</t>
  </si>
  <si>
    <t>A9429902804</t>
  </si>
  <si>
    <t>450409</t>
  </si>
  <si>
    <t>02951</t>
  </si>
  <si>
    <t>6039900310</t>
  </si>
  <si>
    <t>450410</t>
  </si>
  <si>
    <t>02949</t>
  </si>
  <si>
    <t>6039900110</t>
  </si>
  <si>
    <t>450407</t>
  </si>
  <si>
    <t>24182</t>
  </si>
  <si>
    <t>6119901322</t>
  </si>
  <si>
    <t>450408</t>
  </si>
  <si>
    <t>24431</t>
  </si>
  <si>
    <t>1120380071</t>
  </si>
  <si>
    <t>971079</t>
  </si>
  <si>
    <t>28407</t>
  </si>
  <si>
    <t>0009902907</t>
  </si>
  <si>
    <t>290912</t>
  </si>
  <si>
    <t>07913</t>
  </si>
  <si>
    <t>910105010023</t>
  </si>
  <si>
    <t>464153</t>
  </si>
  <si>
    <t>10734</t>
  </si>
  <si>
    <t>4570110071</t>
  </si>
  <si>
    <t>707031</t>
  </si>
  <si>
    <t>09798</t>
  </si>
  <si>
    <t>3229500505/3529904201/3669900301</t>
  </si>
  <si>
    <t>453441</t>
  </si>
  <si>
    <t>07902</t>
  </si>
  <si>
    <t>4579901001</t>
  </si>
  <si>
    <t>464154</t>
  </si>
  <si>
    <t>02403</t>
  </si>
  <si>
    <t>4220320271</t>
  </si>
  <si>
    <t>464155</t>
  </si>
  <si>
    <t>04683</t>
  </si>
  <si>
    <t>4420380071</t>
  </si>
  <si>
    <t>464156</t>
  </si>
  <si>
    <t>12771</t>
  </si>
  <si>
    <t>5410380071</t>
  </si>
  <si>
    <t>464157</t>
  </si>
  <si>
    <t>40871</t>
  </si>
  <si>
    <t>9469900000</t>
  </si>
  <si>
    <t>723799</t>
  </si>
  <si>
    <t>11670</t>
  </si>
  <si>
    <t>993910</t>
  </si>
  <si>
    <t>746584</t>
  </si>
  <si>
    <t>32450</t>
  </si>
  <si>
    <t>1345714080</t>
  </si>
  <si>
    <t>763628</t>
  </si>
  <si>
    <t>24645</t>
  </si>
  <si>
    <t>A9014010070</t>
  </si>
  <si>
    <t>735438</t>
  </si>
  <si>
    <t>08237</t>
  </si>
  <si>
    <t>A6014010270</t>
  </si>
  <si>
    <t>104092</t>
  </si>
  <si>
    <t>01471</t>
  </si>
  <si>
    <t>3094020271</t>
  </si>
  <si>
    <t>966528</t>
  </si>
  <si>
    <t>09806</t>
  </si>
  <si>
    <t>A9069900007</t>
  </si>
  <si>
    <t>657176</t>
  </si>
  <si>
    <t>32442</t>
  </si>
  <si>
    <t>5405.79</t>
  </si>
  <si>
    <t>691796</t>
  </si>
  <si>
    <t>32441</t>
  </si>
  <si>
    <t>5405.78/5405.88/1351202080/1363349080</t>
  </si>
  <si>
    <t>778466</t>
  </si>
  <si>
    <t>32440</t>
  </si>
  <si>
    <t>5405.53/5405.75/1345713080</t>
  </si>
  <si>
    <t>464331</t>
  </si>
  <si>
    <t>48862</t>
  </si>
  <si>
    <t>5010566244</t>
  </si>
  <si>
    <t>905225</t>
  </si>
  <si>
    <t>05323</t>
  </si>
  <si>
    <t>0334015270/0334015080/0334015100/0334015200</t>
  </si>
  <si>
    <t>468473</t>
  </si>
  <si>
    <t>26511</t>
  </si>
  <si>
    <t>WHT000237A</t>
  </si>
  <si>
    <t>463781</t>
  </si>
  <si>
    <t>38501</t>
  </si>
  <si>
    <t>81.96210.0379</t>
  </si>
  <si>
    <t>463782</t>
  </si>
  <si>
    <t>35153</t>
  </si>
  <si>
    <t>81.96210.0430</t>
  </si>
  <si>
    <t>463783</t>
  </si>
  <si>
    <t>35614</t>
  </si>
  <si>
    <t>81.96210.0552</t>
  </si>
  <si>
    <t>463784</t>
  </si>
  <si>
    <t>38511</t>
  </si>
  <si>
    <t>85.96210.0038</t>
  </si>
  <si>
    <t>463785</t>
  </si>
  <si>
    <t>22850</t>
  </si>
  <si>
    <t>1096625</t>
  </si>
  <si>
    <t>463786</t>
  </si>
  <si>
    <t>26379</t>
  </si>
  <si>
    <t>20453260</t>
  </si>
  <si>
    <t>464159</t>
  </si>
  <si>
    <t>07073</t>
  </si>
  <si>
    <t>6234230136</t>
  </si>
  <si>
    <t>464160</t>
  </si>
  <si>
    <t>07072</t>
  </si>
  <si>
    <t>6234230236</t>
  </si>
  <si>
    <t>464161</t>
  </si>
  <si>
    <t>35723</t>
  </si>
  <si>
    <t>4031311216</t>
  </si>
  <si>
    <t>464162</t>
  </si>
  <si>
    <t>37988</t>
  </si>
  <si>
    <t>4421300314</t>
  </si>
  <si>
    <t>464164</t>
  </si>
  <si>
    <t>44304</t>
  </si>
  <si>
    <t>1606305</t>
  </si>
  <si>
    <t>464165</t>
  </si>
  <si>
    <t>11723</t>
  </si>
  <si>
    <t>51023100097</t>
  </si>
  <si>
    <t>464166</t>
  </si>
  <si>
    <t>09831</t>
  </si>
  <si>
    <t>1471237</t>
  </si>
  <si>
    <t>453443</t>
  </si>
  <si>
    <t>43775</t>
  </si>
  <si>
    <t>38300508</t>
  </si>
  <si>
    <t>466933</t>
  </si>
  <si>
    <t>47011</t>
  </si>
  <si>
    <t>0018308708</t>
  </si>
  <si>
    <t>464684</t>
  </si>
  <si>
    <t>21049</t>
  </si>
  <si>
    <t>0022051506</t>
  </si>
  <si>
    <t>752737</t>
  </si>
  <si>
    <t>07093</t>
  </si>
  <si>
    <t>4230005342</t>
  </si>
  <si>
    <t>466934</t>
  </si>
  <si>
    <t>35500</t>
  </si>
  <si>
    <t>81324110007S1</t>
  </si>
  <si>
    <t>466935</t>
  </si>
  <si>
    <t>30287</t>
  </si>
  <si>
    <t>81324110007</t>
  </si>
  <si>
    <t>464683</t>
  </si>
  <si>
    <t>26205</t>
  </si>
  <si>
    <t>51066300060</t>
  </si>
  <si>
    <t>453484</t>
  </si>
  <si>
    <t>35539</t>
  </si>
  <si>
    <t>51066300129</t>
  </si>
  <si>
    <t>464685</t>
  </si>
  <si>
    <t>38207</t>
  </si>
  <si>
    <t>9042000822</t>
  </si>
  <si>
    <t>990620</t>
  </si>
  <si>
    <t>09212</t>
  </si>
  <si>
    <t>291645</t>
  </si>
  <si>
    <t>05839</t>
  </si>
  <si>
    <t>996401</t>
  </si>
  <si>
    <t>09213</t>
  </si>
  <si>
    <t>0311314030</t>
  </si>
  <si>
    <t>996402</t>
  </si>
  <si>
    <t>04061</t>
  </si>
  <si>
    <t>0318190050</t>
  </si>
  <si>
    <t>289261</t>
  </si>
  <si>
    <t>03204</t>
  </si>
  <si>
    <t>03.113.14.01.0</t>
  </si>
  <si>
    <t>990621</t>
  </si>
  <si>
    <t>03198</t>
  </si>
  <si>
    <t>0311233030</t>
  </si>
  <si>
    <t>996403</t>
  </si>
  <si>
    <t>07630</t>
  </si>
  <si>
    <t>0311233080</t>
  </si>
  <si>
    <t>466936</t>
  </si>
  <si>
    <t>47211</t>
  </si>
  <si>
    <t>0311301370</t>
  </si>
  <si>
    <t>996404</t>
  </si>
  <si>
    <t>15703</t>
  </si>
  <si>
    <t>0511397130</t>
  </si>
  <si>
    <t>042531</t>
  </si>
  <si>
    <t>03197</t>
  </si>
  <si>
    <t>03.112.33.04.0</t>
  </si>
  <si>
    <t>042546</t>
  </si>
  <si>
    <t>12353</t>
  </si>
  <si>
    <t>679254</t>
  </si>
  <si>
    <t>453444</t>
  </si>
  <si>
    <t>10288</t>
  </si>
  <si>
    <t>698428</t>
  </si>
  <si>
    <t>453445</t>
  </si>
  <si>
    <t>17050</t>
  </si>
  <si>
    <t>646745</t>
  </si>
  <si>
    <t>453446</t>
  </si>
  <si>
    <t>10242</t>
  </si>
  <si>
    <t>593595</t>
  </si>
  <si>
    <t>453447</t>
  </si>
  <si>
    <t>12352</t>
  </si>
  <si>
    <t>679253</t>
  </si>
  <si>
    <t>466938</t>
  </si>
  <si>
    <t>12355</t>
  </si>
  <si>
    <t>0266412</t>
  </si>
  <si>
    <t>990623</t>
  </si>
  <si>
    <t>04713</t>
  </si>
  <si>
    <t>AJA0558001</t>
  </si>
  <si>
    <t>453448</t>
  </si>
  <si>
    <t>15082</t>
  </si>
  <si>
    <t>93808935</t>
  </si>
  <si>
    <t>754316</t>
  </si>
  <si>
    <t>35470</t>
  </si>
  <si>
    <t>85960200004</t>
  </si>
  <si>
    <t>701616</t>
  </si>
  <si>
    <t>38502</t>
  </si>
  <si>
    <t>81437220087/81962100634</t>
  </si>
  <si>
    <t>705699</t>
  </si>
  <si>
    <t>35465</t>
  </si>
  <si>
    <t>81417230067</t>
  </si>
  <si>
    <t>453449</t>
  </si>
  <si>
    <t>01136</t>
  </si>
  <si>
    <t>51917010274</t>
  </si>
  <si>
    <t>464677</t>
  </si>
  <si>
    <t>28674</t>
  </si>
  <si>
    <t>9703170450</t>
  </si>
  <si>
    <t>725078</t>
  </si>
  <si>
    <t>18299</t>
  </si>
  <si>
    <t>A9013230285</t>
  </si>
  <si>
    <t>453450</t>
  </si>
  <si>
    <t>08507</t>
  </si>
  <si>
    <t>4031420212</t>
  </si>
  <si>
    <t>466939</t>
  </si>
  <si>
    <t>38140</t>
  </si>
  <si>
    <t>4421310050</t>
  </si>
  <si>
    <t>466940</t>
  </si>
  <si>
    <t>03400</t>
  </si>
  <si>
    <t>6744210050</t>
  </si>
  <si>
    <t>466941</t>
  </si>
  <si>
    <t>02515</t>
  </si>
  <si>
    <t>4030550650</t>
  </si>
  <si>
    <t>925218</t>
  </si>
  <si>
    <t>02056</t>
  </si>
  <si>
    <t>3193240750</t>
  </si>
  <si>
    <t>291459</t>
  </si>
  <si>
    <t>27850</t>
  </si>
  <si>
    <t>5010060127</t>
  </si>
  <si>
    <t>996405</t>
  </si>
  <si>
    <t>02549</t>
  </si>
  <si>
    <t>21202104</t>
  </si>
  <si>
    <t>466942</t>
  </si>
  <si>
    <t>04959</t>
  </si>
  <si>
    <t>21006585</t>
  </si>
  <si>
    <t>990624</t>
  </si>
  <si>
    <t>02392</t>
  </si>
  <si>
    <t>21221028</t>
  </si>
  <si>
    <t>21016666A</t>
  </si>
  <si>
    <t>990626</t>
  </si>
  <si>
    <t>18370</t>
  </si>
  <si>
    <t>1230010604</t>
  </si>
  <si>
    <t>990627</t>
  </si>
  <si>
    <t>18013</t>
  </si>
  <si>
    <t>4230018000</t>
  </si>
  <si>
    <t>990628</t>
  </si>
  <si>
    <t>18012</t>
  </si>
  <si>
    <t>4230017600</t>
  </si>
  <si>
    <t>990629</t>
  </si>
  <si>
    <t>05736</t>
  </si>
  <si>
    <t>1230008401</t>
  </si>
  <si>
    <t>996406</t>
  </si>
  <si>
    <t>05090</t>
  </si>
  <si>
    <t>1230003500</t>
  </si>
  <si>
    <t>453451</t>
  </si>
  <si>
    <t>35615</t>
  </si>
  <si>
    <t>1754546</t>
  </si>
  <si>
    <t>453452</t>
  </si>
  <si>
    <t>02196</t>
  </si>
  <si>
    <t>289336</t>
  </si>
  <si>
    <t>453453</t>
  </si>
  <si>
    <t>02203</t>
  </si>
  <si>
    <t>1302857</t>
  </si>
  <si>
    <t>464678</t>
  </si>
  <si>
    <t>05351</t>
  </si>
  <si>
    <t>0385266</t>
  </si>
  <si>
    <t>466943</t>
  </si>
  <si>
    <t>02193</t>
  </si>
  <si>
    <t>0154261</t>
  </si>
  <si>
    <t>466945</t>
  </si>
  <si>
    <t>06438</t>
  </si>
  <si>
    <t>0135036</t>
  </si>
  <si>
    <t>453454</t>
  </si>
  <si>
    <t>39997</t>
  </si>
  <si>
    <t>1357380</t>
  </si>
  <si>
    <t>466946</t>
  </si>
  <si>
    <t>40579</t>
  </si>
  <si>
    <t>1391830</t>
  </si>
  <si>
    <t>466947</t>
  </si>
  <si>
    <t>22743</t>
  </si>
  <si>
    <t>1088812</t>
  </si>
  <si>
    <t>466948</t>
  </si>
  <si>
    <t>03422</t>
  </si>
  <si>
    <t>1606683</t>
  </si>
  <si>
    <t>042277</t>
  </si>
  <si>
    <t>04473</t>
  </si>
  <si>
    <t>1504550</t>
  </si>
  <si>
    <t>453455</t>
  </si>
  <si>
    <t>27520</t>
  </si>
  <si>
    <t>1629665</t>
  </si>
  <si>
    <t>464679</t>
  </si>
  <si>
    <t>40078</t>
  </si>
  <si>
    <t>1655134</t>
  </si>
  <si>
    <t>463788</t>
  </si>
  <si>
    <t>44894</t>
  </si>
  <si>
    <t>8171931</t>
  </si>
  <si>
    <t>464680</t>
  </si>
  <si>
    <t>10896</t>
  </si>
  <si>
    <t>8152645</t>
  </si>
  <si>
    <t>466949</t>
  </si>
  <si>
    <t>11683</t>
  </si>
  <si>
    <t>1545135</t>
  </si>
  <si>
    <t>466950</t>
  </si>
  <si>
    <t>40679</t>
  </si>
  <si>
    <t>20794342</t>
  </si>
  <si>
    <t>466951</t>
  </si>
  <si>
    <t>0119140</t>
  </si>
  <si>
    <t>289229</t>
  </si>
  <si>
    <t>05472</t>
  </si>
  <si>
    <t>0003232885</t>
  </si>
  <si>
    <t>693885</t>
  </si>
  <si>
    <t>05204</t>
  </si>
  <si>
    <t>0241922</t>
  </si>
  <si>
    <t>453456</t>
  </si>
  <si>
    <t>10061</t>
  </si>
  <si>
    <t>285185</t>
  </si>
  <si>
    <t>453457</t>
  </si>
  <si>
    <t>18598</t>
  </si>
  <si>
    <t>346085</t>
  </si>
  <si>
    <t>466952</t>
  </si>
  <si>
    <t>19200</t>
  </si>
  <si>
    <t>1343100</t>
  </si>
  <si>
    <t>289339</t>
  </si>
  <si>
    <t>05429</t>
  </si>
  <si>
    <t>291922</t>
  </si>
  <si>
    <t>05506</t>
  </si>
  <si>
    <t>8930402404</t>
  </si>
  <si>
    <t>466953</t>
  </si>
  <si>
    <t>22889</t>
  </si>
  <si>
    <t>1283618</t>
  </si>
  <si>
    <t>453458</t>
  </si>
  <si>
    <t>17365</t>
  </si>
  <si>
    <t>366351</t>
  </si>
  <si>
    <t>466954</t>
  </si>
  <si>
    <t>29647</t>
  </si>
  <si>
    <t>1287999</t>
  </si>
  <si>
    <t>466955</t>
  </si>
  <si>
    <t>29646</t>
  </si>
  <si>
    <t>1732886</t>
  </si>
  <si>
    <t>466956</t>
  </si>
  <si>
    <t>35166</t>
  </si>
  <si>
    <t>1732887</t>
  </si>
  <si>
    <t>466957</t>
  </si>
  <si>
    <t>17227</t>
  </si>
  <si>
    <t>0096109</t>
  </si>
  <si>
    <t>683565</t>
  </si>
  <si>
    <t>28134</t>
  </si>
  <si>
    <t>8162306/008162306/041218902/08162306/41218902</t>
  </si>
  <si>
    <t>466958</t>
  </si>
  <si>
    <t>35246</t>
  </si>
  <si>
    <t>098431946</t>
  </si>
  <si>
    <t>980215</t>
  </si>
  <si>
    <t>24445</t>
  </si>
  <si>
    <t>81437220068/81437220069/81437220080</t>
  </si>
  <si>
    <t>289193</t>
  </si>
  <si>
    <t>05033</t>
  </si>
  <si>
    <t>81.43704.0057</t>
  </si>
  <si>
    <t>686520</t>
  </si>
  <si>
    <t>05032</t>
  </si>
  <si>
    <t>81.43704.0061</t>
  </si>
  <si>
    <t>289197</t>
  </si>
  <si>
    <t>10807</t>
  </si>
  <si>
    <t>466959</t>
  </si>
  <si>
    <t>06340</t>
  </si>
  <si>
    <t>81437040026</t>
  </si>
  <si>
    <t>466960</t>
  </si>
  <si>
    <t>45505</t>
  </si>
  <si>
    <t>85437040002</t>
  </si>
  <si>
    <t>466961</t>
  </si>
  <si>
    <t>06341</t>
  </si>
  <si>
    <t>81437040025</t>
  </si>
  <si>
    <t>466962</t>
  </si>
  <si>
    <t>03455</t>
  </si>
  <si>
    <t>81437220021</t>
  </si>
  <si>
    <t>466963</t>
  </si>
  <si>
    <t>11386</t>
  </si>
  <si>
    <t>81437220040</t>
  </si>
  <si>
    <t>289192</t>
  </si>
  <si>
    <t>10856</t>
  </si>
  <si>
    <t>81962100294</t>
  </si>
  <si>
    <t>466964</t>
  </si>
  <si>
    <t>24447</t>
  </si>
  <si>
    <t>81437220059</t>
  </si>
  <si>
    <t>466965</t>
  </si>
  <si>
    <t>32460</t>
  </si>
  <si>
    <t>81437220052</t>
  </si>
  <si>
    <t>698552</t>
  </si>
  <si>
    <t>07380</t>
  </si>
  <si>
    <t>81437040029</t>
  </si>
  <si>
    <t>289227</t>
  </si>
  <si>
    <t>05014</t>
  </si>
  <si>
    <t>6733230385</t>
  </si>
  <si>
    <t>289228</t>
  </si>
  <si>
    <t>12225</t>
  </si>
  <si>
    <t>466966</t>
  </si>
  <si>
    <t>15167</t>
  </si>
  <si>
    <t>0003262681</t>
  </si>
  <si>
    <t>453459</t>
  </si>
  <si>
    <t>21542</t>
  </si>
  <si>
    <t>3264481</t>
  </si>
  <si>
    <t>460270</t>
  </si>
  <si>
    <t>23473</t>
  </si>
  <si>
    <t>A9413260050</t>
  </si>
  <si>
    <t>466968</t>
  </si>
  <si>
    <t>21547</t>
  </si>
  <si>
    <t>0003236285</t>
  </si>
  <si>
    <t>466970</t>
  </si>
  <si>
    <t>24562</t>
  </si>
  <si>
    <t>9413230150</t>
  </si>
  <si>
    <t>289397</t>
  </si>
  <si>
    <t>21545</t>
  </si>
  <si>
    <t>A0003262981/A0003262481</t>
  </si>
  <si>
    <t>291191</t>
  </si>
  <si>
    <t>26226</t>
  </si>
  <si>
    <t>9703231485</t>
  </si>
  <si>
    <t>291477</t>
  </si>
  <si>
    <t>26227</t>
  </si>
  <si>
    <t>9703231585</t>
  </si>
  <si>
    <t>686521</t>
  </si>
  <si>
    <t>26225</t>
  </si>
  <si>
    <t>9703231285</t>
  </si>
  <si>
    <t>965328</t>
  </si>
  <si>
    <t>21544</t>
  </si>
  <si>
    <t>A0003237985</t>
  </si>
  <si>
    <t>690966</t>
  </si>
  <si>
    <t>02563</t>
  </si>
  <si>
    <t>A6733260681</t>
  </si>
  <si>
    <t>445964</t>
  </si>
  <si>
    <t>07876</t>
  </si>
  <si>
    <t>A3173331164/A3173330964</t>
  </si>
  <si>
    <t>791965</t>
  </si>
  <si>
    <t>11864</t>
  </si>
  <si>
    <t>A9013260081</t>
  </si>
  <si>
    <t>691436</t>
  </si>
  <si>
    <t>18604</t>
  </si>
  <si>
    <t>A9013230185</t>
  </si>
  <si>
    <t>288926</t>
  </si>
  <si>
    <t>07200</t>
  </si>
  <si>
    <t>6013210350</t>
  </si>
  <si>
    <t>704843</t>
  </si>
  <si>
    <t>06844</t>
  </si>
  <si>
    <t>6673200073</t>
  </si>
  <si>
    <t>450426</t>
  </si>
  <si>
    <t>02848</t>
  </si>
  <si>
    <t>6023260882</t>
  </si>
  <si>
    <t>450427</t>
  </si>
  <si>
    <t>07205</t>
  </si>
  <si>
    <t>6023260482</t>
  </si>
  <si>
    <t>450428</t>
  </si>
  <si>
    <t>06714</t>
  </si>
  <si>
    <t>3093230385</t>
  </si>
  <si>
    <t>466971</t>
  </si>
  <si>
    <t>02538</t>
  </si>
  <si>
    <t>6733260781</t>
  </si>
  <si>
    <t>466972</t>
  </si>
  <si>
    <t>05034</t>
  </si>
  <si>
    <t>3963230050</t>
  </si>
  <si>
    <t>466973</t>
  </si>
  <si>
    <t>06721</t>
  </si>
  <si>
    <t>3893260081</t>
  </si>
  <si>
    <t>466974</t>
  </si>
  <si>
    <t>08661</t>
  </si>
  <si>
    <t>6673230485</t>
  </si>
  <si>
    <t>466975</t>
  </si>
  <si>
    <t>15382</t>
  </si>
  <si>
    <t>6673230685</t>
  </si>
  <si>
    <t>466977</t>
  </si>
  <si>
    <t>02564</t>
  </si>
  <si>
    <t>6753231885</t>
  </si>
  <si>
    <t>466978</t>
  </si>
  <si>
    <t>06716</t>
  </si>
  <si>
    <t>3873260281</t>
  </si>
  <si>
    <t>675990</t>
  </si>
  <si>
    <t>07197</t>
  </si>
  <si>
    <t>A6023260282</t>
  </si>
  <si>
    <t>453460</t>
  </si>
  <si>
    <t>27452</t>
  </si>
  <si>
    <t>5010560483</t>
  </si>
  <si>
    <t>466979</t>
  </si>
  <si>
    <t>32330</t>
  </si>
  <si>
    <t>5010557315</t>
  </si>
  <si>
    <t>289701</t>
  </si>
  <si>
    <t>27430</t>
  </si>
  <si>
    <t>5010130022/7482074379/20500859/82074379</t>
  </si>
  <si>
    <t>453461</t>
  </si>
  <si>
    <t>27431</t>
  </si>
  <si>
    <t>5010060356</t>
  </si>
  <si>
    <t>466980</t>
  </si>
  <si>
    <t>40401</t>
  </si>
  <si>
    <t>5010294991</t>
  </si>
  <si>
    <t>453462</t>
  </si>
  <si>
    <t>27429</t>
  </si>
  <si>
    <t>5010130021</t>
  </si>
  <si>
    <t>466981</t>
  </si>
  <si>
    <t>32339</t>
  </si>
  <si>
    <t>5010239670</t>
  </si>
  <si>
    <t>976735</t>
  </si>
  <si>
    <t>04342</t>
  </si>
  <si>
    <t>213604</t>
  </si>
  <si>
    <t>431125</t>
  </si>
  <si>
    <t>35323</t>
  </si>
  <si>
    <t>1516496</t>
  </si>
  <si>
    <t>466982</t>
  </si>
  <si>
    <t>09207</t>
  </si>
  <si>
    <t>0295751</t>
  </si>
  <si>
    <t>466983</t>
  </si>
  <si>
    <t>18098</t>
  </si>
  <si>
    <t>0213607</t>
  </si>
  <si>
    <t>453463</t>
  </si>
  <si>
    <t>05944</t>
  </si>
  <si>
    <t>1477867</t>
  </si>
  <si>
    <t>453464</t>
  </si>
  <si>
    <t>04343</t>
  </si>
  <si>
    <t>228483</t>
  </si>
  <si>
    <t>453465</t>
  </si>
  <si>
    <t>19140</t>
  </si>
  <si>
    <t>1344190</t>
  </si>
  <si>
    <t>480803</t>
  </si>
  <si>
    <t>01670</t>
  </si>
  <si>
    <t>16051823</t>
  </si>
  <si>
    <t>453466</t>
  </si>
  <si>
    <t>01737</t>
  </si>
  <si>
    <t>1605047</t>
  </si>
  <si>
    <t>466984</t>
  </si>
  <si>
    <t>01669</t>
  </si>
  <si>
    <t>1607561</t>
  </si>
  <si>
    <t>453467</t>
  </si>
  <si>
    <t>22849</t>
  </si>
  <si>
    <t>1079256</t>
  </si>
  <si>
    <t>453468</t>
  </si>
  <si>
    <t>19209</t>
  </si>
  <si>
    <t>1624605</t>
  </si>
  <si>
    <t>466985</t>
  </si>
  <si>
    <t>11857</t>
  </si>
  <si>
    <t>1628318</t>
  </si>
  <si>
    <t>466986</t>
  </si>
  <si>
    <t>11859</t>
  </si>
  <si>
    <t>1075188</t>
  </si>
  <si>
    <t>453469</t>
  </si>
  <si>
    <t>11565</t>
  </si>
  <si>
    <t>1134955</t>
  </si>
  <si>
    <t>453470</t>
  </si>
  <si>
    <t>22837</t>
  </si>
  <si>
    <t>9519245</t>
  </si>
  <si>
    <t>466987</t>
  </si>
  <si>
    <t>40386</t>
  </si>
  <si>
    <t>3173993</t>
  </si>
  <si>
    <t>466988</t>
  </si>
  <si>
    <t>11862</t>
  </si>
  <si>
    <t>6772312</t>
  </si>
  <si>
    <t>466989</t>
  </si>
  <si>
    <t>15243</t>
  </si>
  <si>
    <t>9516524</t>
  </si>
  <si>
    <t>466990</t>
  </si>
  <si>
    <t>05428</t>
  </si>
  <si>
    <t>1589807</t>
  </si>
  <si>
    <t>949416</t>
  </si>
  <si>
    <t>26540</t>
  </si>
  <si>
    <t>7H0411313</t>
  </si>
  <si>
    <t>945998</t>
  </si>
  <si>
    <t>19042</t>
  </si>
  <si>
    <t>281411045</t>
  </si>
  <si>
    <t>450430</t>
  </si>
  <si>
    <t>01925</t>
  </si>
  <si>
    <t>291411045</t>
  </si>
  <si>
    <t>453300</t>
  </si>
  <si>
    <t>31346</t>
  </si>
  <si>
    <t>7H5411313B</t>
  </si>
  <si>
    <t>453303</t>
  </si>
  <si>
    <t>18830</t>
  </si>
  <si>
    <t>251411041C</t>
  </si>
  <si>
    <t>787487</t>
  </si>
  <si>
    <t>31347</t>
  </si>
  <si>
    <t>7H5411313A</t>
  </si>
  <si>
    <t>736971</t>
  </si>
  <si>
    <t>31354</t>
  </si>
  <si>
    <t>7D1411041</t>
  </si>
  <si>
    <t>289364</t>
  </si>
  <si>
    <t>10032</t>
  </si>
  <si>
    <t>950211</t>
  </si>
  <si>
    <t>39102</t>
  </si>
  <si>
    <t>81255140045</t>
  </si>
  <si>
    <t>453471</t>
  </si>
  <si>
    <t>11539</t>
  </si>
  <si>
    <t>20382505</t>
  </si>
  <si>
    <t>463789</t>
  </si>
  <si>
    <t>24887</t>
  </si>
  <si>
    <t>20424051</t>
  </si>
  <si>
    <t>463790</t>
  </si>
  <si>
    <t>11536</t>
  </si>
  <si>
    <t>20382508</t>
  </si>
  <si>
    <t>466992</t>
  </si>
  <si>
    <t>24470</t>
  </si>
  <si>
    <t>0055459224</t>
  </si>
  <si>
    <t>999549</t>
  </si>
  <si>
    <t>10815</t>
  </si>
  <si>
    <t>1488066</t>
  </si>
  <si>
    <t>466993</t>
  </si>
  <si>
    <t>01744</t>
  </si>
  <si>
    <t>0353626</t>
  </si>
  <si>
    <t>466994</t>
  </si>
  <si>
    <t>11532</t>
  </si>
  <si>
    <t>1578700</t>
  </si>
  <si>
    <t>466995</t>
  </si>
  <si>
    <t>11527</t>
  </si>
  <si>
    <t>1578756</t>
  </si>
  <si>
    <t>434625</t>
  </si>
  <si>
    <t>19159</t>
  </si>
  <si>
    <t>03.260.14.08.0S1</t>
  </si>
  <si>
    <t>990630</t>
  </si>
  <si>
    <t>08178</t>
  </si>
  <si>
    <t>0252023280</t>
  </si>
  <si>
    <t>693591</t>
  </si>
  <si>
    <t>15792</t>
  </si>
  <si>
    <t>02.5220.50.12</t>
  </si>
  <si>
    <t>990631</t>
  </si>
  <si>
    <t>07301</t>
  </si>
  <si>
    <t>0526024010</t>
  </si>
  <si>
    <t>990632</t>
  </si>
  <si>
    <t>03558</t>
  </si>
  <si>
    <t>0252131610</t>
  </si>
  <si>
    <t>990633</t>
  </si>
  <si>
    <t>06254</t>
  </si>
  <si>
    <t>0252707300</t>
  </si>
  <si>
    <t>990634</t>
  </si>
  <si>
    <t>08226</t>
  </si>
  <si>
    <t>0252209126</t>
  </si>
  <si>
    <t>990635</t>
  </si>
  <si>
    <t>15793</t>
  </si>
  <si>
    <t>0252731482</t>
  </si>
  <si>
    <t>990636</t>
  </si>
  <si>
    <t>04198</t>
  </si>
  <si>
    <t>0252023010</t>
  </si>
  <si>
    <t>434624</t>
  </si>
  <si>
    <t>10469</t>
  </si>
  <si>
    <t>0326216080</t>
  </si>
  <si>
    <t>453472</t>
  </si>
  <si>
    <t>35863</t>
  </si>
  <si>
    <t>1396606</t>
  </si>
  <si>
    <t>475658</t>
  </si>
  <si>
    <t>35862</t>
  </si>
  <si>
    <t>1396548</t>
  </si>
  <si>
    <t>453473</t>
  </si>
  <si>
    <t>44915</t>
  </si>
  <si>
    <t>641320</t>
  </si>
  <si>
    <t>466997</t>
  </si>
  <si>
    <t>12283</t>
  </si>
  <si>
    <t>1355553</t>
  </si>
  <si>
    <t>728243</t>
  </si>
  <si>
    <t>18722</t>
  </si>
  <si>
    <t>42100842/42102026</t>
  </si>
  <si>
    <t>466998</t>
  </si>
  <si>
    <t>15567</t>
  </si>
  <si>
    <t>007162213</t>
  </si>
  <si>
    <t>290389</t>
  </si>
  <si>
    <t>02681</t>
  </si>
  <si>
    <t>000985016003</t>
  </si>
  <si>
    <t>290390</t>
  </si>
  <si>
    <t>05054</t>
  </si>
  <si>
    <t>289259</t>
  </si>
  <si>
    <t>08119</t>
  </si>
  <si>
    <t>289323</t>
  </si>
  <si>
    <t>05085</t>
  </si>
  <si>
    <t>0252208126/0252208182</t>
  </si>
  <si>
    <t>693584</t>
  </si>
  <si>
    <t>07822</t>
  </si>
  <si>
    <t>4247402280</t>
  </si>
  <si>
    <t>789442</t>
  </si>
  <si>
    <t>02140</t>
  </si>
  <si>
    <t>N90535801</t>
  </si>
  <si>
    <t>453474</t>
  </si>
  <si>
    <t>14526</t>
  </si>
  <si>
    <t>81906850385</t>
  </si>
  <si>
    <t>467000</t>
  </si>
  <si>
    <t>06136</t>
  </si>
  <si>
    <t>81455030037</t>
  </si>
  <si>
    <t>453475</t>
  </si>
  <si>
    <t>02423</t>
  </si>
  <si>
    <t>6112890003/A6112890003</t>
  </si>
  <si>
    <t>467001</t>
  </si>
  <si>
    <t>19184</t>
  </si>
  <si>
    <t>81906200086</t>
  </si>
  <si>
    <t>435561</t>
  </si>
  <si>
    <t>03768</t>
  </si>
  <si>
    <t>A3853510172</t>
  </si>
  <si>
    <t>467002</t>
  </si>
  <si>
    <t>06658</t>
  </si>
  <si>
    <t>4030170271</t>
  </si>
  <si>
    <t>467003</t>
  </si>
  <si>
    <t>26827</t>
  </si>
  <si>
    <t>000937024002</t>
  </si>
  <si>
    <t>464682</t>
  </si>
  <si>
    <t>01557</t>
  </si>
  <si>
    <t>4229900051</t>
  </si>
  <si>
    <t>464681</t>
  </si>
  <si>
    <t>07718</t>
  </si>
  <si>
    <t>3129900251</t>
  </si>
  <si>
    <t>996439</t>
  </si>
  <si>
    <t>43603</t>
  </si>
  <si>
    <t>9709900050</t>
  </si>
  <si>
    <t>467004</t>
  </si>
  <si>
    <t>32766</t>
  </si>
  <si>
    <t>9709900051</t>
  </si>
  <si>
    <t>467005</t>
  </si>
  <si>
    <t>26529</t>
  </si>
  <si>
    <t>0019907651</t>
  </si>
  <si>
    <t>467006</t>
  </si>
  <si>
    <t>11846</t>
  </si>
  <si>
    <t>7400971088</t>
  </si>
  <si>
    <t>1873183</t>
  </si>
  <si>
    <t>738778</t>
  </si>
  <si>
    <t>05962</t>
  </si>
  <si>
    <t>FDT115104/ER7417027</t>
  </si>
  <si>
    <t>467007</t>
  </si>
  <si>
    <t>18655</t>
  </si>
  <si>
    <t>0394852</t>
  </si>
  <si>
    <t>467008</t>
  </si>
  <si>
    <t>05945</t>
  </si>
  <si>
    <t>0315085</t>
  </si>
  <si>
    <t>290779</t>
  </si>
  <si>
    <t>10439</t>
  </si>
  <si>
    <t>807356</t>
  </si>
  <si>
    <t>453310</t>
  </si>
  <si>
    <t>03516</t>
  </si>
  <si>
    <t>N90149601</t>
  </si>
  <si>
    <t>990637</t>
  </si>
  <si>
    <t>03582</t>
  </si>
  <si>
    <t>06112220311</t>
  </si>
  <si>
    <t>467009</t>
  </si>
  <si>
    <t>05160</t>
  </si>
  <si>
    <t>0243955</t>
  </si>
  <si>
    <t>453477</t>
  </si>
  <si>
    <t>04778</t>
  </si>
  <si>
    <t>1083894</t>
  </si>
  <si>
    <t>287376</t>
  </si>
  <si>
    <t>05211</t>
  </si>
  <si>
    <t>0252192310</t>
  </si>
  <si>
    <t>996407</t>
  </si>
  <si>
    <t>05391</t>
  </si>
  <si>
    <t>0326003050</t>
  </si>
  <si>
    <t>996411</t>
  </si>
  <si>
    <t>05717</t>
  </si>
  <si>
    <t>0526014050</t>
  </si>
  <si>
    <t>675534</t>
  </si>
  <si>
    <t>01279</t>
  </si>
  <si>
    <t>03.260.04.06.0</t>
  </si>
  <si>
    <t>453478</t>
  </si>
  <si>
    <t>18328</t>
  </si>
  <si>
    <t>1340933</t>
  </si>
  <si>
    <t>290674</t>
  </si>
  <si>
    <t>01221</t>
  </si>
  <si>
    <t>03556</t>
  </si>
  <si>
    <t>289220</t>
  </si>
  <si>
    <t>074361014202/074361014204</t>
  </si>
  <si>
    <t>415312</t>
  </si>
  <si>
    <t>03966</t>
  </si>
  <si>
    <t>A074361018205</t>
  </si>
  <si>
    <t>289202</t>
  </si>
  <si>
    <t>03964</t>
  </si>
  <si>
    <t>0252131410</t>
  </si>
  <si>
    <t>291785</t>
  </si>
  <si>
    <t>03182</t>
  </si>
  <si>
    <t>0252700400</t>
  </si>
  <si>
    <t>289219</t>
  </si>
  <si>
    <t>04901</t>
  </si>
  <si>
    <t>41800483/06112220218/N074361022205/C291008</t>
  </si>
  <si>
    <t>288642</t>
  </si>
  <si>
    <t>01280</t>
  </si>
  <si>
    <t>0326004010</t>
  </si>
  <si>
    <t>996408</t>
  </si>
  <si>
    <t>04900</t>
  </si>
  <si>
    <t>0252192010</t>
  </si>
  <si>
    <t>453479</t>
  </si>
  <si>
    <t>03555</t>
  </si>
  <si>
    <t>6112220207</t>
  </si>
  <si>
    <t>434626</t>
  </si>
  <si>
    <t>03799</t>
  </si>
  <si>
    <t>02.5219.33.10</t>
  </si>
  <si>
    <t>686524</t>
  </si>
  <si>
    <t>04899</t>
  </si>
  <si>
    <t>02.5219.18.10</t>
  </si>
  <si>
    <t>453480</t>
  </si>
  <si>
    <t>45149</t>
  </si>
  <si>
    <t>9905153</t>
  </si>
  <si>
    <t>996410</t>
  </si>
  <si>
    <t>07663</t>
  </si>
  <si>
    <t>4247301201</t>
  </si>
  <si>
    <t>692373</t>
  </si>
  <si>
    <t>22474</t>
  </si>
  <si>
    <t>074361014205</t>
  </si>
  <si>
    <t>453313</t>
  </si>
  <si>
    <t>44869</t>
  </si>
  <si>
    <t>0004011872</t>
  </si>
  <si>
    <t>453482</t>
  </si>
  <si>
    <t>24241</t>
  </si>
  <si>
    <t>5010457733</t>
  </si>
  <si>
    <t>996409</t>
  </si>
  <si>
    <t>04938</t>
  </si>
  <si>
    <t>4342002010</t>
  </si>
  <si>
    <t>289208</t>
  </si>
  <si>
    <t>04029</t>
  </si>
  <si>
    <t>0252192210</t>
  </si>
  <si>
    <t>526897</t>
  </si>
  <si>
    <t>09848</t>
  </si>
  <si>
    <t>0811911</t>
  </si>
  <si>
    <t>990638</t>
  </si>
  <si>
    <t>01561</t>
  </si>
  <si>
    <t>06110642320</t>
  </si>
  <si>
    <t>990639</t>
  </si>
  <si>
    <t>03792</t>
  </si>
  <si>
    <t>0800963</t>
  </si>
  <si>
    <t>464167</t>
  </si>
  <si>
    <t>21067</t>
  </si>
  <si>
    <t>5411311119</t>
  </si>
  <si>
    <t>526898</t>
  </si>
  <si>
    <t>48312</t>
  </si>
  <si>
    <t>21418150</t>
  </si>
  <si>
    <t>990640</t>
  </si>
  <si>
    <t>07079</t>
  </si>
  <si>
    <t>1519232</t>
  </si>
  <si>
    <t>990641</t>
  </si>
  <si>
    <t>06586</t>
  </si>
  <si>
    <t>1506435</t>
  </si>
  <si>
    <t>289243</t>
  </si>
  <si>
    <t>06585</t>
  </si>
  <si>
    <t>1642263</t>
  </si>
  <si>
    <t>289244</t>
  </si>
  <si>
    <t>07080</t>
  </si>
  <si>
    <t>1504961</t>
  </si>
  <si>
    <t>990642</t>
  </si>
  <si>
    <t>06529</t>
  </si>
  <si>
    <t>0109913</t>
  </si>
  <si>
    <t>291010</t>
  </si>
  <si>
    <t>07218</t>
  </si>
  <si>
    <t>4522002120</t>
  </si>
  <si>
    <t>768772</t>
  </si>
  <si>
    <t>06530</t>
  </si>
  <si>
    <t>4522000110</t>
  </si>
  <si>
    <t>428409</t>
  </si>
  <si>
    <t>07219</t>
  </si>
  <si>
    <t>1427369</t>
  </si>
  <si>
    <t>464168</t>
  </si>
  <si>
    <t>14693</t>
  </si>
  <si>
    <t>81152100086</t>
  </si>
  <si>
    <t>453485</t>
  </si>
  <si>
    <t>01377</t>
  </si>
  <si>
    <t>6214900065</t>
  </si>
  <si>
    <t>766574</t>
  </si>
  <si>
    <t>01378</t>
  </si>
  <si>
    <t>6204900365</t>
  </si>
  <si>
    <t>464169</t>
  </si>
  <si>
    <t>38132</t>
  </si>
  <si>
    <t>7421497416</t>
  </si>
  <si>
    <t>467011</t>
  </si>
  <si>
    <t>34089</t>
  </si>
  <si>
    <t>81255016033</t>
  </si>
  <si>
    <t>464170</t>
  </si>
  <si>
    <t>38032</t>
  </si>
  <si>
    <t>0005453013</t>
  </si>
  <si>
    <t>467013</t>
  </si>
  <si>
    <t>39931</t>
  </si>
  <si>
    <t>8159904</t>
  </si>
  <si>
    <t>449407</t>
  </si>
  <si>
    <t>32385</t>
  </si>
  <si>
    <t>1624784</t>
  </si>
  <si>
    <t>464171</t>
  </si>
  <si>
    <t>30912</t>
  </si>
  <si>
    <t>1624782</t>
  </si>
  <si>
    <t>467014</t>
  </si>
  <si>
    <t>18078</t>
  </si>
  <si>
    <t>042047142</t>
  </si>
  <si>
    <t>464687</t>
  </si>
  <si>
    <t>40939</t>
  </si>
  <si>
    <t>51066307022</t>
  </si>
  <si>
    <t>621123</t>
  </si>
  <si>
    <t>32713</t>
  </si>
  <si>
    <t>81.274.210.232</t>
  </si>
  <si>
    <t>464173</t>
  </si>
  <si>
    <t>48589</t>
  </si>
  <si>
    <t>81255200214</t>
  </si>
  <si>
    <t>51274210165</t>
  </si>
  <si>
    <t>985025</t>
  </si>
  <si>
    <t>38129</t>
  </si>
  <si>
    <t>0015429318</t>
  </si>
  <si>
    <t>464174</t>
  </si>
  <si>
    <t>46021</t>
  </si>
  <si>
    <t>9425420217</t>
  </si>
  <si>
    <t>464175</t>
  </si>
  <si>
    <t>48362</t>
  </si>
  <si>
    <t>0005429118</t>
  </si>
  <si>
    <t>453487</t>
  </si>
  <si>
    <t>09489</t>
  </si>
  <si>
    <t>45428917</t>
  </si>
  <si>
    <t>464179</t>
  </si>
  <si>
    <t>46047</t>
  </si>
  <si>
    <t>7421239485</t>
  </si>
  <si>
    <t>464180</t>
  </si>
  <si>
    <t>47125</t>
  </si>
  <si>
    <t>1374052</t>
  </si>
  <si>
    <t>467015</t>
  </si>
  <si>
    <t>45532</t>
  </si>
  <si>
    <t>3197873</t>
  </si>
  <si>
    <t>434627</t>
  </si>
  <si>
    <t>14609</t>
  </si>
  <si>
    <t>6205420217</t>
  </si>
  <si>
    <t>464181</t>
  </si>
  <si>
    <t>40543</t>
  </si>
  <si>
    <t>1506006</t>
  </si>
  <si>
    <t>464182</t>
  </si>
  <si>
    <t>35331</t>
  </si>
  <si>
    <t>1518008</t>
  </si>
  <si>
    <t>464183</t>
  </si>
  <si>
    <t>45826</t>
  </si>
  <si>
    <t>1524829</t>
  </si>
  <si>
    <t>464184</t>
  </si>
  <si>
    <t>35332</t>
  </si>
  <si>
    <t>1518009</t>
  </si>
  <si>
    <t>1778554</t>
  </si>
  <si>
    <t>464185</t>
  </si>
  <si>
    <t>46232</t>
  </si>
  <si>
    <t>81271206183</t>
  </si>
  <si>
    <t>464186</t>
  </si>
  <si>
    <t>40545</t>
  </si>
  <si>
    <t>81271206188</t>
  </si>
  <si>
    <t>464187</t>
  </si>
  <si>
    <t>45824</t>
  </si>
  <si>
    <t>0015426818</t>
  </si>
  <si>
    <t>464189</t>
  </si>
  <si>
    <t>45774</t>
  </si>
  <si>
    <t>0035423518</t>
  </si>
  <si>
    <t>464190</t>
  </si>
  <si>
    <t>45776</t>
  </si>
  <si>
    <t>0035424618</t>
  </si>
  <si>
    <t>464191</t>
  </si>
  <si>
    <t>45775</t>
  </si>
  <si>
    <t>0035424518</t>
  </si>
  <si>
    <t>999556</t>
  </si>
  <si>
    <t>35330</t>
  </si>
  <si>
    <t>464192</t>
  </si>
  <si>
    <t>45825</t>
  </si>
  <si>
    <t>0015427818</t>
  </si>
  <si>
    <t>464193</t>
  </si>
  <si>
    <t>40550</t>
  </si>
  <si>
    <t>5010457732</t>
  </si>
  <si>
    <t>464194</t>
  </si>
  <si>
    <t>40549</t>
  </si>
  <si>
    <t>5010457045</t>
  </si>
  <si>
    <t>464195</t>
  </si>
  <si>
    <t>40551</t>
  </si>
  <si>
    <t>7421363496</t>
  </si>
  <si>
    <t>464196</t>
  </si>
  <si>
    <t>40785</t>
  </si>
  <si>
    <t>20566832</t>
  </si>
  <si>
    <t>464197</t>
  </si>
  <si>
    <t>46548</t>
  </si>
  <si>
    <t>21247147</t>
  </si>
  <si>
    <t>464691</t>
  </si>
  <si>
    <t>35142</t>
  </si>
  <si>
    <t>0065451114</t>
  </si>
  <si>
    <t>464692</t>
  </si>
  <si>
    <t>24965</t>
  </si>
  <si>
    <t>20424056</t>
  </si>
  <si>
    <t>464199</t>
  </si>
  <si>
    <t>09611</t>
  </si>
  <si>
    <t>0045424317</t>
  </si>
  <si>
    <t>464198</t>
  </si>
  <si>
    <t>09612</t>
  </si>
  <si>
    <t>0025421717</t>
  </si>
  <si>
    <t>464201</t>
  </si>
  <si>
    <t>47657</t>
  </si>
  <si>
    <t>1881260</t>
  </si>
  <si>
    <t>464203</t>
  </si>
  <si>
    <t>11526</t>
  </si>
  <si>
    <t>1606877</t>
  </si>
  <si>
    <t>289165</t>
  </si>
  <si>
    <t>04369</t>
  </si>
  <si>
    <t>464693</t>
  </si>
  <si>
    <t>15049</t>
  </si>
  <si>
    <t>001908407</t>
  </si>
  <si>
    <t>464205</t>
  </si>
  <si>
    <t>35449</t>
  </si>
  <si>
    <t>042567358</t>
  </si>
  <si>
    <t>464206</t>
  </si>
  <si>
    <t>24498</t>
  </si>
  <si>
    <t>81508226014S1</t>
  </si>
  <si>
    <t>464207</t>
  </si>
  <si>
    <t>24496</t>
  </si>
  <si>
    <t>81508226029S1</t>
  </si>
  <si>
    <t>464208</t>
  </si>
  <si>
    <t>02112</t>
  </si>
  <si>
    <t>6775400817</t>
  </si>
  <si>
    <t>464209</t>
  </si>
  <si>
    <t>02352</t>
  </si>
  <si>
    <t>6695400517</t>
  </si>
  <si>
    <t>464210</t>
  </si>
  <si>
    <t>15134</t>
  </si>
  <si>
    <t>8285388451</t>
  </si>
  <si>
    <t>453321</t>
  </si>
  <si>
    <t>29546</t>
  </si>
  <si>
    <t>9065401317</t>
  </si>
  <si>
    <t>717229</t>
  </si>
  <si>
    <t>28139</t>
  </si>
  <si>
    <t>2E0906206G</t>
  </si>
  <si>
    <t>717230</t>
  </si>
  <si>
    <t>29414</t>
  </si>
  <si>
    <t>2E0906206C</t>
  </si>
  <si>
    <t>464211</t>
  </si>
  <si>
    <t>35143</t>
  </si>
  <si>
    <t>0011532120</t>
  </si>
  <si>
    <t>464212</t>
  </si>
  <si>
    <t>40121</t>
  </si>
  <si>
    <t>1827058</t>
  </si>
  <si>
    <t>289389</t>
  </si>
  <si>
    <t>18753</t>
  </si>
  <si>
    <t>81274210125</t>
  </si>
  <si>
    <t>292012</t>
  </si>
  <si>
    <t>08658</t>
  </si>
  <si>
    <t>0025427317</t>
  </si>
  <si>
    <t>453327</t>
  </si>
  <si>
    <t>02916</t>
  </si>
  <si>
    <t>0055450324</t>
  </si>
  <si>
    <t>289085</t>
  </si>
  <si>
    <t>01300</t>
  </si>
  <si>
    <t>0015422317</t>
  </si>
  <si>
    <t>464213</t>
  </si>
  <si>
    <t>01301</t>
  </si>
  <si>
    <t>0045455524</t>
  </si>
  <si>
    <t>464172</t>
  </si>
  <si>
    <t>45243</t>
  </si>
  <si>
    <t>1505054</t>
  </si>
  <si>
    <t>464215</t>
  </si>
  <si>
    <t>40123</t>
  </si>
  <si>
    <t>81154080007</t>
  </si>
  <si>
    <t>464204</t>
  </si>
  <si>
    <t>40124</t>
  </si>
  <si>
    <t>81274210231</t>
  </si>
  <si>
    <t>404934</t>
  </si>
  <si>
    <t>08779</t>
  </si>
  <si>
    <t>6042000214</t>
  </si>
  <si>
    <t>464728</t>
  </si>
  <si>
    <t>40122</t>
  </si>
  <si>
    <t>1340450</t>
  </si>
  <si>
    <t>464729</t>
  </si>
  <si>
    <t>38113</t>
  </si>
  <si>
    <t>9415220067</t>
  </si>
  <si>
    <t>464730</t>
  </si>
  <si>
    <t>38791</t>
  </si>
  <si>
    <t>9415220167</t>
  </si>
  <si>
    <t>693744</t>
  </si>
  <si>
    <t>12446</t>
  </si>
  <si>
    <t>0308835057</t>
  </si>
  <si>
    <t>441710</t>
  </si>
  <si>
    <t>29157</t>
  </si>
  <si>
    <t>1408672</t>
  </si>
  <si>
    <t>464216</t>
  </si>
  <si>
    <t>29156</t>
  </si>
  <si>
    <t>1408670</t>
  </si>
  <si>
    <t>769254</t>
  </si>
  <si>
    <t>05647</t>
  </si>
  <si>
    <t>5029815</t>
  </si>
  <si>
    <t>464220</t>
  </si>
  <si>
    <t>17367</t>
  </si>
  <si>
    <t>001908577</t>
  </si>
  <si>
    <t>464221</t>
  </si>
  <si>
    <t>35339</t>
  </si>
  <si>
    <t>002996328</t>
  </si>
  <si>
    <t>464217</t>
  </si>
  <si>
    <t>17349</t>
  </si>
  <si>
    <t>007180256</t>
  </si>
  <si>
    <t>464218</t>
  </si>
  <si>
    <t>35335</t>
  </si>
  <si>
    <t>002996121S1</t>
  </si>
  <si>
    <t>464219</t>
  </si>
  <si>
    <t>17414</t>
  </si>
  <si>
    <t>002996329S1</t>
  </si>
  <si>
    <t>290380</t>
  </si>
  <si>
    <t>29166</t>
  </si>
  <si>
    <t>81508030039/215090</t>
  </si>
  <si>
    <t>452335</t>
  </si>
  <si>
    <t>35345</t>
  </si>
  <si>
    <t>81508030042</t>
  </si>
  <si>
    <t>978133</t>
  </si>
  <si>
    <t>35344</t>
  </si>
  <si>
    <t>81508030062</t>
  </si>
  <si>
    <t>464222</t>
  </si>
  <si>
    <t>10989</t>
  </si>
  <si>
    <t>81508030061</t>
  </si>
  <si>
    <t>9434210312</t>
  </si>
  <si>
    <t>464223</t>
  </si>
  <si>
    <t>22027</t>
  </si>
  <si>
    <t>9704230712</t>
  </si>
  <si>
    <t>453333</t>
  </si>
  <si>
    <t>27698</t>
  </si>
  <si>
    <t>9064210012</t>
  </si>
  <si>
    <t>453334</t>
  </si>
  <si>
    <t>07517</t>
  </si>
  <si>
    <t>9024210612</t>
  </si>
  <si>
    <t>767603</t>
  </si>
  <si>
    <t>09102</t>
  </si>
  <si>
    <t>A9014230612</t>
  </si>
  <si>
    <t>966541</t>
  </si>
  <si>
    <t>27699</t>
  </si>
  <si>
    <t>2E0615601A/A9064230012</t>
  </si>
  <si>
    <t>453335</t>
  </si>
  <si>
    <t>24076</t>
  </si>
  <si>
    <t>6394210312</t>
  </si>
  <si>
    <t>464225</t>
  </si>
  <si>
    <t>45581</t>
  </si>
  <si>
    <t>5010525308</t>
  </si>
  <si>
    <t>464226</t>
  </si>
  <si>
    <t>39651</t>
  </si>
  <si>
    <t>5010598305</t>
  </si>
  <si>
    <t>464227</t>
  </si>
  <si>
    <t>14251</t>
  </si>
  <si>
    <t>4079000300</t>
  </si>
  <si>
    <t>464228</t>
  </si>
  <si>
    <t>10005</t>
  </si>
  <si>
    <t>1852817</t>
  </si>
  <si>
    <t>460274</t>
  </si>
  <si>
    <t>18653</t>
  </si>
  <si>
    <t>1415147</t>
  </si>
  <si>
    <t>453341</t>
  </si>
  <si>
    <t>09101</t>
  </si>
  <si>
    <t>2D0615601A</t>
  </si>
  <si>
    <t>453343</t>
  </si>
  <si>
    <t>02583</t>
  </si>
  <si>
    <t>251407617K</t>
  </si>
  <si>
    <t>773526</t>
  </si>
  <si>
    <t>28504</t>
  </si>
  <si>
    <t>7H0615301D</t>
  </si>
  <si>
    <t>453344</t>
  </si>
  <si>
    <t>14040</t>
  </si>
  <si>
    <t>7D0615301C</t>
  </si>
  <si>
    <t>776870</t>
  </si>
  <si>
    <t>28164</t>
  </si>
  <si>
    <t>7L6615601G</t>
  </si>
  <si>
    <t>673413</t>
  </si>
  <si>
    <t>28682</t>
  </si>
  <si>
    <t>7H0615601B</t>
  </si>
  <si>
    <t>464694</t>
  </si>
  <si>
    <t>35540</t>
  </si>
  <si>
    <t>81066200134</t>
  </si>
  <si>
    <t>526899</t>
  </si>
  <si>
    <t>07295</t>
  </si>
  <si>
    <t>0267438</t>
  </si>
  <si>
    <t>464229</t>
  </si>
  <si>
    <t>47145</t>
  </si>
  <si>
    <t>1549063</t>
  </si>
  <si>
    <t>453489</t>
  </si>
  <si>
    <t>04818</t>
  </si>
  <si>
    <t>467365</t>
  </si>
  <si>
    <t>464230</t>
  </si>
  <si>
    <t>40480</t>
  </si>
  <si>
    <t>2013720</t>
  </si>
  <si>
    <t>289886</t>
  </si>
  <si>
    <t>26892</t>
  </si>
  <si>
    <t>5010232097</t>
  </si>
  <si>
    <t>453490</t>
  </si>
  <si>
    <t>08785</t>
  </si>
  <si>
    <t>3805402281</t>
  </si>
  <si>
    <t>290500</t>
  </si>
  <si>
    <t>05277</t>
  </si>
  <si>
    <t>3805402181</t>
  </si>
  <si>
    <t>464231</t>
  </si>
  <si>
    <t>48612</t>
  </si>
  <si>
    <t>81254326201</t>
  </si>
  <si>
    <t>996412</t>
  </si>
  <si>
    <t>07084</t>
  </si>
  <si>
    <t>4231059000</t>
  </si>
  <si>
    <t>990644</t>
  </si>
  <si>
    <t>07086</t>
  </si>
  <si>
    <t>0544415011</t>
  </si>
  <si>
    <t>779074</t>
  </si>
  <si>
    <t>22399</t>
  </si>
  <si>
    <t>1457276R/5001856937</t>
  </si>
  <si>
    <t>453491</t>
  </si>
  <si>
    <t>30698</t>
  </si>
  <si>
    <t>1331724</t>
  </si>
  <si>
    <t>464232</t>
  </si>
  <si>
    <t>39618</t>
  </si>
  <si>
    <t>1332556</t>
  </si>
  <si>
    <t>464233</t>
  </si>
  <si>
    <t>43605</t>
  </si>
  <si>
    <t>1395692</t>
  </si>
  <si>
    <t>289884</t>
  </si>
  <si>
    <t>24042</t>
  </si>
  <si>
    <t>3126232/0501219309/93192627/1374723/81327346044</t>
  </si>
  <si>
    <t>464236</t>
  </si>
  <si>
    <t>05135</t>
  </si>
  <si>
    <t>008121938</t>
  </si>
  <si>
    <t>464237</t>
  </si>
  <si>
    <t>11246</t>
  </si>
  <si>
    <t>042547161</t>
  </si>
  <si>
    <t>464241</t>
  </si>
  <si>
    <t>47168</t>
  </si>
  <si>
    <t>81521706156</t>
  </si>
  <si>
    <t>464238</t>
  </si>
  <si>
    <t>45606</t>
  </si>
  <si>
    <t>81521516098</t>
  </si>
  <si>
    <t>464234</t>
  </si>
  <si>
    <t>17823</t>
  </si>
  <si>
    <t>1897664</t>
  </si>
  <si>
    <t>464239</t>
  </si>
  <si>
    <t>45012</t>
  </si>
  <si>
    <t>51054057044</t>
  </si>
  <si>
    <t>464240</t>
  </si>
  <si>
    <t>48888</t>
  </si>
  <si>
    <t>51054055024</t>
  </si>
  <si>
    <t>464235</t>
  </si>
  <si>
    <t>45612</t>
  </si>
  <si>
    <t>1518898</t>
  </si>
  <si>
    <t>976511</t>
  </si>
  <si>
    <t>40414</t>
  </si>
  <si>
    <t>0034316106/0034316806/0034315406/0034315706</t>
  </si>
  <si>
    <t>757310</t>
  </si>
  <si>
    <t>29677</t>
  </si>
  <si>
    <t>5410700246/5410700546/5410700646</t>
  </si>
  <si>
    <t>464242</t>
  </si>
  <si>
    <t>29670</t>
  </si>
  <si>
    <t>5410980057</t>
  </si>
  <si>
    <t>464244</t>
  </si>
  <si>
    <t>21863</t>
  </si>
  <si>
    <t>0019976136</t>
  </si>
  <si>
    <t>464246</t>
  </si>
  <si>
    <t>08753</t>
  </si>
  <si>
    <t>0000740515</t>
  </si>
  <si>
    <t>464247</t>
  </si>
  <si>
    <t>35091</t>
  </si>
  <si>
    <t>4570700246</t>
  </si>
  <si>
    <t>464248</t>
  </si>
  <si>
    <t>24634</t>
  </si>
  <si>
    <t>0022606257S1</t>
  </si>
  <si>
    <t>464249</t>
  </si>
  <si>
    <t>38003</t>
  </si>
  <si>
    <t>0002777135</t>
  </si>
  <si>
    <t>464250</t>
  </si>
  <si>
    <t>27878</t>
  </si>
  <si>
    <t>5000673571</t>
  </si>
  <si>
    <t>464251</t>
  </si>
  <si>
    <t>43665</t>
  </si>
  <si>
    <t>7420430101</t>
  </si>
  <si>
    <t>464253</t>
  </si>
  <si>
    <t>27356</t>
  </si>
  <si>
    <t>5010360034</t>
  </si>
  <si>
    <t>464252</t>
  </si>
  <si>
    <t>39957</t>
  </si>
  <si>
    <t>7401672231</t>
  </si>
  <si>
    <t>738664</t>
  </si>
  <si>
    <t>21083</t>
  </si>
  <si>
    <t>1334037/60304/148808</t>
  </si>
  <si>
    <t>464254</t>
  </si>
  <si>
    <t>40467</t>
  </si>
  <si>
    <t>1431049</t>
  </si>
  <si>
    <t>464257</t>
  </si>
  <si>
    <t>21082</t>
  </si>
  <si>
    <t>1319557</t>
  </si>
  <si>
    <t>475659</t>
  </si>
  <si>
    <t>101262</t>
  </si>
  <si>
    <t>1741027</t>
  </si>
  <si>
    <t>464258</t>
  </si>
  <si>
    <t>21636</t>
  </si>
  <si>
    <t>2038653</t>
  </si>
  <si>
    <t>464255</t>
  </si>
  <si>
    <t>21705</t>
  </si>
  <si>
    <t>1536307</t>
  </si>
  <si>
    <t>464264</t>
  </si>
  <si>
    <t>39313</t>
  </si>
  <si>
    <t>1521248</t>
  </si>
  <si>
    <t>464270</t>
  </si>
  <si>
    <t>39442</t>
  </si>
  <si>
    <t>3092123S1</t>
  </si>
  <si>
    <t>464260</t>
  </si>
  <si>
    <t>35446</t>
  </si>
  <si>
    <t>8172627</t>
  </si>
  <si>
    <t>464261</t>
  </si>
  <si>
    <t>40499</t>
  </si>
  <si>
    <t>8148327</t>
  </si>
  <si>
    <t>464263</t>
  </si>
  <si>
    <t>35516</t>
  </si>
  <si>
    <t>1653156</t>
  </si>
  <si>
    <t>464265</t>
  </si>
  <si>
    <t>39331</t>
  </si>
  <si>
    <t>20775173</t>
  </si>
  <si>
    <t>464266</t>
  </si>
  <si>
    <t>21658</t>
  </si>
  <si>
    <t>8158342</t>
  </si>
  <si>
    <t>464267</t>
  </si>
  <si>
    <t>22053</t>
  </si>
  <si>
    <t>1625770</t>
  </si>
  <si>
    <t>464268</t>
  </si>
  <si>
    <t>22232</t>
  </si>
  <si>
    <t>3986621</t>
  </si>
  <si>
    <t>464269</t>
  </si>
  <si>
    <t>24021</t>
  </si>
  <si>
    <t>3099148</t>
  </si>
  <si>
    <t>926695</t>
  </si>
  <si>
    <t>31518</t>
  </si>
  <si>
    <t>151450/1331141/81541226004/0001315704</t>
  </si>
  <si>
    <t>453492</t>
  </si>
  <si>
    <t>15193</t>
  </si>
  <si>
    <t>747684</t>
  </si>
  <si>
    <t>748158</t>
  </si>
  <si>
    <t>30909</t>
  </si>
  <si>
    <t>1734012/1621930/81325600053/81325500009</t>
  </si>
  <si>
    <t>291055</t>
  </si>
  <si>
    <t>21081</t>
  </si>
  <si>
    <t>1413047/2038653/1571120/1536304/1421322/1340231</t>
  </si>
  <si>
    <t>453494</t>
  </si>
  <si>
    <t>24020</t>
  </si>
  <si>
    <t>1078316</t>
  </si>
  <si>
    <t>453495</t>
  </si>
  <si>
    <t>35445</t>
  </si>
  <si>
    <t>20590252</t>
  </si>
  <si>
    <t>453496</t>
  </si>
  <si>
    <t>01746</t>
  </si>
  <si>
    <t>353628</t>
  </si>
  <si>
    <t>453497</t>
  </si>
  <si>
    <t>22695</t>
  </si>
  <si>
    <t>3944085</t>
  </si>
  <si>
    <t>467016</t>
  </si>
  <si>
    <t>22696</t>
  </si>
  <si>
    <t>3944084</t>
  </si>
  <si>
    <t>990645</t>
  </si>
  <si>
    <t>02353</t>
  </si>
  <si>
    <t>15206005</t>
  </si>
  <si>
    <t>996413</t>
  </si>
  <si>
    <t>19127</t>
  </si>
  <si>
    <t>3054011100</t>
  </si>
  <si>
    <t>990646</t>
  </si>
  <si>
    <t>02550</t>
  </si>
  <si>
    <t>3054008400</t>
  </si>
  <si>
    <t>464695</t>
  </si>
  <si>
    <t>12218</t>
  </si>
  <si>
    <t>3095196</t>
  </si>
  <si>
    <t>453498</t>
  </si>
  <si>
    <t>01979</t>
  </si>
  <si>
    <t>3090076</t>
  </si>
  <si>
    <t>453356</t>
  </si>
  <si>
    <t>08915</t>
  </si>
  <si>
    <t>1020530258</t>
  </si>
  <si>
    <t>453499</t>
  </si>
  <si>
    <t>08752</t>
  </si>
  <si>
    <t>990647</t>
  </si>
  <si>
    <t>04118</t>
  </si>
  <si>
    <t>0256760100</t>
  </si>
  <si>
    <t>990648</t>
  </si>
  <si>
    <t>10464</t>
  </si>
  <si>
    <t>996414</t>
  </si>
  <si>
    <t>04013</t>
  </si>
  <si>
    <t>0331097130</t>
  </si>
  <si>
    <t>990649</t>
  </si>
  <si>
    <t>07305</t>
  </si>
  <si>
    <t>0331097320</t>
  </si>
  <si>
    <t>291200</t>
  </si>
  <si>
    <t>04012</t>
  </si>
  <si>
    <t>990650</t>
  </si>
  <si>
    <t>07306</t>
  </si>
  <si>
    <t>0331097310</t>
  </si>
  <si>
    <t>996415</t>
  </si>
  <si>
    <t>03925</t>
  </si>
  <si>
    <t>0331097150</t>
  </si>
  <si>
    <t>996416</t>
  </si>
  <si>
    <t>03928</t>
  </si>
  <si>
    <t>0331098140</t>
  </si>
  <si>
    <t>990651</t>
  </si>
  <si>
    <t>07307</t>
  </si>
  <si>
    <t>0331097300</t>
  </si>
  <si>
    <t>990652</t>
  </si>
  <si>
    <t>07308</t>
  </si>
  <si>
    <t>0331098210</t>
  </si>
  <si>
    <t>996417</t>
  </si>
  <si>
    <t>08145</t>
  </si>
  <si>
    <t>0256778640</t>
  </si>
  <si>
    <t>977622</t>
  </si>
  <si>
    <t>18612</t>
  </si>
  <si>
    <t>A9423560315</t>
  </si>
  <si>
    <t>453500</t>
  </si>
  <si>
    <t>32392</t>
  </si>
  <si>
    <t>1805821</t>
  </si>
  <si>
    <t>453501</t>
  </si>
  <si>
    <t>32391</t>
  </si>
  <si>
    <t>1805824</t>
  </si>
  <si>
    <t>453502</t>
  </si>
  <si>
    <t>32394</t>
  </si>
  <si>
    <t>1805823</t>
  </si>
  <si>
    <t>464696</t>
  </si>
  <si>
    <t>23220</t>
  </si>
  <si>
    <t>9463340615</t>
  </si>
  <si>
    <t>453503</t>
  </si>
  <si>
    <t>35589</t>
  </si>
  <si>
    <t>9463340515</t>
  </si>
  <si>
    <t>453504</t>
  </si>
  <si>
    <t>24839</t>
  </si>
  <si>
    <t>9423340015</t>
  </si>
  <si>
    <t>289260</t>
  </si>
  <si>
    <t>10189</t>
  </si>
  <si>
    <t>02.5606.40.90</t>
  </si>
  <si>
    <t>291170</t>
  </si>
  <si>
    <t>10457</t>
  </si>
  <si>
    <t>459101</t>
  </si>
  <si>
    <t>07533</t>
  </si>
  <si>
    <t>N0124121</t>
  </si>
  <si>
    <t>290758</t>
  </si>
  <si>
    <t>04767</t>
  </si>
  <si>
    <t>0251986</t>
  </si>
  <si>
    <t>464697</t>
  </si>
  <si>
    <t>04120</t>
  </si>
  <si>
    <t>0312042020</t>
  </si>
  <si>
    <t>434628</t>
  </si>
  <si>
    <t>07920</t>
  </si>
  <si>
    <t>0331038200</t>
  </si>
  <si>
    <t>520920</t>
  </si>
  <si>
    <t>49465</t>
  </si>
  <si>
    <t>0272244</t>
  </si>
  <si>
    <t>982462</t>
  </si>
  <si>
    <t>19208</t>
  </si>
  <si>
    <t>1236238</t>
  </si>
  <si>
    <t>453505</t>
  </si>
  <si>
    <t>39911</t>
  </si>
  <si>
    <t>1398725</t>
  </si>
  <si>
    <t>464698</t>
  </si>
  <si>
    <t>35168</t>
  </si>
  <si>
    <t>1692506</t>
  </si>
  <si>
    <t>464699</t>
  </si>
  <si>
    <t>45547</t>
  </si>
  <si>
    <t>1368341</t>
  </si>
  <si>
    <t>289051</t>
  </si>
  <si>
    <t>08008</t>
  </si>
  <si>
    <t>06563414254/0279972248</t>
  </si>
  <si>
    <t>464700</t>
  </si>
  <si>
    <t>21880</t>
  </si>
  <si>
    <t>51965010415</t>
  </si>
  <si>
    <t>464701</t>
  </si>
  <si>
    <t>35625</t>
  </si>
  <si>
    <t>06569303611</t>
  </si>
  <si>
    <t>453506</t>
  </si>
  <si>
    <t>05334</t>
  </si>
  <si>
    <t>39976948</t>
  </si>
  <si>
    <t>464702</t>
  </si>
  <si>
    <t>03429</t>
  </si>
  <si>
    <t>0279972248</t>
  </si>
  <si>
    <t>464703</t>
  </si>
  <si>
    <t>44681</t>
  </si>
  <si>
    <t>0079975948</t>
  </si>
  <si>
    <t>464704</t>
  </si>
  <si>
    <t>44484</t>
  </si>
  <si>
    <t>5003065159</t>
  </si>
  <si>
    <t>464705</t>
  </si>
  <si>
    <t>44485</t>
  </si>
  <si>
    <t>5003065201</t>
  </si>
  <si>
    <t>464706</t>
  </si>
  <si>
    <t>11903</t>
  </si>
  <si>
    <t>7400949659</t>
  </si>
  <si>
    <t>996418</t>
  </si>
  <si>
    <t>04948</t>
  </si>
  <si>
    <t>4315000101</t>
  </si>
  <si>
    <t>946725</t>
  </si>
  <si>
    <t>09923</t>
  </si>
  <si>
    <t>392309</t>
  </si>
  <si>
    <t>746951</t>
  </si>
  <si>
    <t>09986</t>
  </si>
  <si>
    <t>1338019</t>
  </si>
  <si>
    <t>453507</t>
  </si>
  <si>
    <t>02191</t>
  </si>
  <si>
    <t>182930</t>
  </si>
  <si>
    <t>453508</t>
  </si>
  <si>
    <t>02344</t>
  </si>
  <si>
    <t>182931</t>
  </si>
  <si>
    <t>289212</t>
  </si>
  <si>
    <t>02343</t>
  </si>
  <si>
    <t>0182929</t>
  </si>
  <si>
    <t>464708</t>
  </si>
  <si>
    <t>35618</t>
  </si>
  <si>
    <t>0804664</t>
  </si>
  <si>
    <t>460276</t>
  </si>
  <si>
    <t>35616</t>
  </si>
  <si>
    <t>1769799</t>
  </si>
  <si>
    <t>460277</t>
  </si>
  <si>
    <t>35200</t>
  </si>
  <si>
    <t>464709</t>
  </si>
  <si>
    <t>11901</t>
  </si>
  <si>
    <t>469846</t>
  </si>
  <si>
    <t>464710</t>
  </si>
  <si>
    <t>39775</t>
  </si>
  <si>
    <t>925094</t>
  </si>
  <si>
    <t>464711</t>
  </si>
  <si>
    <t>11632</t>
  </si>
  <si>
    <t>20787386</t>
  </si>
  <si>
    <t>464712</t>
  </si>
  <si>
    <t>06519</t>
  </si>
  <si>
    <t>469327</t>
  </si>
  <si>
    <t>464713</t>
  </si>
  <si>
    <t>11908</t>
  </si>
  <si>
    <t>469483</t>
  </si>
  <si>
    <t>464714</t>
  </si>
  <si>
    <t>35418</t>
  </si>
  <si>
    <t>982108</t>
  </si>
  <si>
    <t>453509</t>
  </si>
  <si>
    <t>11834</t>
  </si>
  <si>
    <t>1544410</t>
  </si>
  <si>
    <t>464715</t>
  </si>
  <si>
    <t>11768</t>
  </si>
  <si>
    <t>423281</t>
  </si>
  <si>
    <t>464716</t>
  </si>
  <si>
    <t>11867</t>
  </si>
  <si>
    <t>469455</t>
  </si>
  <si>
    <t>464717</t>
  </si>
  <si>
    <t>39774</t>
  </si>
  <si>
    <t>967344</t>
  </si>
  <si>
    <t>464718</t>
  </si>
  <si>
    <t>35379</t>
  </si>
  <si>
    <t>1864126</t>
  </si>
  <si>
    <t>464719</t>
  </si>
  <si>
    <t>35378</t>
  </si>
  <si>
    <t>1638737</t>
  </si>
  <si>
    <t>464720</t>
  </si>
  <si>
    <t>35384</t>
  </si>
  <si>
    <t>51779707028</t>
  </si>
  <si>
    <t>464721</t>
  </si>
  <si>
    <t>35385</t>
  </si>
  <si>
    <t>51779707026</t>
  </si>
  <si>
    <t>464722</t>
  </si>
  <si>
    <t>35706</t>
  </si>
  <si>
    <t>51540007079</t>
  </si>
  <si>
    <t>464724</t>
  </si>
  <si>
    <t>44368</t>
  </si>
  <si>
    <t>7420941036</t>
  </si>
  <si>
    <t>464726</t>
  </si>
  <si>
    <t>43569</t>
  </si>
  <si>
    <t>1888032</t>
  </si>
  <si>
    <t>460279</t>
  </si>
  <si>
    <t>38128</t>
  </si>
  <si>
    <t>6773736</t>
  </si>
  <si>
    <t>996419</t>
  </si>
  <si>
    <t>06965</t>
  </si>
  <si>
    <t>4520021070</t>
  </si>
  <si>
    <t>990653</t>
  </si>
  <si>
    <t>45506</t>
  </si>
  <si>
    <t>84436106006</t>
  </si>
  <si>
    <t>464272</t>
  </si>
  <si>
    <t>39914</t>
  </si>
  <si>
    <t>1331275</t>
  </si>
  <si>
    <t>464273</t>
  </si>
  <si>
    <t>23567</t>
  </si>
  <si>
    <t>1600469</t>
  </si>
  <si>
    <t>453510</t>
  </si>
  <si>
    <t>27877</t>
  </si>
  <si>
    <t>5000791228</t>
  </si>
  <si>
    <t>453511</t>
  </si>
  <si>
    <t>27368</t>
  </si>
  <si>
    <t>5010260136</t>
  </si>
  <si>
    <t>453512</t>
  </si>
  <si>
    <t>23563</t>
  </si>
  <si>
    <t>1430545</t>
  </si>
  <si>
    <t>464274</t>
  </si>
  <si>
    <t>46579</t>
  </si>
  <si>
    <t>21643575</t>
  </si>
  <si>
    <t>460280</t>
  </si>
  <si>
    <t>39335</t>
  </si>
  <si>
    <t>1607728</t>
  </si>
  <si>
    <t>464262</t>
  </si>
  <si>
    <t>38125</t>
  </si>
  <si>
    <t>1613328</t>
  </si>
  <si>
    <t>453513</t>
  </si>
  <si>
    <t>31506</t>
  </si>
  <si>
    <t>8156556</t>
  </si>
  <si>
    <t>290396</t>
  </si>
  <si>
    <t>31505</t>
  </si>
  <si>
    <t>1079981</t>
  </si>
  <si>
    <t>526900</t>
  </si>
  <si>
    <t>11548</t>
  </si>
  <si>
    <t>1250300</t>
  </si>
  <si>
    <t>453514</t>
  </si>
  <si>
    <t>11547</t>
  </si>
  <si>
    <t>81391266017</t>
  </si>
  <si>
    <t>464735</t>
  </si>
  <si>
    <t>18819</t>
  </si>
  <si>
    <t>3854100131</t>
  </si>
  <si>
    <t>464736</t>
  </si>
  <si>
    <t>18818</t>
  </si>
  <si>
    <t>9424100131</t>
  </si>
  <si>
    <t>464737</t>
  </si>
  <si>
    <t>09959</t>
  </si>
  <si>
    <t>1879537</t>
  </si>
  <si>
    <t>464738</t>
  </si>
  <si>
    <t>11686</t>
  </si>
  <si>
    <t>1651032</t>
  </si>
  <si>
    <t>464739</t>
  </si>
  <si>
    <t>23431</t>
  </si>
  <si>
    <t>1067293</t>
  </si>
  <si>
    <t>453365</t>
  </si>
  <si>
    <t>29141</t>
  </si>
  <si>
    <t>6110170539S1</t>
  </si>
  <si>
    <t>464741</t>
  </si>
  <si>
    <t>43458</t>
  </si>
  <si>
    <t>1076746</t>
  </si>
  <si>
    <t>464742</t>
  </si>
  <si>
    <t>17876</t>
  </si>
  <si>
    <t>51065065001</t>
  </si>
  <si>
    <t>434629</t>
  </si>
  <si>
    <t>05948</t>
  </si>
  <si>
    <t>0321225020</t>
  </si>
  <si>
    <t>990656</t>
  </si>
  <si>
    <t>07594</t>
  </si>
  <si>
    <t>0321223090</t>
  </si>
  <si>
    <t>990654</t>
  </si>
  <si>
    <t>04170</t>
  </si>
  <si>
    <t>0321223020</t>
  </si>
  <si>
    <t>990657</t>
  </si>
  <si>
    <t>07595</t>
  </si>
  <si>
    <t>0321224070</t>
  </si>
  <si>
    <t>990658</t>
  </si>
  <si>
    <t>04171</t>
  </si>
  <si>
    <t>0321224020</t>
  </si>
  <si>
    <t>464743</t>
  </si>
  <si>
    <t>35170</t>
  </si>
  <si>
    <t>1691965S1</t>
  </si>
  <si>
    <t>464744</t>
  </si>
  <si>
    <t>43768</t>
  </si>
  <si>
    <t>1339107</t>
  </si>
  <si>
    <t>464745</t>
  </si>
  <si>
    <t>38149</t>
  </si>
  <si>
    <t>6418110207</t>
  </si>
  <si>
    <t>990655</t>
  </si>
  <si>
    <t>02296</t>
  </si>
  <si>
    <t>21202627</t>
  </si>
  <si>
    <t>464747</t>
  </si>
  <si>
    <t>37791</t>
  </si>
  <si>
    <t>1526846</t>
  </si>
  <si>
    <t>453515</t>
  </si>
  <si>
    <t>37792</t>
  </si>
  <si>
    <t>21281403</t>
  </si>
  <si>
    <t>292064</t>
  </si>
  <si>
    <t>06286</t>
  </si>
  <si>
    <t>7485132554</t>
  </si>
  <si>
    <t>968446</t>
  </si>
  <si>
    <t>04412</t>
  </si>
  <si>
    <t>A3094700005/81.12210.0032</t>
  </si>
  <si>
    <t>626809</t>
  </si>
  <si>
    <t>06056</t>
  </si>
  <si>
    <t>81122100069</t>
  </si>
  <si>
    <t>290685</t>
  </si>
  <si>
    <t>18089</t>
  </si>
  <si>
    <t>1369849</t>
  </si>
  <si>
    <t>464748</t>
  </si>
  <si>
    <t>05942</t>
  </si>
  <si>
    <t>0308710</t>
  </si>
  <si>
    <t>453516</t>
  </si>
  <si>
    <t>18087</t>
  </si>
  <si>
    <t>1432186</t>
  </si>
  <si>
    <t>449409</t>
  </si>
  <si>
    <t>40223</t>
  </si>
  <si>
    <t>1399820</t>
  </si>
  <si>
    <t>464749</t>
  </si>
  <si>
    <t>39155</t>
  </si>
  <si>
    <t>93163623/A0005016415/0005016415</t>
  </si>
  <si>
    <t>948574</t>
  </si>
  <si>
    <t>39156</t>
  </si>
  <si>
    <t>81061110020/81061110019/1307627</t>
  </si>
  <si>
    <t>936251</t>
  </si>
  <si>
    <t>44432</t>
  </si>
  <si>
    <t>9705010165/A9705010165</t>
  </si>
  <si>
    <t>464752</t>
  </si>
  <si>
    <t>47137</t>
  </si>
  <si>
    <t>0005016715</t>
  </si>
  <si>
    <t>464750</t>
  </si>
  <si>
    <t>45932</t>
  </si>
  <si>
    <t>7403979593</t>
  </si>
  <si>
    <t>464751</t>
  </si>
  <si>
    <t>28473</t>
  </si>
  <si>
    <t>1403954</t>
  </si>
  <si>
    <t>627965</t>
  </si>
  <si>
    <t>03912</t>
  </si>
  <si>
    <t>1110180302</t>
  </si>
  <si>
    <t>289401</t>
  </si>
  <si>
    <t>06571</t>
  </si>
  <si>
    <t>0005017215</t>
  </si>
  <si>
    <t>464753</t>
  </si>
  <si>
    <t>18721</t>
  </si>
  <si>
    <t>1336529</t>
  </si>
  <si>
    <t>464564</t>
  </si>
  <si>
    <t>34077</t>
  </si>
  <si>
    <t>81.97100.6034</t>
  </si>
  <si>
    <t>649405</t>
  </si>
  <si>
    <t>24976</t>
  </si>
  <si>
    <t>2D0837217</t>
  </si>
  <si>
    <t>289832</t>
  </si>
  <si>
    <t>26879</t>
  </si>
  <si>
    <t>5001843076</t>
  </si>
  <si>
    <t>464754</t>
  </si>
  <si>
    <t>27297</t>
  </si>
  <si>
    <t>5001855397</t>
  </si>
  <si>
    <t>289561</t>
  </si>
  <si>
    <t>26878</t>
  </si>
  <si>
    <t>5001834847</t>
  </si>
  <si>
    <t>990659</t>
  </si>
  <si>
    <t>06533</t>
  </si>
  <si>
    <t>0268500102</t>
  </si>
  <si>
    <t>291280</t>
  </si>
  <si>
    <t>01096</t>
  </si>
  <si>
    <t>02.6802.03.50</t>
  </si>
  <si>
    <t>291282</t>
  </si>
  <si>
    <t>01093</t>
  </si>
  <si>
    <t>06.38070.2102</t>
  </si>
  <si>
    <t>291284</t>
  </si>
  <si>
    <t>01097</t>
  </si>
  <si>
    <t>291283</t>
  </si>
  <si>
    <t>01094</t>
  </si>
  <si>
    <t>06.38070.2202</t>
  </si>
  <si>
    <t>291281</t>
  </si>
  <si>
    <t>01098</t>
  </si>
  <si>
    <t>06.38070.2303</t>
  </si>
  <si>
    <t>291323</t>
  </si>
  <si>
    <t>01095</t>
  </si>
  <si>
    <t>0325071</t>
  </si>
  <si>
    <t>464755</t>
  </si>
  <si>
    <t>32006</t>
  </si>
  <si>
    <t>1314029</t>
  </si>
  <si>
    <t>460281</t>
  </si>
  <si>
    <t>10395</t>
  </si>
  <si>
    <t>51.02301.6033</t>
  </si>
  <si>
    <t>464756</t>
  </si>
  <si>
    <t>22833</t>
  </si>
  <si>
    <t>51023016034</t>
  </si>
  <si>
    <t>464757</t>
  </si>
  <si>
    <t>30658</t>
  </si>
  <si>
    <t>51023015258</t>
  </si>
  <si>
    <t>464758</t>
  </si>
  <si>
    <t>17176</t>
  </si>
  <si>
    <t>5410300105</t>
  </si>
  <si>
    <t>453517</t>
  </si>
  <si>
    <t>29799</t>
  </si>
  <si>
    <t>9060303205</t>
  </si>
  <si>
    <t>464759</t>
  </si>
  <si>
    <t>24960</t>
  </si>
  <si>
    <t>4570300605</t>
  </si>
  <si>
    <t>453518</t>
  </si>
  <si>
    <t>06057</t>
  </si>
  <si>
    <t>4030301405</t>
  </si>
  <si>
    <t>291525</t>
  </si>
  <si>
    <t>07095</t>
  </si>
  <si>
    <t>8971205054</t>
  </si>
  <si>
    <t>288931</t>
  </si>
  <si>
    <t>06889</t>
  </si>
  <si>
    <t>8971216104</t>
  </si>
  <si>
    <t>288935</t>
  </si>
  <si>
    <t>07101</t>
  </si>
  <si>
    <t>8971205164</t>
  </si>
  <si>
    <t>686530</t>
  </si>
  <si>
    <t>07096</t>
  </si>
  <si>
    <t>07640510A</t>
  </si>
  <si>
    <t>287379</t>
  </si>
  <si>
    <t>07102</t>
  </si>
  <si>
    <t>8971205264</t>
  </si>
  <si>
    <t>287378</t>
  </si>
  <si>
    <t>07097</t>
  </si>
  <si>
    <t>8971205204</t>
  </si>
  <si>
    <t>289216</t>
  </si>
  <si>
    <t>07103</t>
  </si>
  <si>
    <t>A0004233486</t>
  </si>
  <si>
    <t>288932</t>
  </si>
  <si>
    <t>07098</t>
  </si>
  <si>
    <t>8971205304</t>
  </si>
  <si>
    <t>686533</t>
  </si>
  <si>
    <t>07104</t>
  </si>
  <si>
    <t>07641610</t>
  </si>
  <si>
    <t>289098</t>
  </si>
  <si>
    <t>07099</t>
  </si>
  <si>
    <t>0220008090</t>
  </si>
  <si>
    <t>288641</t>
  </si>
  <si>
    <t>07100</t>
  </si>
  <si>
    <t>0721172/5021170285/1518741/143118</t>
  </si>
  <si>
    <t>404632</t>
  </si>
  <si>
    <t>03940</t>
  </si>
  <si>
    <t>0008603326</t>
  </si>
  <si>
    <t>460832</t>
  </si>
  <si>
    <t>43776</t>
  </si>
  <si>
    <t>81619300036/0008309308/A0008309308</t>
  </si>
  <si>
    <t>474204</t>
  </si>
  <si>
    <t>100862</t>
  </si>
  <si>
    <t>A0008205008</t>
  </si>
  <si>
    <t>464333</t>
  </si>
  <si>
    <t>35604</t>
  </si>
  <si>
    <t>1 442 293</t>
  </si>
  <si>
    <t>464275</t>
  </si>
  <si>
    <t>35603</t>
  </si>
  <si>
    <t>1442292</t>
  </si>
  <si>
    <t>467017</t>
  </si>
  <si>
    <t>43446</t>
  </si>
  <si>
    <t>1394801</t>
  </si>
  <si>
    <t>291542</t>
  </si>
  <si>
    <t>05243</t>
  </si>
  <si>
    <t>81.48227.0006</t>
  </si>
  <si>
    <t>292065</t>
  </si>
  <si>
    <t>07532</t>
  </si>
  <si>
    <t>2012910282</t>
  </si>
  <si>
    <t>758417</t>
  </si>
  <si>
    <t>10389</t>
  </si>
  <si>
    <t>389035</t>
  </si>
  <si>
    <t>464760</t>
  </si>
  <si>
    <t>22780</t>
  </si>
  <si>
    <t>8144663</t>
  </si>
  <si>
    <t>990660</t>
  </si>
  <si>
    <t>07045</t>
  </si>
  <si>
    <t>71802016200</t>
  </si>
  <si>
    <t>990661</t>
  </si>
  <si>
    <t>07043</t>
  </si>
  <si>
    <t>5001872626</t>
  </si>
  <si>
    <t>289170</t>
  </si>
  <si>
    <t>08771</t>
  </si>
  <si>
    <t>0002685289/A0002685289/42546014/8550139</t>
  </si>
  <si>
    <t>289171</t>
  </si>
  <si>
    <t>11717</t>
  </si>
  <si>
    <t>81953016203/81953016227</t>
  </si>
  <si>
    <t>04389</t>
  </si>
  <si>
    <t>703084</t>
  </si>
  <si>
    <t>07041</t>
  </si>
  <si>
    <t>959079/06360906202/A01802010202/959079/5010133895</t>
  </si>
  <si>
    <t>464764</t>
  </si>
  <si>
    <t>24987</t>
  </si>
  <si>
    <t>0009965545</t>
  </si>
  <si>
    <t>464763</t>
  </si>
  <si>
    <t>24989</t>
  </si>
  <si>
    <t>0009966645</t>
  </si>
  <si>
    <t>464761</t>
  </si>
  <si>
    <t>02952</t>
  </si>
  <si>
    <t>0009912422</t>
  </si>
  <si>
    <t>453519</t>
  </si>
  <si>
    <t>08769</t>
  </si>
  <si>
    <t>81953016170</t>
  </si>
  <si>
    <t>464765</t>
  </si>
  <si>
    <t>30544</t>
  </si>
  <si>
    <t>1744211</t>
  </si>
  <si>
    <t>452192</t>
  </si>
  <si>
    <t>18596</t>
  </si>
  <si>
    <t>1744210</t>
  </si>
  <si>
    <t>464766</t>
  </si>
  <si>
    <t>10525</t>
  </si>
  <si>
    <t>0218566</t>
  </si>
  <si>
    <t>463791</t>
  </si>
  <si>
    <t>11516</t>
  </si>
  <si>
    <t>1527234</t>
  </si>
  <si>
    <t>463792</t>
  </si>
  <si>
    <t>27044</t>
  </si>
  <si>
    <t>1668179</t>
  </si>
  <si>
    <t>289185</t>
  </si>
  <si>
    <t>02546</t>
  </si>
  <si>
    <t>1407394</t>
  </si>
  <si>
    <t>464767</t>
  </si>
  <si>
    <t>35132</t>
  </si>
  <si>
    <t>042534911</t>
  </si>
  <si>
    <t>288836</t>
  </si>
  <si>
    <t>02953</t>
  </si>
  <si>
    <t>198524/81953016351/81953016275/0014603648/4833830</t>
  </si>
  <si>
    <t>288835</t>
  </si>
  <si>
    <t>02954</t>
  </si>
  <si>
    <t>198525/1603789/1767328/1603789/4833829</t>
  </si>
  <si>
    <t>901311</t>
  </si>
  <si>
    <t>24264</t>
  </si>
  <si>
    <t>81953016288/0004605248/7421580396/20894438</t>
  </si>
  <si>
    <t>289183</t>
  </si>
  <si>
    <t>04385</t>
  </si>
  <si>
    <t>1743594</t>
  </si>
  <si>
    <t>289184</t>
  </si>
  <si>
    <t>04384</t>
  </si>
  <si>
    <t>1326864</t>
  </si>
  <si>
    <t>463793</t>
  </si>
  <si>
    <t>35352</t>
  </si>
  <si>
    <t>0024600948</t>
  </si>
  <si>
    <t>464769</t>
  </si>
  <si>
    <t>26953</t>
  </si>
  <si>
    <t>0014605148</t>
  </si>
  <si>
    <t>291862</t>
  </si>
  <si>
    <t>26346</t>
  </si>
  <si>
    <t>26216</t>
  </si>
  <si>
    <t>289218</t>
  </si>
  <si>
    <t>03135</t>
  </si>
  <si>
    <t>0023301435/0003309835</t>
  </si>
  <si>
    <t>694108</t>
  </si>
  <si>
    <t>03132</t>
  </si>
  <si>
    <t>42487165/8558527/0003301235/0003307535/0003309735</t>
  </si>
  <si>
    <t>289047</t>
  </si>
  <si>
    <t>12974</t>
  </si>
  <si>
    <t>04388</t>
  </si>
  <si>
    <t>288724</t>
  </si>
  <si>
    <t>12975</t>
  </si>
  <si>
    <t>04405</t>
  </si>
  <si>
    <t>289207</t>
  </si>
  <si>
    <t>02545</t>
  </si>
  <si>
    <t>1331925</t>
  </si>
  <si>
    <t>445970</t>
  </si>
  <si>
    <t>01359</t>
  </si>
  <si>
    <t>A0003304135</t>
  </si>
  <si>
    <t>445971</t>
  </si>
  <si>
    <t>01358</t>
  </si>
  <si>
    <t>A0013302135</t>
  </si>
  <si>
    <t>966542</t>
  </si>
  <si>
    <t>31273</t>
  </si>
  <si>
    <t>2E0498104A/A9064600348</t>
  </si>
  <si>
    <t>695803</t>
  </si>
  <si>
    <t>12197</t>
  </si>
  <si>
    <t>9014600148</t>
  </si>
  <si>
    <t>452664</t>
  </si>
  <si>
    <t>12194</t>
  </si>
  <si>
    <t>6384600048</t>
  </si>
  <si>
    <t>421383</t>
  </si>
  <si>
    <t>21450</t>
  </si>
  <si>
    <t>A6384600205</t>
  </si>
  <si>
    <t>786872</t>
  </si>
  <si>
    <t>15936</t>
  </si>
  <si>
    <t>0013300335/0024601048</t>
  </si>
  <si>
    <t>427689</t>
  </si>
  <si>
    <t>28351</t>
  </si>
  <si>
    <t>77362278</t>
  </si>
  <si>
    <t>996420</t>
  </si>
  <si>
    <t>19046</t>
  </si>
  <si>
    <t>2205000300</t>
  </si>
  <si>
    <t>996421</t>
  </si>
  <si>
    <t>18939</t>
  </si>
  <si>
    <t>0004601748</t>
  </si>
  <si>
    <t>464771</t>
  </si>
  <si>
    <t>35661</t>
  </si>
  <si>
    <t>20710008</t>
  </si>
  <si>
    <t>453520</t>
  </si>
  <si>
    <t>11114</t>
  </si>
  <si>
    <t>3092472</t>
  </si>
  <si>
    <t>453521</t>
  </si>
  <si>
    <t>34103</t>
  </si>
  <si>
    <t>21263821</t>
  </si>
  <si>
    <t>463794</t>
  </si>
  <si>
    <t>35291</t>
  </si>
  <si>
    <t>20374698</t>
  </si>
  <si>
    <t>460282</t>
  </si>
  <si>
    <t>35662</t>
  </si>
  <si>
    <t>20581089</t>
  </si>
  <si>
    <t>464772</t>
  </si>
  <si>
    <t>03941</t>
  </si>
  <si>
    <t>85114147</t>
  </si>
  <si>
    <t>289338</t>
  </si>
  <si>
    <t>06239</t>
  </si>
  <si>
    <t>85114149</t>
  </si>
  <si>
    <t>464774</t>
  </si>
  <si>
    <t>01910</t>
  </si>
  <si>
    <t>1699400</t>
  </si>
  <si>
    <t>464773</t>
  </si>
  <si>
    <t>06241</t>
  </si>
  <si>
    <t>85114146</t>
  </si>
  <si>
    <t>289337</t>
  </si>
  <si>
    <t>06240</t>
  </si>
  <si>
    <t>85114148</t>
  </si>
  <si>
    <t>464775</t>
  </si>
  <si>
    <t>01909</t>
  </si>
  <si>
    <t>1699401</t>
  </si>
  <si>
    <t>423447</t>
  </si>
  <si>
    <t>10887</t>
  </si>
  <si>
    <t>701419812D</t>
  </si>
  <si>
    <t>773370</t>
  </si>
  <si>
    <t>10888</t>
  </si>
  <si>
    <t>701419811E</t>
  </si>
  <si>
    <t>949500</t>
  </si>
  <si>
    <t>29673</t>
  </si>
  <si>
    <t>7E0422818</t>
  </si>
  <si>
    <t>720614</t>
  </si>
  <si>
    <t>29675</t>
  </si>
  <si>
    <t>7E0422817</t>
  </si>
  <si>
    <t>464770</t>
  </si>
  <si>
    <t>23821</t>
  </si>
  <si>
    <t>85125125</t>
  </si>
  <si>
    <t>463795</t>
  </si>
  <si>
    <t>39852</t>
  </si>
  <si>
    <t>1315 942</t>
  </si>
  <si>
    <t>463796</t>
  </si>
  <si>
    <t>39814</t>
  </si>
  <si>
    <t>504184573</t>
  </si>
  <si>
    <t>957848</t>
  </si>
  <si>
    <t>44595</t>
  </si>
  <si>
    <t>463798</t>
  </si>
  <si>
    <t>45429</t>
  </si>
  <si>
    <t>85417236044</t>
  </si>
  <si>
    <t>463799</t>
  </si>
  <si>
    <t>27949</t>
  </si>
  <si>
    <t>0015530001</t>
  </si>
  <si>
    <t>463800</t>
  </si>
  <si>
    <t>34190</t>
  </si>
  <si>
    <t>0015533601</t>
  </si>
  <si>
    <t>463801</t>
  </si>
  <si>
    <t>35892</t>
  </si>
  <si>
    <t>0015533801</t>
  </si>
  <si>
    <t>463802</t>
  </si>
  <si>
    <t>40357</t>
  </si>
  <si>
    <t>0015534101</t>
  </si>
  <si>
    <t>463803</t>
  </si>
  <si>
    <t>47711</t>
  </si>
  <si>
    <t>0015533901</t>
  </si>
  <si>
    <t>463804</t>
  </si>
  <si>
    <t>77211</t>
  </si>
  <si>
    <t>0005537901</t>
  </si>
  <si>
    <t>463805</t>
  </si>
  <si>
    <t>46341</t>
  </si>
  <si>
    <t>7482053294</t>
  </si>
  <si>
    <t>463806</t>
  </si>
  <si>
    <t>44323</t>
  </si>
  <si>
    <t>1794907</t>
  </si>
  <si>
    <t>738024</t>
  </si>
  <si>
    <t>34191</t>
  </si>
  <si>
    <t>1725376/1397310/1549740</t>
  </si>
  <si>
    <t>463807</t>
  </si>
  <si>
    <t>39851</t>
  </si>
  <si>
    <t>20917279</t>
  </si>
  <si>
    <t>737119</t>
  </si>
  <si>
    <t>35511</t>
  </si>
  <si>
    <t>1075296</t>
  </si>
  <si>
    <t>463808</t>
  </si>
  <si>
    <t>33172</t>
  </si>
  <si>
    <t>0683586</t>
  </si>
  <si>
    <t>453522</t>
  </si>
  <si>
    <t>30681</t>
  </si>
  <si>
    <t>500356553</t>
  </si>
  <si>
    <t>289217</t>
  </si>
  <si>
    <t>17523</t>
  </si>
  <si>
    <t>464776</t>
  </si>
  <si>
    <t>15416</t>
  </si>
  <si>
    <t>002995629</t>
  </si>
  <si>
    <t>464778</t>
  </si>
  <si>
    <t>04492</t>
  </si>
  <si>
    <t>51065006432</t>
  </si>
  <si>
    <t>464779</t>
  </si>
  <si>
    <t>21711</t>
  </si>
  <si>
    <t>51065006479</t>
  </si>
  <si>
    <t>463809</t>
  </si>
  <si>
    <t>35596</t>
  </si>
  <si>
    <t>51065006554</t>
  </si>
  <si>
    <t>463810</t>
  </si>
  <si>
    <t>31394</t>
  </si>
  <si>
    <t>51065006537</t>
  </si>
  <si>
    <t>289395</t>
  </si>
  <si>
    <t>02962</t>
  </si>
  <si>
    <t>A4032007101/4412000301/A4032004401/51065006387</t>
  </si>
  <si>
    <t>289168</t>
  </si>
  <si>
    <t>04239</t>
  </si>
  <si>
    <t>51065006408/A4222001001/51065009408</t>
  </si>
  <si>
    <t>289452</t>
  </si>
  <si>
    <t>30102</t>
  </si>
  <si>
    <t>51065007047/51065007048/51065007052/51065007089</t>
  </si>
  <si>
    <t>701679</t>
  </si>
  <si>
    <t>30679</t>
  </si>
  <si>
    <t>51.06500-6694/51.06500-6675</t>
  </si>
  <si>
    <t>747977</t>
  </si>
  <si>
    <t>11358</t>
  </si>
  <si>
    <t>51065006462/51065006476/51065009476</t>
  </si>
  <si>
    <t>917888</t>
  </si>
  <si>
    <t>33175</t>
  </si>
  <si>
    <t>51065006700</t>
  </si>
  <si>
    <t>464780</t>
  </si>
  <si>
    <t>12371</t>
  </si>
  <si>
    <t>4222001601</t>
  </si>
  <si>
    <t>463812</t>
  </si>
  <si>
    <t>35687</t>
  </si>
  <si>
    <t>9042005101</t>
  </si>
  <si>
    <t>463813</t>
  </si>
  <si>
    <t>32184</t>
  </si>
  <si>
    <t>5422002301</t>
  </si>
  <si>
    <t>463814</t>
  </si>
  <si>
    <t>22453</t>
  </si>
  <si>
    <t>5422001901</t>
  </si>
  <si>
    <t>463815</t>
  </si>
  <si>
    <t>31781</t>
  </si>
  <si>
    <t>9062006501</t>
  </si>
  <si>
    <t>463817</t>
  </si>
  <si>
    <t>27724</t>
  </si>
  <si>
    <t>4572002501</t>
  </si>
  <si>
    <t>289331</t>
  </si>
  <si>
    <t>08075</t>
  </si>
  <si>
    <t>3662005901</t>
  </si>
  <si>
    <t>453524</t>
  </si>
  <si>
    <t>11185</t>
  </si>
  <si>
    <t>4032007701</t>
  </si>
  <si>
    <t>453525</t>
  </si>
  <si>
    <t>09197</t>
  </si>
  <si>
    <t>4032007301</t>
  </si>
  <si>
    <t>453527</t>
  </si>
  <si>
    <t>22454</t>
  </si>
  <si>
    <t>5412001201</t>
  </si>
  <si>
    <t>453528</t>
  </si>
  <si>
    <t>31530</t>
  </si>
  <si>
    <t>5422002401</t>
  </si>
  <si>
    <t>453530</t>
  </si>
  <si>
    <t>22455</t>
  </si>
  <si>
    <t>5422002001</t>
  </si>
  <si>
    <t>468474</t>
  </si>
  <si>
    <t>31568</t>
  </si>
  <si>
    <t>5001857427</t>
  </si>
  <si>
    <t>975602</t>
  </si>
  <si>
    <t>35022</t>
  </si>
  <si>
    <t>5001837309/5010330029</t>
  </si>
  <si>
    <t>463818</t>
  </si>
  <si>
    <t>33196</t>
  </si>
  <si>
    <t>7422485206</t>
  </si>
  <si>
    <t>453531</t>
  </si>
  <si>
    <t>31550</t>
  </si>
  <si>
    <t>1787120</t>
  </si>
  <si>
    <t>453532</t>
  </si>
  <si>
    <t>09972</t>
  </si>
  <si>
    <t>1314406</t>
  </si>
  <si>
    <t>453533</t>
  </si>
  <si>
    <t>21591</t>
  </si>
  <si>
    <t>1508533</t>
  </si>
  <si>
    <t>464781</t>
  </si>
  <si>
    <t>21593</t>
  </si>
  <si>
    <t>1508532</t>
  </si>
  <si>
    <t>751361</t>
  </si>
  <si>
    <t>21552</t>
  </si>
  <si>
    <t>1510490</t>
  </si>
  <si>
    <t>453534</t>
  </si>
  <si>
    <t>30451</t>
  </si>
  <si>
    <t>22197705</t>
  </si>
  <si>
    <t>463819</t>
  </si>
  <si>
    <t>39741</t>
  </si>
  <si>
    <t>7421960480</t>
  </si>
  <si>
    <t>464782</t>
  </si>
  <si>
    <t>11944</t>
  </si>
  <si>
    <t>8113155</t>
  </si>
  <si>
    <t>463820</t>
  </si>
  <si>
    <t>30450</t>
  </si>
  <si>
    <t>20575653</t>
  </si>
  <si>
    <t>464783</t>
  </si>
  <si>
    <t>11357</t>
  </si>
  <si>
    <t>51065006426</t>
  </si>
  <si>
    <t>463821</t>
  </si>
  <si>
    <t>45751</t>
  </si>
  <si>
    <t>099444525</t>
  </si>
  <si>
    <t>463822</t>
  </si>
  <si>
    <t>45753</t>
  </si>
  <si>
    <t>81471016219</t>
  </si>
  <si>
    <t>463823</t>
  </si>
  <si>
    <t>05789</t>
  </si>
  <si>
    <t>0024607680</t>
  </si>
  <si>
    <t>453535</t>
  </si>
  <si>
    <t>27670</t>
  </si>
  <si>
    <t>24603980</t>
  </si>
  <si>
    <t>907178</t>
  </si>
  <si>
    <t>44898</t>
  </si>
  <si>
    <t>7421017710</t>
  </si>
  <si>
    <t>463825</t>
  </si>
  <si>
    <t>38792</t>
  </si>
  <si>
    <t>0394443</t>
  </si>
  <si>
    <t>463826</t>
  </si>
  <si>
    <t>33388</t>
  </si>
  <si>
    <t>51051006262</t>
  </si>
  <si>
    <t>463827</t>
  </si>
  <si>
    <t>19434</t>
  </si>
  <si>
    <t>5411800301</t>
  </si>
  <si>
    <t>463830</t>
  </si>
  <si>
    <t>10146</t>
  </si>
  <si>
    <t>2028987</t>
  </si>
  <si>
    <t>463831</t>
  </si>
  <si>
    <t>18793</t>
  </si>
  <si>
    <t>1426449</t>
  </si>
  <si>
    <t>463832</t>
  </si>
  <si>
    <t>47268</t>
  </si>
  <si>
    <t>7421736639</t>
  </si>
  <si>
    <t>453536</t>
  </si>
  <si>
    <t>24068</t>
  </si>
  <si>
    <t>1343064</t>
  </si>
  <si>
    <t>291370</t>
  </si>
  <si>
    <t>24067</t>
  </si>
  <si>
    <t>500304249</t>
  </si>
  <si>
    <t>707742</t>
  </si>
  <si>
    <t>19070</t>
  </si>
  <si>
    <t>81264856027</t>
  </si>
  <si>
    <t>722455</t>
  </si>
  <si>
    <t>24768</t>
  </si>
  <si>
    <t>81.26485.6033</t>
  </si>
  <si>
    <t>453537</t>
  </si>
  <si>
    <t>19314</t>
  </si>
  <si>
    <t>81264856008</t>
  </si>
  <si>
    <t>453538</t>
  </si>
  <si>
    <t>23208</t>
  </si>
  <si>
    <t>8694021</t>
  </si>
  <si>
    <t>463833</t>
  </si>
  <si>
    <t>23209</t>
  </si>
  <si>
    <t>0008604726</t>
  </si>
  <si>
    <t>700009</t>
  </si>
  <si>
    <t>09299</t>
  </si>
  <si>
    <t>A0008603226/A0008693621/A0008691126/81264856016</t>
  </si>
  <si>
    <t>402557</t>
  </si>
  <si>
    <t>23113</t>
  </si>
  <si>
    <t>A2108690821/67128362154/67128377612/67128377987</t>
  </si>
  <si>
    <t>453539</t>
  </si>
  <si>
    <t>27351</t>
  </si>
  <si>
    <t>5010578990</t>
  </si>
  <si>
    <t>463834</t>
  </si>
  <si>
    <t>27225</t>
  </si>
  <si>
    <t>5000946891</t>
  </si>
  <si>
    <t>289360</t>
  </si>
  <si>
    <t>26756</t>
  </si>
  <si>
    <t>5010276022</t>
  </si>
  <si>
    <t>453540</t>
  </si>
  <si>
    <t>03372</t>
  </si>
  <si>
    <t>1395994</t>
  </si>
  <si>
    <t>453541</t>
  </si>
  <si>
    <t>26060</t>
  </si>
  <si>
    <t>21189159</t>
  </si>
  <si>
    <t>463835</t>
  </si>
  <si>
    <t>22483</t>
  </si>
  <si>
    <t>1287765</t>
  </si>
  <si>
    <t>463836</t>
  </si>
  <si>
    <t>35182</t>
  </si>
  <si>
    <t>0371780</t>
  </si>
  <si>
    <t>453542</t>
  </si>
  <si>
    <t>22472</t>
  </si>
  <si>
    <t>863474</t>
  </si>
  <si>
    <t>463837</t>
  </si>
  <si>
    <t>46449</t>
  </si>
  <si>
    <t>1797650</t>
  </si>
  <si>
    <t>463838</t>
  </si>
  <si>
    <t>35893</t>
  </si>
  <si>
    <t>1519532</t>
  </si>
  <si>
    <t>463839</t>
  </si>
  <si>
    <t>39915</t>
  </si>
  <si>
    <t>500316868</t>
  </si>
  <si>
    <t>463840</t>
  </si>
  <si>
    <t>49586</t>
  </si>
  <si>
    <t>042545831</t>
  </si>
  <si>
    <t>453543</t>
  </si>
  <si>
    <t>22702</t>
  </si>
  <si>
    <t>912190</t>
  </si>
  <si>
    <t>453544</t>
  </si>
  <si>
    <t>45508</t>
  </si>
  <si>
    <t>51121500001</t>
  </si>
  <si>
    <t>463842</t>
  </si>
  <si>
    <t>23009</t>
  </si>
  <si>
    <t>0000902150</t>
  </si>
  <si>
    <t>463843</t>
  </si>
  <si>
    <t>48360</t>
  </si>
  <si>
    <t>4570910601</t>
  </si>
  <si>
    <t>463844</t>
  </si>
  <si>
    <t>48587</t>
  </si>
  <si>
    <t>0040910501</t>
  </si>
  <si>
    <t>463845</t>
  </si>
  <si>
    <t>35195</t>
  </si>
  <si>
    <t>0000909250</t>
  </si>
  <si>
    <t>453545</t>
  </si>
  <si>
    <t>24488</t>
  </si>
  <si>
    <t>906050</t>
  </si>
  <si>
    <t>463846</t>
  </si>
  <si>
    <t>38095</t>
  </si>
  <si>
    <t>0000904050</t>
  </si>
  <si>
    <t>453546</t>
  </si>
  <si>
    <t>35046</t>
  </si>
  <si>
    <t>5010412930</t>
  </si>
  <si>
    <t>463847</t>
  </si>
  <si>
    <t>40648</t>
  </si>
  <si>
    <t>5001821529</t>
  </si>
  <si>
    <t>463848</t>
  </si>
  <si>
    <t>35630</t>
  </si>
  <si>
    <t>1539298</t>
  </si>
  <si>
    <t>463849</t>
  </si>
  <si>
    <t>38096</t>
  </si>
  <si>
    <t>0000900550</t>
  </si>
  <si>
    <t>972934</t>
  </si>
  <si>
    <t>35575</t>
  </si>
  <si>
    <t>7421067955</t>
  </si>
  <si>
    <t>463850</t>
  </si>
  <si>
    <t>39165</t>
  </si>
  <si>
    <t>8148997</t>
  </si>
  <si>
    <t>463851</t>
  </si>
  <si>
    <t>40884</t>
  </si>
  <si>
    <t>21539993</t>
  </si>
  <si>
    <t>453547</t>
  </si>
  <si>
    <t>04454</t>
  </si>
  <si>
    <t>3553561215S1</t>
  </si>
  <si>
    <t>453548</t>
  </si>
  <si>
    <t>07720</t>
  </si>
  <si>
    <t>4030320309</t>
  </si>
  <si>
    <t>671215</t>
  </si>
  <si>
    <t>07719</t>
  </si>
  <si>
    <t>453549</t>
  </si>
  <si>
    <t>04455</t>
  </si>
  <si>
    <t>3463561415S1</t>
  </si>
  <si>
    <t>464784</t>
  </si>
  <si>
    <t>22842</t>
  </si>
  <si>
    <t>9463560015</t>
  </si>
  <si>
    <t>452679</t>
  </si>
  <si>
    <t>01908</t>
  </si>
  <si>
    <t>701399201AH</t>
  </si>
  <si>
    <t>453255</t>
  </si>
  <si>
    <t>10874</t>
  </si>
  <si>
    <t>9013230085</t>
  </si>
  <si>
    <t>777761</t>
  </si>
  <si>
    <t>17317</t>
  </si>
  <si>
    <t>A6383230420</t>
  </si>
  <si>
    <t>452680</t>
  </si>
  <si>
    <t>26556</t>
  </si>
  <si>
    <t>7E0412319</t>
  </si>
  <si>
    <t>437404</t>
  </si>
  <si>
    <t>29913</t>
  </si>
  <si>
    <t>1494926</t>
  </si>
  <si>
    <t>792224</t>
  </si>
  <si>
    <t>10677</t>
  </si>
  <si>
    <t>A9012412513</t>
  </si>
  <si>
    <t>777461</t>
  </si>
  <si>
    <t>08388</t>
  </si>
  <si>
    <t>A6012400318</t>
  </si>
  <si>
    <t>452682</t>
  </si>
  <si>
    <t>07625</t>
  </si>
  <si>
    <t>6012420013</t>
  </si>
  <si>
    <t>427168</t>
  </si>
  <si>
    <t>26482</t>
  </si>
  <si>
    <t>A6392410713</t>
  </si>
  <si>
    <t>691067</t>
  </si>
  <si>
    <t>32279</t>
  </si>
  <si>
    <t>1846.C2/1346984080</t>
  </si>
  <si>
    <t>692370</t>
  </si>
  <si>
    <t>14491</t>
  </si>
  <si>
    <t>1846.66</t>
  </si>
  <si>
    <t>452684</t>
  </si>
  <si>
    <t>01514</t>
  </si>
  <si>
    <t>701199201H</t>
  </si>
  <si>
    <t>452685</t>
  </si>
  <si>
    <t>01750</t>
  </si>
  <si>
    <t>9012421413</t>
  </si>
  <si>
    <t>781501</t>
  </si>
  <si>
    <t>26776</t>
  </si>
  <si>
    <t>A6392420013</t>
  </si>
  <si>
    <t>762476</t>
  </si>
  <si>
    <t>15932</t>
  </si>
  <si>
    <t>701399661</t>
  </si>
  <si>
    <t>452688</t>
  </si>
  <si>
    <t>01933</t>
  </si>
  <si>
    <t>701399201AG</t>
  </si>
  <si>
    <t>695804</t>
  </si>
  <si>
    <t>12196</t>
  </si>
  <si>
    <t>9013331227</t>
  </si>
  <si>
    <t>441670</t>
  </si>
  <si>
    <t>01209</t>
  </si>
  <si>
    <t>6313200228</t>
  </si>
  <si>
    <t>452689</t>
  </si>
  <si>
    <t>29385</t>
  </si>
  <si>
    <t>364076</t>
  </si>
  <si>
    <t>452690</t>
  </si>
  <si>
    <t>22468</t>
  </si>
  <si>
    <t>7701056969</t>
  </si>
  <si>
    <t>452691</t>
  </si>
  <si>
    <t>34164</t>
  </si>
  <si>
    <t>7701070154</t>
  </si>
  <si>
    <t>468475</t>
  </si>
  <si>
    <t>02220</t>
  </si>
  <si>
    <t>281407187B</t>
  </si>
  <si>
    <t>452692</t>
  </si>
  <si>
    <t>02221</t>
  </si>
  <si>
    <t>281407361</t>
  </si>
  <si>
    <t>452693</t>
  </si>
  <si>
    <t>02106</t>
  </si>
  <si>
    <t>251407361</t>
  </si>
  <si>
    <t>798153</t>
  </si>
  <si>
    <t>10577</t>
  </si>
  <si>
    <t>701407187B</t>
  </si>
  <si>
    <t>798154</t>
  </si>
  <si>
    <t>10578</t>
  </si>
  <si>
    <t>701407361B</t>
  </si>
  <si>
    <t>406761</t>
  </si>
  <si>
    <t>18740</t>
  </si>
  <si>
    <t>7D0407361</t>
  </si>
  <si>
    <t>800671</t>
  </si>
  <si>
    <t>44401</t>
  </si>
  <si>
    <t>0024311215knorr/0004309815wabco</t>
  </si>
  <si>
    <t>429437</t>
  </si>
  <si>
    <t>19585</t>
  </si>
  <si>
    <t>A50X40M10X28FEBI</t>
  </si>
  <si>
    <t>984727</t>
  </si>
  <si>
    <t>06228</t>
  </si>
  <si>
    <t>6743250344</t>
  </si>
  <si>
    <t>452695</t>
  </si>
  <si>
    <t>30583</t>
  </si>
  <si>
    <t>503370</t>
  </si>
  <si>
    <t>967093</t>
  </si>
  <si>
    <t>17249</t>
  </si>
  <si>
    <t>1923654/1349805/2154867</t>
  </si>
  <si>
    <t>990662</t>
  </si>
  <si>
    <t>07001</t>
  </si>
  <si>
    <t>14X35</t>
  </si>
  <si>
    <t>762760</t>
  </si>
  <si>
    <t>07002</t>
  </si>
  <si>
    <t>14X40</t>
  </si>
  <si>
    <t>434630</t>
  </si>
  <si>
    <t>04158</t>
  </si>
  <si>
    <t>0308442020</t>
  </si>
  <si>
    <t>990663</t>
  </si>
  <si>
    <t>04157</t>
  </si>
  <si>
    <t>0300108050</t>
  </si>
  <si>
    <t>463866</t>
  </si>
  <si>
    <t>22655</t>
  </si>
  <si>
    <t>1332194</t>
  </si>
  <si>
    <t>463867</t>
  </si>
  <si>
    <t>45048</t>
  </si>
  <si>
    <t>1205666</t>
  </si>
  <si>
    <t>460288</t>
  </si>
  <si>
    <t>22751</t>
  </si>
  <si>
    <t>6552540206S1</t>
  </si>
  <si>
    <t>920131</t>
  </si>
  <si>
    <t>07501</t>
  </si>
  <si>
    <t>81502110018/9454210074</t>
  </si>
  <si>
    <t>453551</t>
  </si>
  <si>
    <t>35576</t>
  </si>
  <si>
    <t>1600366</t>
  </si>
  <si>
    <t>290904</t>
  </si>
  <si>
    <t>35048</t>
  </si>
  <si>
    <t>A9415010382</t>
  </si>
  <si>
    <t>474036</t>
  </si>
  <si>
    <t>49051</t>
  </si>
  <si>
    <t>463868</t>
  </si>
  <si>
    <t>38090</t>
  </si>
  <si>
    <t>9415011282</t>
  </si>
  <si>
    <t>463869</t>
  </si>
  <si>
    <t>35897</t>
  </si>
  <si>
    <t>9425010582</t>
  </si>
  <si>
    <t>463870</t>
  </si>
  <si>
    <t>35050</t>
  </si>
  <si>
    <t>9415010782</t>
  </si>
  <si>
    <t>463871</t>
  </si>
  <si>
    <t>35055</t>
  </si>
  <si>
    <t>9425011682</t>
  </si>
  <si>
    <t>463872</t>
  </si>
  <si>
    <t>35060</t>
  </si>
  <si>
    <t>9425064135</t>
  </si>
  <si>
    <t>463875</t>
  </si>
  <si>
    <t>35051</t>
  </si>
  <si>
    <t>9425010682</t>
  </si>
  <si>
    <t>463876</t>
  </si>
  <si>
    <t>35052</t>
  </si>
  <si>
    <t>9425010782</t>
  </si>
  <si>
    <t>463877</t>
  </si>
  <si>
    <t>35061</t>
  </si>
  <si>
    <t>9305060135</t>
  </si>
  <si>
    <t>463878</t>
  </si>
  <si>
    <t>35058</t>
  </si>
  <si>
    <t>9425063535</t>
  </si>
  <si>
    <t>698870</t>
  </si>
  <si>
    <t>33651</t>
  </si>
  <si>
    <t>9062030615</t>
  </si>
  <si>
    <t>464334</t>
  </si>
  <si>
    <t>30196</t>
  </si>
  <si>
    <t>5010315483</t>
  </si>
  <si>
    <t>464335</t>
  </si>
  <si>
    <t>44289</t>
  </si>
  <si>
    <t>5010315487</t>
  </si>
  <si>
    <t>463879</t>
  </si>
  <si>
    <t>39319</t>
  </si>
  <si>
    <t>1377566</t>
  </si>
  <si>
    <t>463880</t>
  </si>
  <si>
    <t>39321</t>
  </si>
  <si>
    <t>1426194</t>
  </si>
  <si>
    <t>453552</t>
  </si>
  <si>
    <t>40162</t>
  </si>
  <si>
    <t>21312237</t>
  </si>
  <si>
    <t>464336</t>
  </si>
  <si>
    <t>44696</t>
  </si>
  <si>
    <t>7421312236</t>
  </si>
  <si>
    <t>464337</t>
  </si>
  <si>
    <t>44440</t>
  </si>
  <si>
    <t>1443524</t>
  </si>
  <si>
    <t>464338</t>
  </si>
  <si>
    <t>40450</t>
  </si>
  <si>
    <t>1443522</t>
  </si>
  <si>
    <t>464339</t>
  </si>
  <si>
    <t>45061</t>
  </si>
  <si>
    <t>1443531</t>
  </si>
  <si>
    <t>464340</t>
  </si>
  <si>
    <t>45062</t>
  </si>
  <si>
    <t>1443530</t>
  </si>
  <si>
    <t>464341</t>
  </si>
  <si>
    <t>35905</t>
  </si>
  <si>
    <t>81.30725.6104</t>
  </si>
  <si>
    <t>464342</t>
  </si>
  <si>
    <t>09982</t>
  </si>
  <si>
    <t>1747895</t>
  </si>
  <si>
    <t>464343</t>
  </si>
  <si>
    <t>35610</t>
  </si>
  <si>
    <t>1513717</t>
  </si>
  <si>
    <t>464345</t>
  </si>
  <si>
    <t>35034</t>
  </si>
  <si>
    <t>8171721</t>
  </si>
  <si>
    <t>464346</t>
  </si>
  <si>
    <t>31498</t>
  </si>
  <si>
    <t>20524584</t>
  </si>
  <si>
    <t>467018</t>
  </si>
  <si>
    <t>35141</t>
  </si>
  <si>
    <t>0005456704</t>
  </si>
  <si>
    <t>526901</t>
  </si>
  <si>
    <t>28627</t>
  </si>
  <si>
    <t>1377386</t>
  </si>
  <si>
    <t>289924</t>
  </si>
  <si>
    <t>05925</t>
  </si>
  <si>
    <t>234387</t>
  </si>
  <si>
    <t>467020</t>
  </si>
  <si>
    <t>44678</t>
  </si>
  <si>
    <t>1077938</t>
  </si>
  <si>
    <t>464785</t>
  </si>
  <si>
    <t>35002</t>
  </si>
  <si>
    <t>1615081</t>
  </si>
  <si>
    <t>464786</t>
  </si>
  <si>
    <t>48592</t>
  </si>
  <si>
    <t>1892962</t>
  </si>
  <si>
    <t>464787</t>
  </si>
  <si>
    <t>47565</t>
  </si>
  <si>
    <t>1892960</t>
  </si>
  <si>
    <t>453553</t>
  </si>
  <si>
    <t>40793</t>
  </si>
  <si>
    <t>1811123</t>
  </si>
  <si>
    <t>464788</t>
  </si>
  <si>
    <t>48596</t>
  </si>
  <si>
    <t>81255090050</t>
  </si>
  <si>
    <t>453554</t>
  </si>
  <si>
    <t>24448</t>
  </si>
  <si>
    <t>81255090144</t>
  </si>
  <si>
    <t>464789</t>
  </si>
  <si>
    <t>46025</t>
  </si>
  <si>
    <t>0085450924</t>
  </si>
  <si>
    <t>719843</t>
  </si>
  <si>
    <t>19698</t>
  </si>
  <si>
    <t>0085450124</t>
  </si>
  <si>
    <t>464790</t>
  </si>
  <si>
    <t>15253</t>
  </si>
  <si>
    <t>6555400045</t>
  </si>
  <si>
    <t>464791</t>
  </si>
  <si>
    <t>15874</t>
  </si>
  <si>
    <t>0035458324</t>
  </si>
  <si>
    <t>468476</t>
  </si>
  <si>
    <t>31204</t>
  </si>
  <si>
    <t>0015404745</t>
  </si>
  <si>
    <t>452697</t>
  </si>
  <si>
    <t>24082</t>
  </si>
  <si>
    <t>0015404645</t>
  </si>
  <si>
    <t>464792</t>
  </si>
  <si>
    <t>40896</t>
  </si>
  <si>
    <t>20553740</t>
  </si>
  <si>
    <t>464793</t>
  </si>
  <si>
    <t>40895</t>
  </si>
  <si>
    <t>20553738</t>
  </si>
  <si>
    <t>721432</t>
  </si>
  <si>
    <t>30950</t>
  </si>
  <si>
    <t>70195351301C</t>
  </si>
  <si>
    <t>1350200104</t>
  </si>
  <si>
    <t>464277</t>
  </si>
  <si>
    <t>38455</t>
  </si>
  <si>
    <t>453555</t>
  </si>
  <si>
    <t>35492</t>
  </si>
  <si>
    <t>81436010174</t>
  </si>
  <si>
    <t>464794</t>
  </si>
  <si>
    <t>10689</t>
  </si>
  <si>
    <t>81962100388</t>
  </si>
  <si>
    <t>463881</t>
  </si>
  <si>
    <t>04531</t>
  </si>
  <si>
    <t>81962100248</t>
  </si>
  <si>
    <t>288955</t>
  </si>
  <si>
    <t>17451</t>
  </si>
  <si>
    <t>453556</t>
  </si>
  <si>
    <t>17475</t>
  </si>
  <si>
    <t>3250596</t>
  </si>
  <si>
    <t>464795</t>
  </si>
  <si>
    <t>17495</t>
  </si>
  <si>
    <t>0003250896</t>
  </si>
  <si>
    <t>453557</t>
  </si>
  <si>
    <t>18265</t>
  </si>
  <si>
    <t>3814920082</t>
  </si>
  <si>
    <t>464278</t>
  </si>
  <si>
    <t>32364</t>
  </si>
  <si>
    <t>5000750630</t>
  </si>
  <si>
    <t>464796</t>
  </si>
  <si>
    <t>03528</t>
  </si>
  <si>
    <t>7420390836</t>
  </si>
  <si>
    <t>453558</t>
  </si>
  <si>
    <t>19199</t>
  </si>
  <si>
    <t>1363634</t>
  </si>
  <si>
    <t>464798</t>
  </si>
  <si>
    <t>44423</t>
  </si>
  <si>
    <t>1921972</t>
  </si>
  <si>
    <t>464279</t>
  </si>
  <si>
    <t>1795583</t>
  </si>
  <si>
    <t>464280</t>
  </si>
  <si>
    <t>09871</t>
  </si>
  <si>
    <t>0308604</t>
  </si>
  <si>
    <t>464799</t>
  </si>
  <si>
    <t>11678</t>
  </si>
  <si>
    <t>1614600</t>
  </si>
  <si>
    <t>463853</t>
  </si>
  <si>
    <t>15250</t>
  </si>
  <si>
    <t>81962100441</t>
  </si>
  <si>
    <t>463854</t>
  </si>
  <si>
    <t>19055</t>
  </si>
  <si>
    <t>81960200403</t>
  </si>
  <si>
    <t>463855</t>
  </si>
  <si>
    <t>01267</t>
  </si>
  <si>
    <t>81960200341</t>
  </si>
  <si>
    <t>463856</t>
  </si>
  <si>
    <t>35433</t>
  </si>
  <si>
    <t>81960200382</t>
  </si>
  <si>
    <t>463857</t>
  </si>
  <si>
    <t>47771</t>
  </si>
  <si>
    <t>81962100593</t>
  </si>
  <si>
    <t>463858</t>
  </si>
  <si>
    <t>15479</t>
  </si>
  <si>
    <t>9412417113</t>
  </si>
  <si>
    <t>463860</t>
  </si>
  <si>
    <t>9412417713</t>
  </si>
  <si>
    <t>463861</t>
  </si>
  <si>
    <t>40132</t>
  </si>
  <si>
    <t>20747058</t>
  </si>
  <si>
    <t>463862</t>
  </si>
  <si>
    <t>35036</t>
  </si>
  <si>
    <t>7420499469</t>
  </si>
  <si>
    <t>463882</t>
  </si>
  <si>
    <t>23485</t>
  </si>
  <si>
    <t>9433238684</t>
  </si>
  <si>
    <t>990665</t>
  </si>
  <si>
    <t>10058</t>
  </si>
  <si>
    <t>990666</t>
  </si>
  <si>
    <t>10059</t>
  </si>
  <si>
    <t>924786</t>
  </si>
  <si>
    <t>19139</t>
  </si>
  <si>
    <t>0661319</t>
  </si>
  <si>
    <t>526902</t>
  </si>
  <si>
    <t>12260</t>
  </si>
  <si>
    <t>0635 285 037</t>
  </si>
  <si>
    <t>289178</t>
  </si>
  <si>
    <t>01820</t>
  </si>
  <si>
    <t>464800</t>
  </si>
  <si>
    <t>07479</t>
  </si>
  <si>
    <t>0019815031</t>
  </si>
  <si>
    <t>184644</t>
  </si>
  <si>
    <t>641464</t>
  </si>
  <si>
    <t>18300</t>
  </si>
  <si>
    <t>4104708</t>
  </si>
  <si>
    <t>463883</t>
  </si>
  <si>
    <t>02011</t>
  </si>
  <si>
    <t>4604100222</t>
  </si>
  <si>
    <t>453559</t>
  </si>
  <si>
    <t>26410</t>
  </si>
  <si>
    <t>6564110012</t>
  </si>
  <si>
    <t>695554</t>
  </si>
  <si>
    <t>22976</t>
  </si>
  <si>
    <t>6554100022/27294/011181</t>
  </si>
  <si>
    <t>711316</t>
  </si>
  <si>
    <t>24539</t>
  </si>
  <si>
    <t>0004110212/A9704110012</t>
  </si>
  <si>
    <t>453560</t>
  </si>
  <si>
    <t>26765</t>
  </si>
  <si>
    <t>9734110112</t>
  </si>
  <si>
    <t>673925</t>
  </si>
  <si>
    <t>03538</t>
  </si>
  <si>
    <t>3814101522/A3814101522</t>
  </si>
  <si>
    <t>290688</t>
  </si>
  <si>
    <t>24493</t>
  </si>
  <si>
    <t>9034100010</t>
  </si>
  <si>
    <t>453561</t>
  </si>
  <si>
    <t>24657</t>
  </si>
  <si>
    <t>6544100022</t>
  </si>
  <si>
    <t>289757</t>
  </si>
  <si>
    <t>21043</t>
  </si>
  <si>
    <t>1113031</t>
  </si>
  <si>
    <t>641909</t>
  </si>
  <si>
    <t>27162</t>
  </si>
  <si>
    <t>4479002</t>
  </si>
  <si>
    <t>464803</t>
  </si>
  <si>
    <t>06200</t>
  </si>
  <si>
    <t>3199810005</t>
  </si>
  <si>
    <t>464804</t>
  </si>
  <si>
    <t>10000</t>
  </si>
  <si>
    <t>6691168000</t>
  </si>
  <si>
    <t>425339</t>
  </si>
  <si>
    <t>23626</t>
  </si>
  <si>
    <t>A9013301025</t>
  </si>
  <si>
    <t>658773</t>
  </si>
  <si>
    <t>08146</t>
  </si>
  <si>
    <t>6113300825</t>
  </si>
  <si>
    <t>400670</t>
  </si>
  <si>
    <t>08277</t>
  </si>
  <si>
    <t>1119970330</t>
  </si>
  <si>
    <t>495855</t>
  </si>
  <si>
    <t>04516</t>
  </si>
  <si>
    <t>81903100179</t>
  </si>
  <si>
    <t>443351</t>
  </si>
  <si>
    <t>44318</t>
  </si>
  <si>
    <t>1338436</t>
  </si>
  <si>
    <t>464805</t>
  </si>
  <si>
    <t>43650</t>
  </si>
  <si>
    <t>1300212</t>
  </si>
  <si>
    <t>464806</t>
  </si>
  <si>
    <t>23005</t>
  </si>
  <si>
    <t>1778673</t>
  </si>
  <si>
    <t>464807</t>
  </si>
  <si>
    <t>49693</t>
  </si>
  <si>
    <t>51059010135</t>
  </si>
  <si>
    <t>453562</t>
  </si>
  <si>
    <t>31969</t>
  </si>
  <si>
    <t>464808</t>
  </si>
  <si>
    <t>21574</t>
  </si>
  <si>
    <t>51059040132</t>
  </si>
  <si>
    <t>464809</t>
  </si>
  <si>
    <t>35321</t>
  </si>
  <si>
    <t>81434075003</t>
  </si>
  <si>
    <t>464810</t>
  </si>
  <si>
    <t>35737</t>
  </si>
  <si>
    <t>5411310680</t>
  </si>
  <si>
    <t>463884</t>
  </si>
  <si>
    <t>07770</t>
  </si>
  <si>
    <t>6733250284</t>
  </si>
  <si>
    <t>464811</t>
  </si>
  <si>
    <t>35735</t>
  </si>
  <si>
    <t>5411310131</t>
  </si>
  <si>
    <t>464812</t>
  </si>
  <si>
    <t>29792</t>
  </si>
  <si>
    <t>5410140722</t>
  </si>
  <si>
    <t>463885</t>
  </si>
  <si>
    <t>23487</t>
  </si>
  <si>
    <t>9703250184</t>
  </si>
  <si>
    <t>453563</t>
  </si>
  <si>
    <t>39917</t>
  </si>
  <si>
    <t>4600160420</t>
  </si>
  <si>
    <t>464813</t>
  </si>
  <si>
    <t>35736</t>
  </si>
  <si>
    <t>453564</t>
  </si>
  <si>
    <t>08009</t>
  </si>
  <si>
    <t>6503560080</t>
  </si>
  <si>
    <t>996440</t>
  </si>
  <si>
    <t>17937</t>
  </si>
  <si>
    <t>9433340080</t>
  </si>
  <si>
    <t>996422</t>
  </si>
  <si>
    <t>06101</t>
  </si>
  <si>
    <t>1093000500</t>
  </si>
  <si>
    <t>464815</t>
  </si>
  <si>
    <t>10390</t>
  </si>
  <si>
    <t>0351197</t>
  </si>
  <si>
    <t>464816</t>
  </si>
  <si>
    <t>39569</t>
  </si>
  <si>
    <t>289353</t>
  </si>
  <si>
    <t>11899</t>
  </si>
  <si>
    <t>20784537/7420784537</t>
  </si>
  <si>
    <t>453565</t>
  </si>
  <si>
    <t>35203</t>
  </si>
  <si>
    <t>1696450</t>
  </si>
  <si>
    <t>464817</t>
  </si>
  <si>
    <t>11881</t>
  </si>
  <si>
    <t>479260</t>
  </si>
  <si>
    <t>464818</t>
  </si>
  <si>
    <t>70317</t>
  </si>
  <si>
    <t>919289</t>
  </si>
  <si>
    <t>27550</t>
  </si>
  <si>
    <t>5010295726</t>
  </si>
  <si>
    <t>464819</t>
  </si>
  <si>
    <t>30885</t>
  </si>
  <si>
    <t>276924</t>
  </si>
  <si>
    <t>464820</t>
  </si>
  <si>
    <t>21911</t>
  </si>
  <si>
    <t>5410980480</t>
  </si>
  <si>
    <t>466528</t>
  </si>
  <si>
    <t>40886</t>
  </si>
  <si>
    <t>464821</t>
  </si>
  <si>
    <t>09892</t>
  </si>
  <si>
    <t>0364791</t>
  </si>
  <si>
    <t>464822</t>
  </si>
  <si>
    <t>11634</t>
  </si>
  <si>
    <t>469829</t>
  </si>
  <si>
    <t>464823</t>
  </si>
  <si>
    <t>11629</t>
  </si>
  <si>
    <t>470534</t>
  </si>
  <si>
    <t>464824</t>
  </si>
  <si>
    <t>15235</t>
  </si>
  <si>
    <t>004845138</t>
  </si>
  <si>
    <t>453567</t>
  </si>
  <si>
    <t>04543</t>
  </si>
  <si>
    <t>51039050135</t>
  </si>
  <si>
    <t>464825</t>
  </si>
  <si>
    <t>09909</t>
  </si>
  <si>
    <t>0258459</t>
  </si>
  <si>
    <t>464826</t>
  </si>
  <si>
    <t>09908</t>
  </si>
  <si>
    <t>0378299</t>
  </si>
  <si>
    <t>453568</t>
  </si>
  <si>
    <t>29356</t>
  </si>
  <si>
    <t>1449542</t>
  </si>
  <si>
    <t>453569</t>
  </si>
  <si>
    <t>31128</t>
  </si>
  <si>
    <t>712701</t>
  </si>
  <si>
    <t>09509</t>
  </si>
  <si>
    <t>3140350214/3220350014</t>
  </si>
  <si>
    <t>990668</t>
  </si>
  <si>
    <t>10313</t>
  </si>
  <si>
    <t>0539734160</t>
  </si>
  <si>
    <t>434631</t>
  </si>
  <si>
    <t>06054</t>
  </si>
  <si>
    <t>0539746120</t>
  </si>
  <si>
    <t>990669</t>
  </si>
  <si>
    <t>04263</t>
  </si>
  <si>
    <t>990670</t>
  </si>
  <si>
    <t>08490</t>
  </si>
  <si>
    <t>0539745140</t>
  </si>
  <si>
    <t>990671</t>
  </si>
  <si>
    <t>09468</t>
  </si>
  <si>
    <t>0539746130</t>
  </si>
  <si>
    <t>02207</t>
  </si>
  <si>
    <t>464827</t>
  </si>
  <si>
    <t>03298</t>
  </si>
  <si>
    <t>0339734010</t>
  </si>
  <si>
    <t>289270</t>
  </si>
  <si>
    <t>10270</t>
  </si>
  <si>
    <t>05.397.34.17.0</t>
  </si>
  <si>
    <t>289271</t>
  </si>
  <si>
    <t>05.397.35.03.0</t>
  </si>
  <si>
    <t>289366</t>
  </si>
  <si>
    <t>07244</t>
  </si>
  <si>
    <t>289272</t>
  </si>
  <si>
    <t>02208</t>
  </si>
  <si>
    <t>0539746070</t>
  </si>
  <si>
    <t>746953</t>
  </si>
  <si>
    <t>03300</t>
  </si>
  <si>
    <t>1309465/0539746070/1013053</t>
  </si>
  <si>
    <t>291106</t>
  </si>
  <si>
    <t>01506</t>
  </si>
  <si>
    <t>05.397.56.07.0</t>
  </si>
  <si>
    <t>996423</t>
  </si>
  <si>
    <t>15835</t>
  </si>
  <si>
    <t>0539726050</t>
  </si>
  <si>
    <t>686559</t>
  </si>
  <si>
    <t>03296</t>
  </si>
  <si>
    <t>289307</t>
  </si>
  <si>
    <t>08967</t>
  </si>
  <si>
    <t>1447002701</t>
  </si>
  <si>
    <t>990673</t>
  </si>
  <si>
    <t>05940</t>
  </si>
  <si>
    <t>010242199403</t>
  </si>
  <si>
    <t>289205</t>
  </si>
  <si>
    <t>05048</t>
  </si>
  <si>
    <t>81976100317/81976100118/81976100208</t>
  </si>
  <si>
    <t>451127</t>
  </si>
  <si>
    <t>05307</t>
  </si>
  <si>
    <t>A6179931110</t>
  </si>
  <si>
    <t>453570</t>
  </si>
  <si>
    <t>02501</t>
  </si>
  <si>
    <t>6739930410</t>
  </si>
  <si>
    <t>996424</t>
  </si>
  <si>
    <t>05984</t>
  </si>
  <si>
    <t>21023389</t>
  </si>
  <si>
    <t>694662</t>
  </si>
  <si>
    <t>02397</t>
  </si>
  <si>
    <t>21205194</t>
  </si>
  <si>
    <t>694663</t>
  </si>
  <si>
    <t>02272</t>
  </si>
  <si>
    <t>21221224</t>
  </si>
  <si>
    <t>996425</t>
  </si>
  <si>
    <t>05730</t>
  </si>
  <si>
    <t>1447003300</t>
  </si>
  <si>
    <t>289432</t>
  </si>
  <si>
    <t>05729</t>
  </si>
  <si>
    <t>1447003800</t>
  </si>
  <si>
    <t>291150</t>
  </si>
  <si>
    <t>08966</t>
  </si>
  <si>
    <t>1447005000</t>
  </si>
  <si>
    <t>686557</t>
  </si>
  <si>
    <t>05107</t>
  </si>
  <si>
    <t>1447003600</t>
  </si>
  <si>
    <t>290765</t>
  </si>
  <si>
    <t>05788</t>
  </si>
  <si>
    <t>120824</t>
  </si>
  <si>
    <t>453571</t>
  </si>
  <si>
    <t>11863</t>
  </si>
  <si>
    <t>3097092</t>
  </si>
  <si>
    <t>289206</t>
  </si>
  <si>
    <t>04817</t>
  </si>
  <si>
    <t>990674</t>
  </si>
  <si>
    <t>04784</t>
  </si>
  <si>
    <t>0312043140</t>
  </si>
  <si>
    <t>452705</t>
  </si>
  <si>
    <t>05621</t>
  </si>
  <si>
    <t>6160070</t>
  </si>
  <si>
    <t>464830</t>
  </si>
  <si>
    <t>35303</t>
  </si>
  <si>
    <t>81964200324</t>
  </si>
  <si>
    <t>990675</t>
  </si>
  <si>
    <t>14836</t>
  </si>
  <si>
    <t>4131000800</t>
  </si>
  <si>
    <t>464831</t>
  </si>
  <si>
    <t>09962</t>
  </si>
  <si>
    <t>1300097</t>
  </si>
  <si>
    <t>722472</t>
  </si>
  <si>
    <t>26325</t>
  </si>
  <si>
    <t>2D0498831</t>
  </si>
  <si>
    <t>452708</t>
  </si>
  <si>
    <t>01128</t>
  </si>
  <si>
    <t>251419831A</t>
  </si>
  <si>
    <t>452709</t>
  </si>
  <si>
    <t>01138</t>
  </si>
  <si>
    <t>701419831</t>
  </si>
  <si>
    <t>774317</t>
  </si>
  <si>
    <t>21694</t>
  </si>
  <si>
    <t>7D0419831</t>
  </si>
  <si>
    <t>453266</t>
  </si>
  <si>
    <t>12416</t>
  </si>
  <si>
    <t>6313300085S2</t>
  </si>
  <si>
    <t>453267</t>
  </si>
  <si>
    <t>12417</t>
  </si>
  <si>
    <t>6313300185S2</t>
  </si>
  <si>
    <t>453268</t>
  </si>
  <si>
    <t>14087</t>
  </si>
  <si>
    <t>0003301485</t>
  </si>
  <si>
    <t>453269</t>
  </si>
  <si>
    <t>17126</t>
  </si>
  <si>
    <t>0003301985</t>
  </si>
  <si>
    <t>960251</t>
  </si>
  <si>
    <t>14089</t>
  </si>
  <si>
    <t>A0003301685</t>
  </si>
  <si>
    <t>931636</t>
  </si>
  <si>
    <t>17127</t>
  </si>
  <si>
    <t>A0003302085</t>
  </si>
  <si>
    <t>910136</t>
  </si>
  <si>
    <t>14495</t>
  </si>
  <si>
    <t>3293.A1</t>
  </si>
  <si>
    <t>453273</t>
  </si>
  <si>
    <t>07991</t>
  </si>
  <si>
    <t>701498203</t>
  </si>
  <si>
    <t>464833</t>
  </si>
  <si>
    <t>21577</t>
  </si>
  <si>
    <t>3661803865</t>
  </si>
  <si>
    <t>464834</t>
  </si>
  <si>
    <t>21051</t>
  </si>
  <si>
    <t>0021884301</t>
  </si>
  <si>
    <t>464835</t>
  </si>
  <si>
    <t>21050</t>
  </si>
  <si>
    <t>0011883101</t>
  </si>
  <si>
    <t>912564</t>
  </si>
  <si>
    <t>15914</t>
  </si>
  <si>
    <t>701819031A</t>
  </si>
  <si>
    <t>526903</t>
  </si>
  <si>
    <t>07343</t>
  </si>
  <si>
    <t>0179529</t>
  </si>
  <si>
    <t>696242</t>
  </si>
  <si>
    <t>01541</t>
  </si>
  <si>
    <t>DIN72570T3STD</t>
  </si>
  <si>
    <t>661486</t>
  </si>
  <si>
    <t>18197</t>
  </si>
  <si>
    <t>81.25601.6024</t>
  </si>
  <si>
    <t>464836</t>
  </si>
  <si>
    <t>22051</t>
  </si>
  <si>
    <t>3944251</t>
  </si>
  <si>
    <t>464281</t>
  </si>
  <si>
    <t>39332</t>
  </si>
  <si>
    <t>1076379</t>
  </si>
  <si>
    <t>287948</t>
  </si>
  <si>
    <t>09865</t>
  </si>
  <si>
    <t>1457437/81259020519/81259020520/21255974/20390648</t>
  </si>
  <si>
    <t>464837</t>
  </si>
  <si>
    <t>39103</t>
  </si>
  <si>
    <t>81259026268</t>
  </si>
  <si>
    <t>464838</t>
  </si>
  <si>
    <t>10074</t>
  </si>
  <si>
    <t>1318306</t>
  </si>
  <si>
    <t>464565</t>
  </si>
  <si>
    <t>09964</t>
  </si>
  <si>
    <t>1304421</t>
  </si>
  <si>
    <t>464839</t>
  </si>
  <si>
    <t>35475</t>
  </si>
  <si>
    <t>1745069</t>
  </si>
  <si>
    <t>793966</t>
  </si>
  <si>
    <t>44407</t>
  </si>
  <si>
    <t>4DN007431021/1401789</t>
  </si>
  <si>
    <t>464840</t>
  </si>
  <si>
    <t>09891</t>
  </si>
  <si>
    <t>0363712</t>
  </si>
  <si>
    <t>767493</t>
  </si>
  <si>
    <t>40706</t>
  </si>
  <si>
    <t>10PK1512</t>
  </si>
  <si>
    <t>920038</t>
  </si>
  <si>
    <t>04794</t>
  </si>
  <si>
    <t>0980100142</t>
  </si>
  <si>
    <t>990676</t>
  </si>
  <si>
    <t>07374</t>
  </si>
  <si>
    <t>0980102130S1</t>
  </si>
  <si>
    <t>990677</t>
  </si>
  <si>
    <t>23774</t>
  </si>
  <si>
    <t>0980102130</t>
  </si>
  <si>
    <t>990678</t>
  </si>
  <si>
    <t>35517</t>
  </si>
  <si>
    <t>965533</t>
  </si>
  <si>
    <t>06413</t>
  </si>
  <si>
    <t>81432206108</t>
  </si>
  <si>
    <t>464844</t>
  </si>
  <si>
    <t>17418</t>
  </si>
  <si>
    <t>0069600</t>
  </si>
  <si>
    <t>290583</t>
  </si>
  <si>
    <t>06550</t>
  </si>
  <si>
    <t>8975500204</t>
  </si>
  <si>
    <t>460290</t>
  </si>
  <si>
    <t>35477</t>
  </si>
  <si>
    <t>1612046</t>
  </si>
  <si>
    <t>475661</t>
  </si>
  <si>
    <t>44319</t>
  </si>
  <si>
    <t>1276445</t>
  </si>
  <si>
    <t>464841</t>
  </si>
  <si>
    <t>38897</t>
  </si>
  <si>
    <t>1645743</t>
  </si>
  <si>
    <t>453572</t>
  </si>
  <si>
    <t>01139</t>
  </si>
  <si>
    <t>681090</t>
  </si>
  <si>
    <t>464842</t>
  </si>
  <si>
    <t>44626</t>
  </si>
  <si>
    <t>1443527</t>
  </si>
  <si>
    <t>464843</t>
  </si>
  <si>
    <t>46169</t>
  </si>
  <si>
    <t>1392399</t>
  </si>
  <si>
    <t>464845</t>
  </si>
  <si>
    <t>03520</t>
  </si>
  <si>
    <t>51065996033S</t>
  </si>
  <si>
    <t>291070</t>
  </si>
  <si>
    <t>10783</t>
  </si>
  <si>
    <t>81962100407S1</t>
  </si>
  <si>
    <t>460291</t>
  </si>
  <si>
    <t>16289</t>
  </si>
  <si>
    <t>81.41700.6095</t>
  </si>
  <si>
    <t>981815</t>
  </si>
  <si>
    <t>04577</t>
  </si>
  <si>
    <t>06369590035/81503080014/06369590035</t>
  </si>
  <si>
    <t>103127</t>
  </si>
  <si>
    <t>18999</t>
  </si>
  <si>
    <t>81442056023</t>
  </si>
  <si>
    <t>289182</t>
  </si>
  <si>
    <t>08521</t>
  </si>
  <si>
    <t>81442056013/81442056010</t>
  </si>
  <si>
    <t>785015</t>
  </si>
  <si>
    <t>08004</t>
  </si>
  <si>
    <t>81359256004</t>
  </si>
  <si>
    <t>464282</t>
  </si>
  <si>
    <t>35707</t>
  </si>
  <si>
    <t>51541146081</t>
  </si>
  <si>
    <t>768237</t>
  </si>
  <si>
    <t>37842</t>
  </si>
  <si>
    <t>464846</t>
  </si>
  <si>
    <t>18861</t>
  </si>
  <si>
    <t>51934100143S1</t>
  </si>
  <si>
    <t>464847</t>
  </si>
  <si>
    <t>02361</t>
  </si>
  <si>
    <t>51065996051</t>
  </si>
  <si>
    <t>464849</t>
  </si>
  <si>
    <t>15216</t>
  </si>
  <si>
    <t>81442056025</t>
  </si>
  <si>
    <t>464850</t>
  </si>
  <si>
    <t>24777</t>
  </si>
  <si>
    <t>81442056027</t>
  </si>
  <si>
    <t>464851</t>
  </si>
  <si>
    <t>08076</t>
  </si>
  <si>
    <t>3662000804</t>
  </si>
  <si>
    <t>464852</t>
  </si>
  <si>
    <t>09105</t>
  </si>
  <si>
    <t>4411300220S1</t>
  </si>
  <si>
    <t>464853</t>
  </si>
  <si>
    <t>37733</t>
  </si>
  <si>
    <t>4421300020S2</t>
  </si>
  <si>
    <t>464854</t>
  </si>
  <si>
    <t>37987</t>
  </si>
  <si>
    <t>0001307715</t>
  </si>
  <si>
    <t>464855</t>
  </si>
  <si>
    <t>22456</t>
  </si>
  <si>
    <t>5422000104</t>
  </si>
  <si>
    <t>464856</t>
  </si>
  <si>
    <t>37769</t>
  </si>
  <si>
    <t>0001305015</t>
  </si>
  <si>
    <t>452194</t>
  </si>
  <si>
    <t>05464</t>
  </si>
  <si>
    <t>6313300251SK</t>
  </si>
  <si>
    <t>453368</t>
  </si>
  <si>
    <t>07196</t>
  </si>
  <si>
    <t>6013200711</t>
  </si>
  <si>
    <t>453369</t>
  </si>
  <si>
    <t>04581</t>
  </si>
  <si>
    <t>6013300019</t>
  </si>
  <si>
    <t>08803</t>
  </si>
  <si>
    <t>520918</t>
  </si>
  <si>
    <t>38557</t>
  </si>
  <si>
    <t>6552540206S2</t>
  </si>
  <si>
    <t>452195</t>
  </si>
  <si>
    <t>07478</t>
  </si>
  <si>
    <t>3604200441</t>
  </si>
  <si>
    <t>786126</t>
  </si>
  <si>
    <t>44527</t>
  </si>
  <si>
    <t>0004600300</t>
  </si>
  <si>
    <t>464857</t>
  </si>
  <si>
    <t>37774</t>
  </si>
  <si>
    <t>0001307415</t>
  </si>
  <si>
    <t>723798</t>
  </si>
  <si>
    <t>37813</t>
  </si>
  <si>
    <t>0001306815</t>
  </si>
  <si>
    <t>464858</t>
  </si>
  <si>
    <t>37736</t>
  </si>
  <si>
    <t>0011302815</t>
  </si>
  <si>
    <t>464859</t>
  </si>
  <si>
    <t>37807</t>
  </si>
  <si>
    <t>0011302615S1</t>
  </si>
  <si>
    <t>464860</t>
  </si>
  <si>
    <t>37989</t>
  </si>
  <si>
    <t>0011301215</t>
  </si>
  <si>
    <t>453667</t>
  </si>
  <si>
    <t>71754</t>
  </si>
  <si>
    <t>0000900751S1</t>
  </si>
  <si>
    <t>915645</t>
  </si>
  <si>
    <t>03224</t>
  </si>
  <si>
    <t>A4222000604/4222000604</t>
  </si>
  <si>
    <t>453274</t>
  </si>
  <si>
    <t>31519</t>
  </si>
  <si>
    <t>9014604200S1</t>
  </si>
  <si>
    <t>452196</t>
  </si>
  <si>
    <t>23663</t>
  </si>
  <si>
    <t>9023500068SK</t>
  </si>
  <si>
    <t>464861</t>
  </si>
  <si>
    <t>08703</t>
  </si>
  <si>
    <t>0049816310S1</t>
  </si>
  <si>
    <t>920043</t>
  </si>
  <si>
    <t>08788</t>
  </si>
  <si>
    <t>42490520</t>
  </si>
  <si>
    <t>453573</t>
  </si>
  <si>
    <t>01368</t>
  </si>
  <si>
    <t>4021300220</t>
  </si>
  <si>
    <t>453574</t>
  </si>
  <si>
    <t>09129</t>
  </si>
  <si>
    <t>4421300020</t>
  </si>
  <si>
    <t>453575</t>
  </si>
  <si>
    <t>28236</t>
  </si>
  <si>
    <t>1307615</t>
  </si>
  <si>
    <t>467021</t>
  </si>
  <si>
    <t>23946</t>
  </si>
  <si>
    <t>4411300008</t>
  </si>
  <si>
    <t>467023</t>
  </si>
  <si>
    <t>23948</t>
  </si>
  <si>
    <t>5411300108</t>
  </si>
  <si>
    <t>467024</t>
  </si>
  <si>
    <t>19944</t>
  </si>
  <si>
    <t>4421300008</t>
  </si>
  <si>
    <t>464283</t>
  </si>
  <si>
    <t>24253</t>
  </si>
  <si>
    <t>5411302719</t>
  </si>
  <si>
    <t>464863</t>
  </si>
  <si>
    <t>21058</t>
  </si>
  <si>
    <t>4411300220S2</t>
  </si>
  <si>
    <t>464284</t>
  </si>
  <si>
    <t>02572</t>
  </si>
  <si>
    <t>4021300320</t>
  </si>
  <si>
    <t>464285</t>
  </si>
  <si>
    <t>45909</t>
  </si>
  <si>
    <t>5411303519S1</t>
  </si>
  <si>
    <t>464864</t>
  </si>
  <si>
    <t>22457</t>
  </si>
  <si>
    <t>5422000701</t>
  </si>
  <si>
    <t>453576</t>
  </si>
  <si>
    <t>02476</t>
  </si>
  <si>
    <t>6223200165</t>
  </si>
  <si>
    <t>464865</t>
  </si>
  <si>
    <t>05487</t>
  </si>
  <si>
    <t>3853200065</t>
  </si>
  <si>
    <t>464866</t>
  </si>
  <si>
    <t>05490</t>
  </si>
  <si>
    <t>3953200265</t>
  </si>
  <si>
    <t>464867</t>
  </si>
  <si>
    <t>05491</t>
  </si>
  <si>
    <t>3953200165</t>
  </si>
  <si>
    <t>464868</t>
  </si>
  <si>
    <t>44160</t>
  </si>
  <si>
    <t>0002520646</t>
  </si>
  <si>
    <t>464869</t>
  </si>
  <si>
    <t>28390</t>
  </si>
  <si>
    <t>9423301125</t>
  </si>
  <si>
    <t>464870</t>
  </si>
  <si>
    <t>24762</t>
  </si>
  <si>
    <t>9423503935</t>
  </si>
  <si>
    <t>453577</t>
  </si>
  <si>
    <t>06760</t>
  </si>
  <si>
    <t>3853500068</t>
  </si>
  <si>
    <t>453578</t>
  </si>
  <si>
    <t>02460</t>
  </si>
  <si>
    <t>3833500068</t>
  </si>
  <si>
    <t>453579</t>
  </si>
  <si>
    <t>02436</t>
  </si>
  <si>
    <t>3463340080S1</t>
  </si>
  <si>
    <t>464872</t>
  </si>
  <si>
    <t>21979</t>
  </si>
  <si>
    <t>9403500735</t>
  </si>
  <si>
    <t>464873</t>
  </si>
  <si>
    <t>03900</t>
  </si>
  <si>
    <t>6593500035S1</t>
  </si>
  <si>
    <t>464874</t>
  </si>
  <si>
    <t>06644</t>
  </si>
  <si>
    <t>6593500435S1</t>
  </si>
  <si>
    <t>464876</t>
  </si>
  <si>
    <t>08864</t>
  </si>
  <si>
    <t>6243560080KS</t>
  </si>
  <si>
    <t>464877</t>
  </si>
  <si>
    <t>21946</t>
  </si>
  <si>
    <t>9403500035</t>
  </si>
  <si>
    <t>464878</t>
  </si>
  <si>
    <t>21947</t>
  </si>
  <si>
    <t>9403500335</t>
  </si>
  <si>
    <t>464875</t>
  </si>
  <si>
    <t>21980</t>
  </si>
  <si>
    <t>940350083</t>
  </si>
  <si>
    <t>464881</t>
  </si>
  <si>
    <t>26188</t>
  </si>
  <si>
    <t>0002904667</t>
  </si>
  <si>
    <t>453584</t>
  </si>
  <si>
    <t>06015</t>
  </si>
  <si>
    <t>3913300019</t>
  </si>
  <si>
    <t>453585</t>
  </si>
  <si>
    <t>76015</t>
  </si>
  <si>
    <t>453586</t>
  </si>
  <si>
    <t>05869</t>
  </si>
  <si>
    <t>3463300019</t>
  </si>
  <si>
    <t>460293</t>
  </si>
  <si>
    <t>19174</t>
  </si>
  <si>
    <t>89198004320</t>
  </si>
  <si>
    <t>464882</t>
  </si>
  <si>
    <t>27881</t>
  </si>
  <si>
    <t>5001867708</t>
  </si>
  <si>
    <t>452198</t>
  </si>
  <si>
    <t>32980</t>
  </si>
  <si>
    <t>5010060127S1</t>
  </si>
  <si>
    <t>453580</t>
  </si>
  <si>
    <t>27879</t>
  </si>
  <si>
    <t>5001836883</t>
  </si>
  <si>
    <t>672216</t>
  </si>
  <si>
    <t>18243</t>
  </si>
  <si>
    <t>AXL122</t>
  </si>
  <si>
    <t>434632</t>
  </si>
  <si>
    <t>18889</t>
  </si>
  <si>
    <t>AXL104</t>
  </si>
  <si>
    <t>434633</t>
  </si>
  <si>
    <t>02297</t>
  </si>
  <si>
    <t>AXL103</t>
  </si>
  <si>
    <t>288741</t>
  </si>
  <si>
    <t>18893</t>
  </si>
  <si>
    <t>AXL105</t>
  </si>
  <si>
    <t>3317000400</t>
  </si>
  <si>
    <t>996427</t>
  </si>
  <si>
    <t>18405</t>
  </si>
  <si>
    <t>3268000600</t>
  </si>
  <si>
    <t>3434363600</t>
  </si>
  <si>
    <t>434634</t>
  </si>
  <si>
    <t>07802</t>
  </si>
  <si>
    <t>990679</t>
  </si>
  <si>
    <t>14837</t>
  </si>
  <si>
    <t>3268003400</t>
  </si>
  <si>
    <t>434635</t>
  </si>
  <si>
    <t>07796</t>
  </si>
  <si>
    <t>996428</t>
  </si>
  <si>
    <t>05737</t>
  </si>
  <si>
    <t>3213002301</t>
  </si>
  <si>
    <t>464884</t>
  </si>
  <si>
    <t>46248</t>
  </si>
  <si>
    <t>1541980</t>
  </si>
  <si>
    <t>464887</t>
  </si>
  <si>
    <t>09939</t>
  </si>
  <si>
    <t>0550465</t>
  </si>
  <si>
    <t>464886</t>
  </si>
  <si>
    <t>38139</t>
  </si>
  <si>
    <t>1484715</t>
  </si>
  <si>
    <t>738032</t>
  </si>
  <si>
    <t>10406</t>
  </si>
  <si>
    <t>550905</t>
  </si>
  <si>
    <t>464888</t>
  </si>
  <si>
    <t>05016</t>
  </si>
  <si>
    <t>0550730</t>
  </si>
  <si>
    <t>464889</t>
  </si>
  <si>
    <t>09937</t>
  </si>
  <si>
    <t>0550257</t>
  </si>
  <si>
    <t>464890</t>
  </si>
  <si>
    <t>11827</t>
  </si>
  <si>
    <t>1668822S1</t>
  </si>
  <si>
    <t>459106</t>
  </si>
  <si>
    <t>09375</t>
  </si>
  <si>
    <t>3090266S1</t>
  </si>
  <si>
    <t>955858</t>
  </si>
  <si>
    <t>40646</t>
  </si>
  <si>
    <t>20741710/3093544/7420741710</t>
  </si>
  <si>
    <t>464891</t>
  </si>
  <si>
    <t>47193</t>
  </si>
  <si>
    <t>276183</t>
  </si>
  <si>
    <t>464892</t>
  </si>
  <si>
    <t>35781</t>
  </si>
  <si>
    <t>3097143</t>
  </si>
  <si>
    <t>464893</t>
  </si>
  <si>
    <t>35712</t>
  </si>
  <si>
    <t>3090471</t>
  </si>
  <si>
    <t>464894</t>
  </si>
  <si>
    <t>06574</t>
  </si>
  <si>
    <t>271194</t>
  </si>
  <si>
    <t>464895</t>
  </si>
  <si>
    <t>10782</t>
  </si>
  <si>
    <t>270586</t>
  </si>
  <si>
    <t>464896</t>
  </si>
  <si>
    <t>45692</t>
  </si>
  <si>
    <t>85102142</t>
  </si>
  <si>
    <t>464897</t>
  </si>
  <si>
    <t>11464</t>
  </si>
  <si>
    <t>1589807S1</t>
  </si>
  <si>
    <t>3095043</t>
  </si>
  <si>
    <t>464898</t>
  </si>
  <si>
    <t>11474</t>
  </si>
  <si>
    <t>3090331</t>
  </si>
  <si>
    <t>464899</t>
  </si>
  <si>
    <t>40498</t>
  </si>
  <si>
    <t>3092575</t>
  </si>
  <si>
    <t>20751021</t>
  </si>
  <si>
    <t>452711</t>
  </si>
  <si>
    <t>07379</t>
  </si>
  <si>
    <t>281498171A</t>
  </si>
  <si>
    <t>452200</t>
  </si>
  <si>
    <t>05586</t>
  </si>
  <si>
    <t>113517185CS1</t>
  </si>
  <si>
    <t>526905</t>
  </si>
  <si>
    <t>35206</t>
  </si>
  <si>
    <t>3090964</t>
  </si>
  <si>
    <t>291075</t>
  </si>
  <si>
    <t>21069</t>
  </si>
  <si>
    <t>965534</t>
  </si>
  <si>
    <t>18245</t>
  </si>
  <si>
    <t>AXL-132</t>
  </si>
  <si>
    <t>686623</t>
  </si>
  <si>
    <t>08754</t>
  </si>
  <si>
    <t>2447010017/800035/9171301070</t>
  </si>
  <si>
    <t>453371</t>
  </si>
  <si>
    <t>14375</t>
  </si>
  <si>
    <t>6112340193</t>
  </si>
  <si>
    <t>453588</t>
  </si>
  <si>
    <t>30389</t>
  </si>
  <si>
    <t>51958006092</t>
  </si>
  <si>
    <t>453589</t>
  </si>
  <si>
    <t>22989</t>
  </si>
  <si>
    <t>453590</t>
  </si>
  <si>
    <t>23261</t>
  </si>
  <si>
    <t>464901</t>
  </si>
  <si>
    <t>40628</t>
  </si>
  <si>
    <t>81617016277</t>
  </si>
  <si>
    <t>464902</t>
  </si>
  <si>
    <t>38038</t>
  </si>
  <si>
    <t>9417600102</t>
  </si>
  <si>
    <t>464905</t>
  </si>
  <si>
    <t>40873</t>
  </si>
  <si>
    <t>9703100173</t>
  </si>
  <si>
    <t>464906</t>
  </si>
  <si>
    <t>38040</t>
  </si>
  <si>
    <t>9418900472</t>
  </si>
  <si>
    <t>464907</t>
  </si>
  <si>
    <t>38041</t>
  </si>
  <si>
    <t>9418900572</t>
  </si>
  <si>
    <t>464908</t>
  </si>
  <si>
    <t>43408</t>
  </si>
  <si>
    <t>1767631</t>
  </si>
  <si>
    <t>464909</t>
  </si>
  <si>
    <t>32388</t>
  </si>
  <si>
    <t>1285259</t>
  </si>
  <si>
    <t>464910</t>
  </si>
  <si>
    <t>31162</t>
  </si>
  <si>
    <t>81326200043</t>
  </si>
  <si>
    <t>464911</t>
  </si>
  <si>
    <t>0384970</t>
  </si>
  <si>
    <t>464912</t>
  </si>
  <si>
    <t>28520</t>
  </si>
  <si>
    <t>1482997</t>
  </si>
  <si>
    <t>461087</t>
  </si>
  <si>
    <t>40330</t>
  </si>
  <si>
    <t>81326200044</t>
  </si>
  <si>
    <t>686564</t>
  </si>
  <si>
    <t>08801</t>
  </si>
  <si>
    <t>04642100</t>
  </si>
  <si>
    <t>453592</t>
  </si>
  <si>
    <t>08446</t>
  </si>
  <si>
    <t>92164</t>
  </si>
  <si>
    <t>920090</t>
  </si>
  <si>
    <t>08447</t>
  </si>
  <si>
    <t>0159556/0285952/159556</t>
  </si>
  <si>
    <t>289230</t>
  </si>
  <si>
    <t>06045</t>
  </si>
  <si>
    <t>3464201738</t>
  </si>
  <si>
    <t>289231</t>
  </si>
  <si>
    <t>06046</t>
  </si>
  <si>
    <t>05.174.54.70.0</t>
  </si>
  <si>
    <t>965535</t>
  </si>
  <si>
    <t>06737</t>
  </si>
  <si>
    <t>2175007400/1358940</t>
  </si>
  <si>
    <t>693390</t>
  </si>
  <si>
    <t>02040</t>
  </si>
  <si>
    <t>686585</t>
  </si>
  <si>
    <t>04214</t>
  </si>
  <si>
    <t>02.0316.06.00</t>
  </si>
  <si>
    <t>289392</t>
  </si>
  <si>
    <t>04179</t>
  </si>
  <si>
    <t>02.0316.65.00</t>
  </si>
  <si>
    <t>990680</t>
  </si>
  <si>
    <t>40784</t>
  </si>
  <si>
    <t>990681</t>
  </si>
  <si>
    <t>11437</t>
  </si>
  <si>
    <t>0511393030</t>
  </si>
  <si>
    <t>427819</t>
  </si>
  <si>
    <t>14365</t>
  </si>
  <si>
    <t>0511397100</t>
  </si>
  <si>
    <t>978012</t>
  </si>
  <si>
    <t>04212</t>
  </si>
  <si>
    <t>05.113.96.06.0</t>
  </si>
  <si>
    <t>289269</t>
  </si>
  <si>
    <t>04213</t>
  </si>
  <si>
    <t>05.113.96.05.0</t>
  </si>
  <si>
    <t>453374</t>
  </si>
  <si>
    <t>12368</t>
  </si>
  <si>
    <t>515261</t>
  </si>
  <si>
    <t>460294</t>
  </si>
  <si>
    <t>29569</t>
  </si>
  <si>
    <t>1357764</t>
  </si>
  <si>
    <t>464913</t>
  </si>
  <si>
    <t>28697</t>
  </si>
  <si>
    <t>1396202</t>
  </si>
  <si>
    <t>464914</t>
  </si>
  <si>
    <t>40296</t>
  </si>
  <si>
    <t>1671219</t>
  </si>
  <si>
    <t>661223</t>
  </si>
  <si>
    <t>31092</t>
  </si>
  <si>
    <t>1352228080SK1</t>
  </si>
  <si>
    <t>453375</t>
  </si>
  <si>
    <t>12764</t>
  </si>
  <si>
    <t>1304641080</t>
  </si>
  <si>
    <t>453378</t>
  </si>
  <si>
    <t>14739</t>
  </si>
  <si>
    <t>6608818</t>
  </si>
  <si>
    <t>453379</t>
  </si>
  <si>
    <t>11500</t>
  </si>
  <si>
    <t>6517356</t>
  </si>
  <si>
    <t>990682</t>
  </si>
  <si>
    <t>04625</t>
  </si>
  <si>
    <t>UJA0033001</t>
  </si>
  <si>
    <t>949858</t>
  </si>
  <si>
    <t>35271</t>
  </si>
  <si>
    <t>504039506</t>
  </si>
  <si>
    <t>526908</t>
  </si>
  <si>
    <t>35266</t>
  </si>
  <si>
    <t>500350342</t>
  </si>
  <si>
    <t>464915</t>
  </si>
  <si>
    <t>32547</t>
  </si>
  <si>
    <t>500351393</t>
  </si>
  <si>
    <t>464916</t>
  </si>
  <si>
    <t>32251</t>
  </si>
  <si>
    <t>500357265</t>
  </si>
  <si>
    <t>453593</t>
  </si>
  <si>
    <t>35515</t>
  </si>
  <si>
    <t>504112266</t>
  </si>
  <si>
    <t>908736</t>
  </si>
  <si>
    <t>18202</t>
  </si>
  <si>
    <t>162621/8160686</t>
  </si>
  <si>
    <t>467025</t>
  </si>
  <si>
    <t>28137</t>
  </si>
  <si>
    <t>004791448</t>
  </si>
  <si>
    <t>990683</t>
  </si>
  <si>
    <t>15342</t>
  </si>
  <si>
    <t>4771327000</t>
  </si>
  <si>
    <t>289179</t>
  </si>
  <si>
    <t>09459</t>
  </si>
  <si>
    <t>81.96210.0437</t>
  </si>
  <si>
    <t>464918</t>
  </si>
  <si>
    <t>38504</t>
  </si>
  <si>
    <t>81437220091</t>
  </si>
  <si>
    <t>999888</t>
  </si>
  <si>
    <t>22308</t>
  </si>
  <si>
    <t>85962100019</t>
  </si>
  <si>
    <t>520915</t>
  </si>
  <si>
    <t>100159</t>
  </si>
  <si>
    <t>81962100630</t>
  </si>
  <si>
    <t>467026</t>
  </si>
  <si>
    <t>35996</t>
  </si>
  <si>
    <t>85437220009</t>
  </si>
  <si>
    <t>85437220007</t>
  </si>
  <si>
    <t>453594</t>
  </si>
  <si>
    <t>11553</t>
  </si>
  <si>
    <t>81962100462</t>
  </si>
  <si>
    <t>453595</t>
  </si>
  <si>
    <t>72875</t>
  </si>
  <si>
    <t>81960200231</t>
  </si>
  <si>
    <t>464919</t>
  </si>
  <si>
    <t>46552</t>
  </si>
  <si>
    <t>81437220092</t>
  </si>
  <si>
    <t>453596</t>
  </si>
  <si>
    <t>01445</t>
  </si>
  <si>
    <t>81432710083</t>
  </si>
  <si>
    <t>475662</t>
  </si>
  <si>
    <t>24443</t>
  </si>
  <si>
    <t>81437220070</t>
  </si>
  <si>
    <t>467028</t>
  </si>
  <si>
    <t>04403</t>
  </si>
  <si>
    <t>81962100452</t>
  </si>
  <si>
    <t>467029</t>
  </si>
  <si>
    <t>06627</t>
  </si>
  <si>
    <t>81432710029</t>
  </si>
  <si>
    <t>952739</t>
  </si>
  <si>
    <t>11385</t>
  </si>
  <si>
    <t>81437220063/81437220039/81437220082</t>
  </si>
  <si>
    <t>002857</t>
  </si>
  <si>
    <t>03454</t>
  </si>
  <si>
    <t>81437220019</t>
  </si>
  <si>
    <t>289194</t>
  </si>
  <si>
    <t>01536</t>
  </si>
  <si>
    <t>81962100450/81437220022/81437220038</t>
  </si>
  <si>
    <t>288645</t>
  </si>
  <si>
    <t>10547</t>
  </si>
  <si>
    <t>935651</t>
  </si>
  <si>
    <t>10443</t>
  </si>
  <si>
    <t>7420929989/A0003223285/20929989/20592656</t>
  </si>
  <si>
    <t>798457</t>
  </si>
  <si>
    <t>28410</t>
  </si>
  <si>
    <t>9303170012</t>
  </si>
  <si>
    <t>453597</t>
  </si>
  <si>
    <t>23471</t>
  </si>
  <si>
    <t>9423260050</t>
  </si>
  <si>
    <t>460295</t>
  </si>
  <si>
    <t>28666</t>
  </si>
  <si>
    <t>A0009921603</t>
  </si>
  <si>
    <t>793964</t>
  </si>
  <si>
    <t>23483</t>
  </si>
  <si>
    <t>9703200044/9703200144</t>
  </si>
  <si>
    <t>289226</t>
  </si>
  <si>
    <t>10144</t>
  </si>
  <si>
    <t>3183200073</t>
  </si>
  <si>
    <t>686522</t>
  </si>
  <si>
    <t>05657</t>
  </si>
  <si>
    <t>6883207073</t>
  </si>
  <si>
    <t>984424</t>
  </si>
  <si>
    <t>01502</t>
  </si>
  <si>
    <t>6733200150</t>
  </si>
  <si>
    <t>453381</t>
  </si>
  <si>
    <t>31479</t>
  </si>
  <si>
    <t>9063330114</t>
  </si>
  <si>
    <t>453383</t>
  </si>
  <si>
    <t>10300</t>
  </si>
  <si>
    <t>6383170912</t>
  </si>
  <si>
    <t>453598</t>
  </si>
  <si>
    <t>40665</t>
  </si>
  <si>
    <t>9425000050</t>
  </si>
  <si>
    <t>464920</t>
  </si>
  <si>
    <t>21775</t>
  </si>
  <si>
    <t>9423172012</t>
  </si>
  <si>
    <t>996441</t>
  </si>
  <si>
    <t>40616</t>
  </si>
  <si>
    <t>9463900250</t>
  </si>
  <si>
    <t>453599</t>
  </si>
  <si>
    <t>01802</t>
  </si>
  <si>
    <t>3521550450</t>
  </si>
  <si>
    <t>453600</t>
  </si>
  <si>
    <t>02876</t>
  </si>
  <si>
    <t>6733200050</t>
  </si>
  <si>
    <t>453601</t>
  </si>
  <si>
    <t>23481</t>
  </si>
  <si>
    <t>9703200344</t>
  </si>
  <si>
    <t>464921</t>
  </si>
  <si>
    <t>23479</t>
  </si>
  <si>
    <t>9743200044</t>
  </si>
  <si>
    <t>464922</t>
  </si>
  <si>
    <t>10057</t>
  </si>
  <si>
    <t>0003220385</t>
  </si>
  <si>
    <t>453602</t>
  </si>
  <si>
    <t>15505</t>
  </si>
  <si>
    <t>4771476000</t>
  </si>
  <si>
    <t>453603</t>
  </si>
  <si>
    <t>15504</t>
  </si>
  <si>
    <t>19927403</t>
  </si>
  <si>
    <t>453604</t>
  </si>
  <si>
    <t>03855</t>
  </si>
  <si>
    <t>3173331164S1</t>
  </si>
  <si>
    <t>691800</t>
  </si>
  <si>
    <t>31091</t>
  </si>
  <si>
    <t>3520.S0/3520.S0S2/3520.S1/1352225080</t>
  </si>
  <si>
    <t>450435</t>
  </si>
  <si>
    <t>12065</t>
  </si>
  <si>
    <t>5093.15/1313056080</t>
  </si>
  <si>
    <t>291954</t>
  </si>
  <si>
    <t>27189</t>
  </si>
  <si>
    <t>5001852218</t>
  </si>
  <si>
    <t>467030</t>
  </si>
  <si>
    <t>45186</t>
  </si>
  <si>
    <t>5010418819</t>
  </si>
  <si>
    <t>453605</t>
  </si>
  <si>
    <t>27534</t>
  </si>
  <si>
    <t>5001859721</t>
  </si>
  <si>
    <t>464923</t>
  </si>
  <si>
    <t>32009</t>
  </si>
  <si>
    <t>5010294961</t>
  </si>
  <si>
    <t>460297</t>
  </si>
  <si>
    <t>27803</t>
  </si>
  <si>
    <t>5000789265</t>
  </si>
  <si>
    <t>935652</t>
  </si>
  <si>
    <t>26963</t>
  </si>
  <si>
    <t>7421271207/5010316015/21271207/20581381</t>
  </si>
  <si>
    <t>289837</t>
  </si>
  <si>
    <t>27802</t>
  </si>
  <si>
    <t>20850895/7420850895/20591712</t>
  </si>
  <si>
    <t>464924</t>
  </si>
  <si>
    <t>40728</t>
  </si>
  <si>
    <t>5010418820</t>
  </si>
  <si>
    <t>464925</t>
  </si>
  <si>
    <t>40825</t>
  </si>
  <si>
    <t>7421483476</t>
  </si>
  <si>
    <t>434636</t>
  </si>
  <si>
    <t>04964</t>
  </si>
  <si>
    <t>21011745</t>
  </si>
  <si>
    <t>434637</t>
  </si>
  <si>
    <t>02604</t>
  </si>
  <si>
    <t>21020676</t>
  </si>
  <si>
    <t>289351</t>
  </si>
  <si>
    <t>07826</t>
  </si>
  <si>
    <t>5000815738</t>
  </si>
  <si>
    <t>990684</t>
  </si>
  <si>
    <t>40590</t>
  </si>
  <si>
    <t>4177302800</t>
  </si>
  <si>
    <t>464926</t>
  </si>
  <si>
    <t>44169</t>
  </si>
  <si>
    <t>1892896</t>
  </si>
  <si>
    <t>464927</t>
  </si>
  <si>
    <t>44365</t>
  </si>
  <si>
    <t>1788239</t>
  </si>
  <si>
    <t>464928</t>
  </si>
  <si>
    <t>05947</t>
  </si>
  <si>
    <t>1356668</t>
  </si>
  <si>
    <t>464929</t>
  </si>
  <si>
    <t>29372</t>
  </si>
  <si>
    <t>2250372</t>
  </si>
  <si>
    <t>464930</t>
  </si>
  <si>
    <t>15241</t>
  </si>
  <si>
    <t>2157762</t>
  </si>
  <si>
    <t>453606</t>
  </si>
  <si>
    <t>05926</t>
  </si>
  <si>
    <t>1362710</t>
  </si>
  <si>
    <t>694772</t>
  </si>
  <si>
    <t>19576</t>
  </si>
  <si>
    <t>28153</t>
  </si>
  <si>
    <t>475663</t>
  </si>
  <si>
    <t>11918</t>
  </si>
  <si>
    <t>1620750</t>
  </si>
  <si>
    <t>453607</t>
  </si>
  <si>
    <t>09444</t>
  </si>
  <si>
    <t>1135080</t>
  </si>
  <si>
    <t>467031</t>
  </si>
  <si>
    <t>26375</t>
  </si>
  <si>
    <t>1624486</t>
  </si>
  <si>
    <t>453608</t>
  </si>
  <si>
    <t>31000</t>
  </si>
  <si>
    <t>20442252</t>
  </si>
  <si>
    <t>464566</t>
  </si>
  <si>
    <t>44348</t>
  </si>
  <si>
    <t>20523294</t>
  </si>
  <si>
    <t>464567</t>
  </si>
  <si>
    <t>02094</t>
  </si>
  <si>
    <t>1598588</t>
  </si>
  <si>
    <t>464568</t>
  </si>
  <si>
    <t>19202</t>
  </si>
  <si>
    <t>1628107</t>
  </si>
  <si>
    <t>991859</t>
  </si>
  <si>
    <t>09120</t>
  </si>
  <si>
    <t>2E0411346</t>
  </si>
  <si>
    <t>681573</t>
  </si>
  <si>
    <t>30295</t>
  </si>
  <si>
    <t>2E0407523A</t>
  </si>
  <si>
    <t>991860</t>
  </si>
  <si>
    <t>01505</t>
  </si>
  <si>
    <t>2E0513371B</t>
  </si>
  <si>
    <t>453394</t>
  </si>
  <si>
    <t>06225</t>
  </si>
  <si>
    <t>291511171C</t>
  </si>
  <si>
    <t>453395</t>
  </si>
  <si>
    <t>05059</t>
  </si>
  <si>
    <t>281407077</t>
  </si>
  <si>
    <t>453398</t>
  </si>
  <si>
    <t>02417</t>
  </si>
  <si>
    <t>251501131A</t>
  </si>
  <si>
    <t>453399</t>
  </si>
  <si>
    <t>01530</t>
  </si>
  <si>
    <t>251407179</t>
  </si>
  <si>
    <t>453400</t>
  </si>
  <si>
    <t>07590</t>
  </si>
  <si>
    <t>251407077</t>
  </si>
  <si>
    <t>980572</t>
  </si>
  <si>
    <t>05027</t>
  </si>
  <si>
    <t>701407087</t>
  </si>
  <si>
    <t>717370</t>
  </si>
  <si>
    <t>04913</t>
  </si>
  <si>
    <t>701407183</t>
  </si>
  <si>
    <t>453401</t>
  </si>
  <si>
    <t>10852</t>
  </si>
  <si>
    <t>7D0407140</t>
  </si>
  <si>
    <t>453402</t>
  </si>
  <si>
    <t>28335</t>
  </si>
  <si>
    <t>7H0407182A</t>
  </si>
  <si>
    <t>453403</t>
  </si>
  <si>
    <t>31792</t>
  </si>
  <si>
    <t>7H0501131A</t>
  </si>
  <si>
    <t>741039</t>
  </si>
  <si>
    <t>23364</t>
  </si>
  <si>
    <t>7D0407140A</t>
  </si>
  <si>
    <t>741040</t>
  </si>
  <si>
    <t>05290</t>
  </si>
  <si>
    <t>7D0407183</t>
  </si>
  <si>
    <t>453609</t>
  </si>
  <si>
    <t>15212</t>
  </si>
  <si>
    <t>80155033</t>
  </si>
  <si>
    <t>288950</t>
  </si>
  <si>
    <t>02095</t>
  </si>
  <si>
    <t>VKS6250</t>
  </si>
  <si>
    <t>694661</t>
  </si>
  <si>
    <t>08137</t>
  </si>
  <si>
    <t>0256644657</t>
  </si>
  <si>
    <t>526909</t>
  </si>
  <si>
    <t>29783</t>
  </si>
  <si>
    <t>1739948</t>
  </si>
  <si>
    <t>464569</t>
  </si>
  <si>
    <t>29786</t>
  </si>
  <si>
    <t>1323842</t>
  </si>
  <si>
    <t>453610</t>
  </si>
  <si>
    <t>12583</t>
  </si>
  <si>
    <t>1261846</t>
  </si>
  <si>
    <t>453611</t>
  </si>
  <si>
    <t>12282</t>
  </si>
  <si>
    <t>1238034</t>
  </si>
  <si>
    <t>453612</t>
  </si>
  <si>
    <t>22616</t>
  </si>
  <si>
    <t>1335063</t>
  </si>
  <si>
    <t>453613</t>
  </si>
  <si>
    <t>30730</t>
  </si>
  <si>
    <t>292766</t>
  </si>
  <si>
    <t>464570</t>
  </si>
  <si>
    <t>29788</t>
  </si>
  <si>
    <t>0678157</t>
  </si>
  <si>
    <t>464571</t>
  </si>
  <si>
    <t>29781</t>
  </si>
  <si>
    <t>1400080</t>
  </si>
  <si>
    <t>453614</t>
  </si>
  <si>
    <t>29784</t>
  </si>
  <si>
    <t>1739947S1</t>
  </si>
  <si>
    <t>464572</t>
  </si>
  <si>
    <t>29785</t>
  </si>
  <si>
    <t>0376992</t>
  </si>
  <si>
    <t>977923</t>
  </si>
  <si>
    <t>18583</t>
  </si>
  <si>
    <t>007185250</t>
  </si>
  <si>
    <t>464573</t>
  </si>
  <si>
    <t>18585</t>
  </si>
  <si>
    <t>040100673</t>
  </si>
  <si>
    <t>464574</t>
  </si>
  <si>
    <t>18582</t>
  </si>
  <si>
    <t>040102293</t>
  </si>
  <si>
    <t>453615</t>
  </si>
  <si>
    <t>18584</t>
  </si>
  <si>
    <t>40100443</t>
  </si>
  <si>
    <t>460298</t>
  </si>
  <si>
    <t>15249</t>
  </si>
  <si>
    <t>81.96503.0398</t>
  </si>
  <si>
    <t>291179</t>
  </si>
  <si>
    <t>04266</t>
  </si>
  <si>
    <t>06562890369/06562890315/5000281160/40100463</t>
  </si>
  <si>
    <t>289152</t>
  </si>
  <si>
    <t>02446</t>
  </si>
  <si>
    <t>01016768</t>
  </si>
  <si>
    <t>464575</t>
  </si>
  <si>
    <t>35638</t>
  </si>
  <si>
    <t>81.96503.0579</t>
  </si>
  <si>
    <t>464576</t>
  </si>
  <si>
    <t>40073</t>
  </si>
  <si>
    <t>06.56279.0327</t>
  </si>
  <si>
    <t>464931</t>
  </si>
  <si>
    <t>40689</t>
  </si>
  <si>
    <t>06566310112</t>
  </si>
  <si>
    <t>453616</t>
  </si>
  <si>
    <t>11186</t>
  </si>
  <si>
    <t>6562890385</t>
  </si>
  <si>
    <t>453617</t>
  </si>
  <si>
    <t>33147</t>
  </si>
  <si>
    <t>81965036000</t>
  </si>
  <si>
    <t>453618</t>
  </si>
  <si>
    <t>05758</t>
  </si>
  <si>
    <t>6562890386</t>
  </si>
  <si>
    <t>453619</t>
  </si>
  <si>
    <t>04269</t>
  </si>
  <si>
    <t>6562890366</t>
  </si>
  <si>
    <t>464577</t>
  </si>
  <si>
    <t>04272</t>
  </si>
  <si>
    <t>06.56289.0221</t>
  </si>
  <si>
    <t>464579</t>
  </si>
  <si>
    <t>32972</t>
  </si>
  <si>
    <t>81.96503.0333</t>
  </si>
  <si>
    <t>464580</t>
  </si>
  <si>
    <t>04270</t>
  </si>
  <si>
    <t>06.56289.0365</t>
  </si>
  <si>
    <t>464581</t>
  </si>
  <si>
    <t>40028</t>
  </si>
  <si>
    <t>81.52403.6005</t>
  </si>
  <si>
    <t>526910</t>
  </si>
  <si>
    <t>40287</t>
  </si>
  <si>
    <t>81.96502.6065</t>
  </si>
  <si>
    <t>464582</t>
  </si>
  <si>
    <t>33141</t>
  </si>
  <si>
    <t>06.56279.0362</t>
  </si>
  <si>
    <t>453620</t>
  </si>
  <si>
    <t>17547</t>
  </si>
  <si>
    <t>209973947</t>
  </si>
  <si>
    <t>464583</t>
  </si>
  <si>
    <t>33968</t>
  </si>
  <si>
    <t>9709970446</t>
  </si>
  <si>
    <t>288782</t>
  </si>
  <si>
    <t>08006</t>
  </si>
  <si>
    <t>768065</t>
  </si>
  <si>
    <t>288783</t>
  </si>
  <si>
    <t>08007</t>
  </si>
  <si>
    <t>VKS6183</t>
  </si>
  <si>
    <t>464584</t>
  </si>
  <si>
    <t>19125</t>
  </si>
  <si>
    <t>453621</t>
  </si>
  <si>
    <t>05352</t>
  </si>
  <si>
    <t>453622</t>
  </si>
  <si>
    <t>24761</t>
  </si>
  <si>
    <t>0139973546</t>
  </si>
  <si>
    <t>453623</t>
  </si>
  <si>
    <t>24758</t>
  </si>
  <si>
    <t>139978946</t>
  </si>
  <si>
    <t>453624</t>
  </si>
  <si>
    <t>06643</t>
  </si>
  <si>
    <t>159974947</t>
  </si>
  <si>
    <t>453625</t>
  </si>
  <si>
    <t>18936</t>
  </si>
  <si>
    <t>4751165000</t>
  </si>
  <si>
    <t>464585</t>
  </si>
  <si>
    <t>28392</t>
  </si>
  <si>
    <t>0139977346</t>
  </si>
  <si>
    <t>464586</t>
  </si>
  <si>
    <t>05354</t>
  </si>
  <si>
    <t>288745</t>
  </si>
  <si>
    <t>03894</t>
  </si>
  <si>
    <t>VKS6334</t>
  </si>
  <si>
    <t>453626</t>
  </si>
  <si>
    <t>02453</t>
  </si>
  <si>
    <t>69979046</t>
  </si>
  <si>
    <t>453627</t>
  </si>
  <si>
    <t>18909</t>
  </si>
  <si>
    <t>11013959</t>
  </si>
  <si>
    <t>464587</t>
  </si>
  <si>
    <t>45378</t>
  </si>
  <si>
    <t>7403199066</t>
  </si>
  <si>
    <t>464932</t>
  </si>
  <si>
    <t>47291</t>
  </si>
  <si>
    <t>7401076656</t>
  </si>
  <si>
    <t>464933</t>
  </si>
  <si>
    <t>39465</t>
  </si>
  <si>
    <t>7420531577</t>
  </si>
  <si>
    <t>526911</t>
  </si>
  <si>
    <t>45372</t>
  </si>
  <si>
    <t>5000675975</t>
  </si>
  <si>
    <t>289385</t>
  </si>
  <si>
    <t>01992</t>
  </si>
  <si>
    <t>4373003501/21200321A</t>
  </si>
  <si>
    <t>289253</t>
  </si>
  <si>
    <t>15770</t>
  </si>
  <si>
    <t>996429</t>
  </si>
  <si>
    <t>02198</t>
  </si>
  <si>
    <t>4373003700</t>
  </si>
  <si>
    <t>996430</t>
  </si>
  <si>
    <t>09011</t>
  </si>
  <si>
    <t>4373000300</t>
  </si>
  <si>
    <t>288951</t>
  </si>
  <si>
    <t>01898</t>
  </si>
  <si>
    <t>VKS6249</t>
  </si>
  <si>
    <t>996431</t>
  </si>
  <si>
    <t>09012</t>
  </si>
  <si>
    <t>4373000500</t>
  </si>
  <si>
    <t>453628</t>
  </si>
  <si>
    <t>09881</t>
  </si>
  <si>
    <t>329638</t>
  </si>
  <si>
    <t>453629</t>
  </si>
  <si>
    <t>21796</t>
  </si>
  <si>
    <t>1349089</t>
  </si>
  <si>
    <t>453630</t>
  </si>
  <si>
    <t>02197</t>
  </si>
  <si>
    <t>123102</t>
  </si>
  <si>
    <t>453631</t>
  </si>
  <si>
    <t>09905</t>
  </si>
  <si>
    <t>375086</t>
  </si>
  <si>
    <t>453632</t>
  </si>
  <si>
    <t>18201</t>
  </si>
  <si>
    <t>1409889</t>
  </si>
  <si>
    <t>464589</t>
  </si>
  <si>
    <t>09861</t>
  </si>
  <si>
    <t>0297999</t>
  </si>
  <si>
    <t>464590</t>
  </si>
  <si>
    <t>09898</t>
  </si>
  <si>
    <t>0370074</t>
  </si>
  <si>
    <t>464591</t>
  </si>
  <si>
    <t>10002</t>
  </si>
  <si>
    <t>1907845S1</t>
  </si>
  <si>
    <t>464592</t>
  </si>
  <si>
    <t>21798</t>
  </si>
  <si>
    <t>0159496</t>
  </si>
  <si>
    <t>460299</t>
  </si>
  <si>
    <t>18200</t>
  </si>
  <si>
    <t>459110</t>
  </si>
  <si>
    <t>09906</t>
  </si>
  <si>
    <t>0375087</t>
  </si>
  <si>
    <t>464593</t>
  </si>
  <si>
    <t>09837</t>
  </si>
  <si>
    <t>0173320</t>
  </si>
  <si>
    <t>464594</t>
  </si>
  <si>
    <t>31294</t>
  </si>
  <si>
    <t>1372688</t>
  </si>
  <si>
    <t>453634</t>
  </si>
  <si>
    <t>11885</t>
  </si>
  <si>
    <t>958861</t>
  </si>
  <si>
    <t>464596</t>
  </si>
  <si>
    <t>39926</t>
  </si>
  <si>
    <t>3192615</t>
  </si>
  <si>
    <t>464934</t>
  </si>
  <si>
    <t>11607</t>
  </si>
  <si>
    <t>943342</t>
  </si>
  <si>
    <t>464935</t>
  </si>
  <si>
    <t>11929</t>
  </si>
  <si>
    <t>1075725</t>
  </si>
  <si>
    <t>671218</t>
  </si>
  <si>
    <t>09124</t>
  </si>
  <si>
    <t>A0149974647</t>
  </si>
  <si>
    <t>453636</t>
  </si>
  <si>
    <t>01475</t>
  </si>
  <si>
    <t>139971447</t>
  </si>
  <si>
    <t>980777</t>
  </si>
  <si>
    <t>11773</t>
  </si>
  <si>
    <t>424983</t>
  </si>
  <si>
    <t>428082</t>
  </si>
  <si>
    <t>07481</t>
  </si>
  <si>
    <t>A0039970547</t>
  </si>
  <si>
    <t>453408</t>
  </si>
  <si>
    <t>15967</t>
  </si>
  <si>
    <t>59621Q</t>
  </si>
  <si>
    <t>453409</t>
  </si>
  <si>
    <t>21957</t>
  </si>
  <si>
    <t>71735464</t>
  </si>
  <si>
    <t>453410</t>
  </si>
  <si>
    <t>15957</t>
  </si>
  <si>
    <t>9651029780</t>
  </si>
  <si>
    <t>453417</t>
  </si>
  <si>
    <t>18404</t>
  </si>
  <si>
    <t>0011592601</t>
  </si>
  <si>
    <t>996432</t>
  </si>
  <si>
    <t>28193</t>
  </si>
  <si>
    <t>0210404500</t>
  </si>
  <si>
    <t>996433</t>
  </si>
  <si>
    <t>28194</t>
  </si>
  <si>
    <t>966297</t>
  </si>
  <si>
    <t>03514</t>
  </si>
  <si>
    <t>0019890851</t>
  </si>
  <si>
    <t>291484</t>
  </si>
  <si>
    <t>06253</t>
  </si>
  <si>
    <t>770008</t>
  </si>
  <si>
    <t>990685</t>
  </si>
  <si>
    <t>15113</t>
  </si>
  <si>
    <t>0313939480</t>
  </si>
  <si>
    <t>990686</t>
  </si>
  <si>
    <t>15114</t>
  </si>
  <si>
    <t>0313939430</t>
  </si>
  <si>
    <t>467032</t>
  </si>
  <si>
    <t>40605</t>
  </si>
  <si>
    <t>5000658957</t>
  </si>
  <si>
    <t>460300</t>
  </si>
  <si>
    <t>39127</t>
  </si>
  <si>
    <t>85124276/7485121085</t>
  </si>
  <si>
    <t>453637</t>
  </si>
  <si>
    <t>38820</t>
  </si>
  <si>
    <t>3950209</t>
  </si>
  <si>
    <t>453638</t>
  </si>
  <si>
    <t>39757</t>
  </si>
  <si>
    <t>85104133</t>
  </si>
  <si>
    <t>467033</t>
  </si>
  <si>
    <t>47856</t>
  </si>
  <si>
    <t>85124275</t>
  </si>
  <si>
    <t>464599</t>
  </si>
  <si>
    <t>38044</t>
  </si>
  <si>
    <t>9417200446</t>
  </si>
  <si>
    <t>464600</t>
  </si>
  <si>
    <t>26891</t>
  </si>
  <si>
    <t>0007250102</t>
  </si>
  <si>
    <t>464601</t>
  </si>
  <si>
    <t>14715</t>
  </si>
  <si>
    <t>6417200246</t>
  </si>
  <si>
    <t>453277</t>
  </si>
  <si>
    <t>28606</t>
  </si>
  <si>
    <t>51717001</t>
  </si>
  <si>
    <t>453278</t>
  </si>
  <si>
    <t>27433</t>
  </si>
  <si>
    <t>51856872</t>
  </si>
  <si>
    <t>484980</t>
  </si>
  <si>
    <t>27954</t>
  </si>
  <si>
    <t>A0003220623</t>
  </si>
  <si>
    <t>425347</t>
  </si>
  <si>
    <t>17115</t>
  </si>
  <si>
    <t>A9013200389</t>
  </si>
  <si>
    <t>677371</t>
  </si>
  <si>
    <t>12841</t>
  </si>
  <si>
    <t>1300716080</t>
  </si>
  <si>
    <t>464603</t>
  </si>
  <si>
    <t>35190</t>
  </si>
  <si>
    <t>20477803</t>
  </si>
  <si>
    <t>464604</t>
  </si>
  <si>
    <t>27009</t>
  </si>
  <si>
    <t>3987354</t>
  </si>
  <si>
    <t>453639</t>
  </si>
  <si>
    <t>27131</t>
  </si>
  <si>
    <t>20443062</t>
  </si>
  <si>
    <t>915724</t>
  </si>
  <si>
    <t>11515</t>
  </si>
  <si>
    <t>3986433/20477805/1629668</t>
  </si>
  <si>
    <t>453280</t>
  </si>
  <si>
    <t>18654</t>
  </si>
  <si>
    <t>701411049B</t>
  </si>
  <si>
    <t>289380</t>
  </si>
  <si>
    <t>04194</t>
  </si>
  <si>
    <t>03.138.41.05.4</t>
  </si>
  <si>
    <t>990687</t>
  </si>
  <si>
    <t>35064</t>
  </si>
  <si>
    <t>990688</t>
  </si>
  <si>
    <t>35070</t>
  </si>
  <si>
    <t>0313830074</t>
  </si>
  <si>
    <t>990689</t>
  </si>
  <si>
    <t>35066</t>
  </si>
  <si>
    <t>0313837034</t>
  </si>
  <si>
    <t>996434</t>
  </si>
  <si>
    <t>35071</t>
  </si>
  <si>
    <t>0313844094</t>
  </si>
  <si>
    <t>464605</t>
  </si>
  <si>
    <t>35670</t>
  </si>
  <si>
    <t>06.46110.2135</t>
  </si>
  <si>
    <t>915515</t>
  </si>
  <si>
    <t>35067</t>
  </si>
  <si>
    <t>0313837024</t>
  </si>
  <si>
    <t>464606</t>
  </si>
  <si>
    <t>35689</t>
  </si>
  <si>
    <t>03.138.41.33.4</t>
  </si>
  <si>
    <t>453640</t>
  </si>
  <si>
    <t>06881</t>
  </si>
  <si>
    <t>81413120081</t>
  </si>
  <si>
    <t>789132</t>
  </si>
  <si>
    <t>35527</t>
  </si>
  <si>
    <t>A9493310125</t>
  </si>
  <si>
    <t>464607</t>
  </si>
  <si>
    <t>35647</t>
  </si>
  <si>
    <t>5010294051</t>
  </si>
  <si>
    <t>464608</t>
  </si>
  <si>
    <t>39378</t>
  </si>
  <si>
    <t>5010600294</t>
  </si>
  <si>
    <t>464609</t>
  </si>
  <si>
    <t>35663</t>
  </si>
  <si>
    <t>5010239148</t>
  </si>
  <si>
    <t>996435</t>
  </si>
  <si>
    <t>35074</t>
  </si>
  <si>
    <t>1402002000</t>
  </si>
  <si>
    <t>996436</t>
  </si>
  <si>
    <t>35073</t>
  </si>
  <si>
    <t>1402001200</t>
  </si>
  <si>
    <t>464611</t>
  </si>
  <si>
    <t>39530</t>
  </si>
  <si>
    <t>3987325</t>
  </si>
  <si>
    <t>464612</t>
  </si>
  <si>
    <t>39529</t>
  </si>
  <si>
    <t>20375242</t>
  </si>
  <si>
    <t>453641</t>
  </si>
  <si>
    <t>32042</t>
  </si>
  <si>
    <t>5410350214</t>
  </si>
  <si>
    <t>704190</t>
  </si>
  <si>
    <t>11496</t>
  </si>
  <si>
    <t>11496/1676306/1544683/8149182/295024</t>
  </si>
  <si>
    <t>453642</t>
  </si>
  <si>
    <t>39858</t>
  </si>
  <si>
    <t>1661375</t>
  </si>
  <si>
    <t>289313</t>
  </si>
  <si>
    <t>10528</t>
  </si>
  <si>
    <t>1002000715</t>
  </si>
  <si>
    <t>464613</t>
  </si>
  <si>
    <t>24643</t>
  </si>
  <si>
    <t>51.06402.0061</t>
  </si>
  <si>
    <t>453643</t>
  </si>
  <si>
    <t>15847</t>
  </si>
  <si>
    <t>0022033975</t>
  </si>
  <si>
    <t>453644</t>
  </si>
  <si>
    <t>15846</t>
  </si>
  <si>
    <t>51064020063</t>
  </si>
  <si>
    <t>965709</t>
  </si>
  <si>
    <t>15850</t>
  </si>
  <si>
    <t>A0052032675</t>
  </si>
  <si>
    <t>288908</t>
  </si>
  <si>
    <t>21551</t>
  </si>
  <si>
    <t>216083/1916620</t>
  </si>
  <si>
    <t>453645</t>
  </si>
  <si>
    <t>10054</t>
  </si>
  <si>
    <t>1745449</t>
  </si>
  <si>
    <t>464615</t>
  </si>
  <si>
    <t>40747</t>
  </si>
  <si>
    <t>3092547</t>
  </si>
  <si>
    <t>453646</t>
  </si>
  <si>
    <t>11495</t>
  </si>
  <si>
    <t>8149186S1</t>
  </si>
  <si>
    <t>459111</t>
  </si>
  <si>
    <t>01362</t>
  </si>
  <si>
    <t>51043010106</t>
  </si>
  <si>
    <t>464616</t>
  </si>
  <si>
    <t>26288</t>
  </si>
  <si>
    <t>9060540701</t>
  </si>
  <si>
    <t>464617</t>
  </si>
  <si>
    <t>10075</t>
  </si>
  <si>
    <t>1522013</t>
  </si>
  <si>
    <t>464618</t>
  </si>
  <si>
    <t>37710</t>
  </si>
  <si>
    <t>81.26411.6091</t>
  </si>
  <si>
    <t>464347</t>
  </si>
  <si>
    <t>40897</t>
  </si>
  <si>
    <t>81.62680.0132</t>
  </si>
  <si>
    <t>464619</t>
  </si>
  <si>
    <t>40652</t>
  </si>
  <si>
    <t>0007200113</t>
  </si>
  <si>
    <t>464620</t>
  </si>
  <si>
    <t>40421</t>
  </si>
  <si>
    <t>0007200213</t>
  </si>
  <si>
    <t>464621</t>
  </si>
  <si>
    <t>38035</t>
  </si>
  <si>
    <t>6417600004</t>
  </si>
  <si>
    <t>464622</t>
  </si>
  <si>
    <t>38472</t>
  </si>
  <si>
    <t>3176909</t>
  </si>
  <si>
    <t>291084</t>
  </si>
  <si>
    <t>15955</t>
  </si>
  <si>
    <t>A6733000132</t>
  </si>
  <si>
    <t>464348</t>
  </si>
  <si>
    <t>29578</t>
  </si>
  <si>
    <t>6684202985</t>
  </si>
  <si>
    <t>464350</t>
  </si>
  <si>
    <t>35565</t>
  </si>
  <si>
    <t>5410701533</t>
  </si>
  <si>
    <t>464351</t>
  </si>
  <si>
    <t>35563</t>
  </si>
  <si>
    <t>9060701433</t>
  </si>
  <si>
    <t>741619</t>
  </si>
  <si>
    <t>07725</t>
  </si>
  <si>
    <t>0671010110</t>
  </si>
  <si>
    <t>920094</t>
  </si>
  <si>
    <t>07727</t>
  </si>
  <si>
    <t>8282511156</t>
  </si>
  <si>
    <t>741617</t>
  </si>
  <si>
    <t>07722</t>
  </si>
  <si>
    <t>0670610110</t>
  </si>
  <si>
    <t>742649</t>
  </si>
  <si>
    <t>02507</t>
  </si>
  <si>
    <t>04351609709</t>
  </si>
  <si>
    <t>990690</t>
  </si>
  <si>
    <t>07724</t>
  </si>
  <si>
    <t>0697623</t>
  </si>
  <si>
    <t>990692</t>
  </si>
  <si>
    <t>04823</t>
  </si>
  <si>
    <t>04351609018</t>
  </si>
  <si>
    <t>741620</t>
  </si>
  <si>
    <t>07726</t>
  </si>
  <si>
    <t>0671215110</t>
  </si>
  <si>
    <t>990693</t>
  </si>
  <si>
    <t>02510</t>
  </si>
  <si>
    <t>04351609814</t>
  </si>
  <si>
    <t>990694</t>
  </si>
  <si>
    <t>04522</t>
  </si>
  <si>
    <t>04351609716</t>
  </si>
  <si>
    <t>990691</t>
  </si>
  <si>
    <t>07985</t>
  </si>
  <si>
    <t>1440857</t>
  </si>
  <si>
    <t>741616</t>
  </si>
  <si>
    <t>02506</t>
  </si>
  <si>
    <t>0670410110</t>
  </si>
  <si>
    <t>737956</t>
  </si>
  <si>
    <t>17766</t>
  </si>
  <si>
    <t>3812.C0</t>
  </si>
  <si>
    <t>453647</t>
  </si>
  <si>
    <t>35402</t>
  </si>
  <si>
    <t>635010</t>
  </si>
  <si>
    <t>22469</t>
  </si>
  <si>
    <t>1370709</t>
  </si>
  <si>
    <t>635011</t>
  </si>
  <si>
    <t>22470</t>
  </si>
  <si>
    <t>1370710</t>
  </si>
  <si>
    <t>464353</t>
  </si>
  <si>
    <t>098402544</t>
  </si>
  <si>
    <t>464354</t>
  </si>
  <si>
    <t>31982</t>
  </si>
  <si>
    <t>81.46711.6729</t>
  </si>
  <si>
    <t>81467116860</t>
  </si>
  <si>
    <t>719788</t>
  </si>
  <si>
    <t>32336</t>
  </si>
  <si>
    <t>81466116198/81466116197/81466106808</t>
  </si>
  <si>
    <t>475664</t>
  </si>
  <si>
    <t>03939</t>
  </si>
  <si>
    <t>81467116736</t>
  </si>
  <si>
    <t>453648</t>
  </si>
  <si>
    <t>28209</t>
  </si>
  <si>
    <t>81467116726</t>
  </si>
  <si>
    <t>453649</t>
  </si>
  <si>
    <t>39592</t>
  </si>
  <si>
    <t>81466106840</t>
  </si>
  <si>
    <t>289186</t>
  </si>
  <si>
    <t>02738</t>
  </si>
  <si>
    <t>81.46611.6216S1</t>
  </si>
  <si>
    <t>464355</t>
  </si>
  <si>
    <t>28206</t>
  </si>
  <si>
    <t>81.46610.6779</t>
  </si>
  <si>
    <t>464356</t>
  </si>
  <si>
    <t>43676</t>
  </si>
  <si>
    <t>85.46610.6162</t>
  </si>
  <si>
    <t>464357</t>
  </si>
  <si>
    <t>23692</t>
  </si>
  <si>
    <t>81.46710.6436</t>
  </si>
  <si>
    <t>453650</t>
  </si>
  <si>
    <t>24136</t>
  </si>
  <si>
    <t>9423301103</t>
  </si>
  <si>
    <t>464358</t>
  </si>
  <si>
    <t>23890</t>
  </si>
  <si>
    <t>9453300003</t>
  </si>
  <si>
    <t>290799</t>
  </si>
  <si>
    <t>17484</t>
  </si>
  <si>
    <t>A0024604605/A3754600405</t>
  </si>
  <si>
    <t>421055</t>
  </si>
  <si>
    <t>21035</t>
  </si>
  <si>
    <t>A0024604305/A0034604805/A0024604405</t>
  </si>
  <si>
    <t>464359</t>
  </si>
  <si>
    <t>23891</t>
  </si>
  <si>
    <t>9753300303</t>
  </si>
  <si>
    <t>464360</t>
  </si>
  <si>
    <t>26884</t>
  </si>
  <si>
    <t>9724601805</t>
  </si>
  <si>
    <t>990059</t>
  </si>
  <si>
    <t>30706</t>
  </si>
  <si>
    <t>A9064600055</t>
  </si>
  <si>
    <t>453285</t>
  </si>
  <si>
    <t>30096</t>
  </si>
  <si>
    <t>6394600255SK</t>
  </si>
  <si>
    <t>453284</t>
  </si>
  <si>
    <t>12195</t>
  </si>
  <si>
    <t>6384600055</t>
  </si>
  <si>
    <t>733163</t>
  </si>
  <si>
    <t>15934</t>
  </si>
  <si>
    <t>6734600605</t>
  </si>
  <si>
    <t>100350</t>
  </si>
  <si>
    <t>18629</t>
  </si>
  <si>
    <t>5010294287</t>
  </si>
  <si>
    <t>922486</t>
  </si>
  <si>
    <t>39463</t>
  </si>
  <si>
    <t>7421560882/5001868384/5010630823/5010630822/207278</t>
  </si>
  <si>
    <t>453652</t>
  </si>
  <si>
    <t>27795</t>
  </si>
  <si>
    <t>7421560957</t>
  </si>
  <si>
    <t>453653</t>
  </si>
  <si>
    <t>27485</t>
  </si>
  <si>
    <t>7421560825</t>
  </si>
  <si>
    <t>453654</t>
  </si>
  <si>
    <t>18599</t>
  </si>
  <si>
    <t>5010557243</t>
  </si>
  <si>
    <t>464362</t>
  </si>
  <si>
    <t>40045</t>
  </si>
  <si>
    <t>2007275</t>
  </si>
  <si>
    <t>965755</t>
  </si>
  <si>
    <t>17258</t>
  </si>
  <si>
    <t>1912757</t>
  </si>
  <si>
    <t>453655</t>
  </si>
  <si>
    <t>18208</t>
  </si>
  <si>
    <t>2125090</t>
  </si>
  <si>
    <t>453656</t>
  </si>
  <si>
    <t>18581</t>
  </si>
  <si>
    <t>2146105</t>
  </si>
  <si>
    <t>721903</t>
  </si>
  <si>
    <t>08252</t>
  </si>
  <si>
    <t>278665/278666</t>
  </si>
  <si>
    <t>464363</t>
  </si>
  <si>
    <t>18334</t>
  </si>
  <si>
    <t>20393061</t>
  </si>
  <si>
    <t>464364</t>
  </si>
  <si>
    <t>35660</t>
  </si>
  <si>
    <t>7420581086</t>
  </si>
  <si>
    <t>291327</t>
  </si>
  <si>
    <t>17259</t>
  </si>
  <si>
    <t>20393069</t>
  </si>
  <si>
    <t>453657</t>
  </si>
  <si>
    <t>23985</t>
  </si>
  <si>
    <t>21106930</t>
  </si>
  <si>
    <t>464366</t>
  </si>
  <si>
    <t>18335</t>
  </si>
  <si>
    <t>85114200</t>
  </si>
  <si>
    <t>464365</t>
  </si>
  <si>
    <t>23917</t>
  </si>
  <si>
    <t>20393059</t>
  </si>
  <si>
    <t>421215</t>
  </si>
  <si>
    <t>31789</t>
  </si>
  <si>
    <t>7H0419803F</t>
  </si>
  <si>
    <t>421206</t>
  </si>
  <si>
    <t>31788</t>
  </si>
  <si>
    <t>7E0419804</t>
  </si>
  <si>
    <t>453287</t>
  </si>
  <si>
    <t>10588</t>
  </si>
  <si>
    <t>702419803D</t>
  </si>
  <si>
    <t>453288</t>
  </si>
  <si>
    <t>10589</t>
  </si>
  <si>
    <t>701419804F</t>
  </si>
  <si>
    <t>452714</t>
  </si>
  <si>
    <t>19079</t>
  </si>
  <si>
    <t>6110520016</t>
  </si>
  <si>
    <t>452715</t>
  </si>
  <si>
    <t>25298</t>
  </si>
  <si>
    <t>1110521016</t>
  </si>
  <si>
    <t>990643</t>
  </si>
  <si>
    <t>07275</t>
  </si>
  <si>
    <t>0335000130</t>
  </si>
  <si>
    <t>453658</t>
  </si>
  <si>
    <t>43533</t>
  </si>
  <si>
    <t>1380631</t>
  </si>
  <si>
    <t>464936</t>
  </si>
  <si>
    <t>35870</t>
  </si>
  <si>
    <t>6739970145</t>
  </si>
  <si>
    <t>464937</t>
  </si>
  <si>
    <t>35885</t>
  </si>
  <si>
    <t>0309971748</t>
  </si>
  <si>
    <t>990695</t>
  </si>
  <si>
    <t>02435</t>
  </si>
  <si>
    <t>21023758</t>
  </si>
  <si>
    <t>990696</t>
  </si>
  <si>
    <t>05725</t>
  </si>
  <si>
    <t>1345000600</t>
  </si>
  <si>
    <t>520917</t>
  </si>
  <si>
    <t>35434</t>
  </si>
  <si>
    <t>1819795/1674458/42562233/81154036089/1907422/20713</t>
  </si>
  <si>
    <t>464367</t>
  </si>
  <si>
    <t>45595</t>
  </si>
  <si>
    <t>0001420289</t>
  </si>
  <si>
    <t>798352</t>
  </si>
  <si>
    <t>40174</t>
  </si>
  <si>
    <t>20532237</t>
  </si>
  <si>
    <t>487677</t>
  </si>
  <si>
    <t>38614</t>
  </si>
  <si>
    <t>21041296</t>
  </si>
  <si>
    <t>453660</t>
  </si>
  <si>
    <t>17420</t>
  </si>
  <si>
    <t>1825427</t>
  </si>
  <si>
    <t>453661</t>
  </si>
  <si>
    <t>10152</t>
  </si>
  <si>
    <t>21758906</t>
  </si>
  <si>
    <t>453662</t>
  </si>
  <si>
    <t>15761</t>
  </si>
  <si>
    <t>1902137</t>
  </si>
  <si>
    <t>453663</t>
  </si>
  <si>
    <t>31997</t>
  </si>
  <si>
    <t>51055040098</t>
  </si>
  <si>
    <t>453664</t>
  </si>
  <si>
    <t>38975</t>
  </si>
  <si>
    <t>1301696/1768402</t>
  </si>
  <si>
    <t>291386</t>
  </si>
  <si>
    <t>21639</t>
  </si>
  <si>
    <t>1391510</t>
  </si>
  <si>
    <t>640773</t>
  </si>
  <si>
    <t>01361</t>
  </si>
  <si>
    <t>4324102227</t>
  </si>
  <si>
    <t>453665</t>
  </si>
  <si>
    <t>34322</t>
  </si>
  <si>
    <t>59553-8D001</t>
  </si>
  <si>
    <t>902537</t>
  </si>
  <si>
    <t>45068</t>
  </si>
  <si>
    <t>7485135854/21602385</t>
  </si>
  <si>
    <t>453666</t>
  </si>
  <si>
    <t>21623</t>
  </si>
  <si>
    <t>1455253</t>
  </si>
  <si>
    <t>764937</t>
  </si>
  <si>
    <t>35304</t>
  </si>
  <si>
    <t>1455253/1384549/5021170077/5001843522</t>
  </si>
  <si>
    <t>665729</t>
  </si>
  <si>
    <t>26979</t>
  </si>
  <si>
    <t>8159975/1393640</t>
  </si>
  <si>
    <t>918933</t>
  </si>
  <si>
    <t>40297</t>
  </si>
  <si>
    <t>31945-45903</t>
  </si>
  <si>
    <t>619649</t>
  </si>
  <si>
    <t>29454</t>
  </si>
  <si>
    <t>A0004771302</t>
  </si>
  <si>
    <t>428410</t>
  </si>
  <si>
    <t>28066</t>
  </si>
  <si>
    <t>85125010003/85125010005</t>
  </si>
  <si>
    <t>526912</t>
  </si>
  <si>
    <t>28067</t>
  </si>
  <si>
    <t>428411</t>
  </si>
  <si>
    <t>29139</t>
  </si>
  <si>
    <t>81.12503.0086S1</t>
  </si>
  <si>
    <t>289631</t>
  </si>
  <si>
    <t>28068</t>
  </si>
  <si>
    <t>FS19605</t>
  </si>
  <si>
    <t>460302</t>
  </si>
  <si>
    <t>35342</t>
  </si>
  <si>
    <t>21380488</t>
  </si>
  <si>
    <t>464368</t>
  </si>
  <si>
    <t>45721</t>
  </si>
  <si>
    <t>0004295295</t>
  </si>
  <si>
    <t>464369</t>
  </si>
  <si>
    <t>10820</t>
  </si>
  <si>
    <t>6214920008</t>
  </si>
  <si>
    <t>464370</t>
  </si>
  <si>
    <t>35566</t>
  </si>
  <si>
    <t>9061800543</t>
  </si>
  <si>
    <t>453671</t>
  </si>
  <si>
    <t>39532</t>
  </si>
  <si>
    <t>3033054</t>
  </si>
  <si>
    <t>453670</t>
  </si>
  <si>
    <t>39533</t>
  </si>
  <si>
    <t>1629499</t>
  </si>
  <si>
    <t>990698</t>
  </si>
  <si>
    <t>07027</t>
  </si>
  <si>
    <t>81974010589</t>
  </si>
  <si>
    <t>464371</t>
  </si>
  <si>
    <t>40347</t>
  </si>
  <si>
    <t>1346200</t>
  </si>
  <si>
    <t>464372</t>
  </si>
  <si>
    <t>40348</t>
  </si>
  <si>
    <t>1444742</t>
  </si>
  <si>
    <t>464373</t>
  </si>
  <si>
    <t>47342</t>
  </si>
  <si>
    <t>81.32655.6181</t>
  </si>
  <si>
    <t>464374</t>
  </si>
  <si>
    <t>23401</t>
  </si>
  <si>
    <t>81.15701.6124</t>
  </si>
  <si>
    <t>464332</t>
  </si>
  <si>
    <t>44426</t>
  </si>
  <si>
    <t>51.08150.0046</t>
  </si>
  <si>
    <t>464376</t>
  </si>
  <si>
    <t>32486</t>
  </si>
  <si>
    <t>81.41723.6124</t>
  </si>
  <si>
    <t>464377</t>
  </si>
  <si>
    <t>33951</t>
  </si>
  <si>
    <t>0025539205</t>
  </si>
  <si>
    <t>464379</t>
  </si>
  <si>
    <t>40336</t>
  </si>
  <si>
    <t>0025535205</t>
  </si>
  <si>
    <t>464380</t>
  </si>
  <si>
    <t>44557</t>
  </si>
  <si>
    <t>1848921</t>
  </si>
  <si>
    <t>464381</t>
  </si>
  <si>
    <t>46800</t>
  </si>
  <si>
    <t>1938630</t>
  </si>
  <si>
    <t>453672</t>
  </si>
  <si>
    <t>33952</t>
  </si>
  <si>
    <t>1720924</t>
  </si>
  <si>
    <t>464382</t>
  </si>
  <si>
    <t>39492</t>
  </si>
  <si>
    <t>1720927</t>
  </si>
  <si>
    <t>464746</t>
  </si>
  <si>
    <t>39329</t>
  </si>
  <si>
    <t>1653070</t>
  </si>
  <si>
    <t>464383</t>
  </si>
  <si>
    <t>39379</t>
  </si>
  <si>
    <t>20783875</t>
  </si>
  <si>
    <t>286717</t>
  </si>
  <si>
    <t>12336</t>
  </si>
  <si>
    <t>289346</t>
  </si>
  <si>
    <t>12330</t>
  </si>
  <si>
    <t>0012955306</t>
  </si>
  <si>
    <t>464384</t>
  </si>
  <si>
    <t>38099</t>
  </si>
  <si>
    <t>0012957406</t>
  </si>
  <si>
    <t>464385</t>
  </si>
  <si>
    <t>11865</t>
  </si>
  <si>
    <t>1669488</t>
  </si>
  <si>
    <t>453673</t>
  </si>
  <si>
    <t>45502</t>
  </si>
  <si>
    <t>20835246</t>
  </si>
  <si>
    <t>464386</t>
  </si>
  <si>
    <t>12335</t>
  </si>
  <si>
    <t>0022950407</t>
  </si>
  <si>
    <t>464387</t>
  </si>
  <si>
    <t>40946</t>
  </si>
  <si>
    <t>1754943</t>
  </si>
  <si>
    <t>290984</t>
  </si>
  <si>
    <t>03.320.36.08.0</t>
  </si>
  <si>
    <t>990699</t>
  </si>
  <si>
    <t>07636</t>
  </si>
  <si>
    <t>0311200430</t>
  </si>
  <si>
    <t>453674</t>
  </si>
  <si>
    <t>46152</t>
  </si>
  <si>
    <t>1851188</t>
  </si>
  <si>
    <t>464388</t>
  </si>
  <si>
    <t>07487</t>
  </si>
  <si>
    <t>81.90711.0739</t>
  </si>
  <si>
    <t>464389</t>
  </si>
  <si>
    <t>09461</t>
  </si>
  <si>
    <t>81.90713.0909</t>
  </si>
  <si>
    <t>453675</t>
  </si>
  <si>
    <t>11338</t>
  </si>
  <si>
    <t>81443030034</t>
  </si>
  <si>
    <t>453676</t>
  </si>
  <si>
    <t>21575</t>
  </si>
  <si>
    <t>453677</t>
  </si>
  <si>
    <t>04366</t>
  </si>
  <si>
    <t>750555</t>
  </si>
  <si>
    <t>08005</t>
  </si>
  <si>
    <t>360520/81908010224/3553560173/81908010212</t>
  </si>
  <si>
    <t>453364</t>
  </si>
  <si>
    <t>29140</t>
  </si>
  <si>
    <t>6110170060</t>
  </si>
  <si>
    <t>686628</t>
  </si>
  <si>
    <t>01244</t>
  </si>
  <si>
    <t>02.5615.20.90</t>
  </si>
  <si>
    <t>464939</t>
  </si>
  <si>
    <t>08010</t>
  </si>
  <si>
    <t>007603024106</t>
  </si>
  <si>
    <t>464940</t>
  </si>
  <si>
    <t>08011</t>
  </si>
  <si>
    <t>007603045100</t>
  </si>
  <si>
    <t>453678</t>
  </si>
  <si>
    <t>47010</t>
  </si>
  <si>
    <t>434638</t>
  </si>
  <si>
    <t>05776</t>
  </si>
  <si>
    <t>1331001300</t>
  </si>
  <si>
    <t>990700</t>
  </si>
  <si>
    <t>07791</t>
  </si>
  <si>
    <t>1345000801</t>
  </si>
  <si>
    <t>464390</t>
  </si>
  <si>
    <t>10405</t>
  </si>
  <si>
    <t>0 273 023</t>
  </si>
  <si>
    <t>289410</t>
  </si>
  <si>
    <t>01472</t>
  </si>
  <si>
    <t>3194020075</t>
  </si>
  <si>
    <t>289362</t>
  </si>
  <si>
    <t>01656</t>
  </si>
  <si>
    <t>002478940</t>
  </si>
  <si>
    <t>289383</t>
  </si>
  <si>
    <t>01345</t>
  </si>
  <si>
    <t>03.310.10.02.0</t>
  </si>
  <si>
    <t>289203</t>
  </si>
  <si>
    <t>01346</t>
  </si>
  <si>
    <t>0260261</t>
  </si>
  <si>
    <t>289221</t>
  </si>
  <si>
    <t>01241</t>
  </si>
  <si>
    <t>KZE0912-05</t>
  </si>
  <si>
    <t>289222</t>
  </si>
  <si>
    <t>01243</t>
  </si>
  <si>
    <t>02.5615.18.90</t>
  </si>
  <si>
    <t>990701</t>
  </si>
  <si>
    <t>05901</t>
  </si>
  <si>
    <t>0331010130</t>
  </si>
  <si>
    <t>990702</t>
  </si>
  <si>
    <t>05719</t>
  </si>
  <si>
    <t>0314300020</t>
  </si>
  <si>
    <t>289223</t>
  </si>
  <si>
    <t>01245</t>
  </si>
  <si>
    <t>02.5615.22.90</t>
  </si>
  <si>
    <t>289752</t>
  </si>
  <si>
    <t>08488</t>
  </si>
  <si>
    <t>464391</t>
  </si>
  <si>
    <t>35724</t>
  </si>
  <si>
    <t>4031302816</t>
  </si>
  <si>
    <t>464392</t>
  </si>
  <si>
    <t>35873</t>
  </si>
  <si>
    <t>4420300220</t>
  </si>
  <si>
    <t>464393</t>
  </si>
  <si>
    <t>37731</t>
  </si>
  <si>
    <t>5411310117</t>
  </si>
  <si>
    <t>464394</t>
  </si>
  <si>
    <t>35734</t>
  </si>
  <si>
    <t>5411300230</t>
  </si>
  <si>
    <t>920119</t>
  </si>
  <si>
    <t>25022</t>
  </si>
  <si>
    <t>6010520001</t>
  </si>
  <si>
    <t>464395</t>
  </si>
  <si>
    <t>15814</t>
  </si>
  <si>
    <t>9423320006</t>
  </si>
  <si>
    <t>965710</t>
  </si>
  <si>
    <t>28400</t>
  </si>
  <si>
    <t>5010630993</t>
  </si>
  <si>
    <t>KZ1012-01</t>
  </si>
  <si>
    <t>464397</t>
  </si>
  <si>
    <t>08836</t>
  </si>
  <si>
    <t>3859970582</t>
  </si>
  <si>
    <t>526913</t>
  </si>
  <si>
    <t>101287</t>
  </si>
  <si>
    <t>976463</t>
  </si>
  <si>
    <t>990703</t>
  </si>
  <si>
    <t>22123</t>
  </si>
  <si>
    <t>2XM18X1,5MUTTER+ADAP</t>
  </si>
  <si>
    <t>719854</t>
  </si>
  <si>
    <t>08477</t>
  </si>
  <si>
    <t>81963400902</t>
  </si>
  <si>
    <t>291599</t>
  </si>
  <si>
    <t>10047</t>
  </si>
  <si>
    <t>21220207</t>
  </si>
  <si>
    <t>464398</t>
  </si>
  <si>
    <t>23783</t>
  </si>
  <si>
    <t>4279970982</t>
  </si>
  <si>
    <t>403925</t>
  </si>
  <si>
    <t>09487</t>
  </si>
  <si>
    <t>6154760326</t>
  </si>
  <si>
    <t>990704</t>
  </si>
  <si>
    <t>01144</t>
  </si>
  <si>
    <t>916027011014</t>
  </si>
  <si>
    <t>624111</t>
  </si>
  <si>
    <t>18572</t>
  </si>
  <si>
    <t>9014280435</t>
  </si>
  <si>
    <t>464399</t>
  </si>
  <si>
    <t>04363</t>
  </si>
  <si>
    <t>51.90201.0173</t>
  </si>
  <si>
    <t>737633</t>
  </si>
  <si>
    <t>18327</t>
  </si>
  <si>
    <t>1340934/0176815</t>
  </si>
  <si>
    <t>990705</t>
  </si>
  <si>
    <t>03980</t>
  </si>
  <si>
    <t>0980623270</t>
  </si>
  <si>
    <t>464400</t>
  </si>
  <si>
    <t>01275</t>
  </si>
  <si>
    <t>03.296.23.05.0</t>
  </si>
  <si>
    <t>291775</t>
  </si>
  <si>
    <t>05208</t>
  </si>
  <si>
    <t>03.296.23.15.0</t>
  </si>
  <si>
    <t>289406</t>
  </si>
  <si>
    <t>05207</t>
  </si>
  <si>
    <t>292002</t>
  </si>
  <si>
    <t>03981</t>
  </si>
  <si>
    <t>05210</t>
  </si>
  <si>
    <t>685548</t>
  </si>
  <si>
    <t>07456</t>
  </si>
  <si>
    <t>05210/0329623170/0980623220</t>
  </si>
  <si>
    <t>289263</t>
  </si>
  <si>
    <t>0329623170</t>
  </si>
  <si>
    <t>990706</t>
  </si>
  <si>
    <t>01277</t>
  </si>
  <si>
    <t>0329613090</t>
  </si>
  <si>
    <t>990707</t>
  </si>
  <si>
    <t>04233</t>
  </si>
  <si>
    <t>0980623020</t>
  </si>
  <si>
    <t>453679</t>
  </si>
  <si>
    <t>08442</t>
  </si>
  <si>
    <t>1309191</t>
  </si>
  <si>
    <t>1337020</t>
  </si>
  <si>
    <t>453681</t>
  </si>
  <si>
    <t>15760</t>
  </si>
  <si>
    <t>1356736</t>
  </si>
  <si>
    <t>464401</t>
  </si>
  <si>
    <t>43572</t>
  </si>
  <si>
    <t>1400082</t>
  </si>
  <si>
    <t>289548</t>
  </si>
  <si>
    <t>05317</t>
  </si>
  <si>
    <t>42064822</t>
  </si>
  <si>
    <t>453683</t>
  </si>
  <si>
    <t>15341</t>
  </si>
  <si>
    <t>42534370</t>
  </si>
  <si>
    <t>464403</t>
  </si>
  <si>
    <t>45383</t>
  </si>
  <si>
    <t>42127260</t>
  </si>
  <si>
    <t>464404</t>
  </si>
  <si>
    <t>04573</t>
  </si>
  <si>
    <t>002477764</t>
  </si>
  <si>
    <t>289199</t>
  </si>
  <si>
    <t>04574</t>
  </si>
  <si>
    <t>81.45501.0094</t>
  </si>
  <si>
    <t>453684</t>
  </si>
  <si>
    <t>18694</t>
  </si>
  <si>
    <t>81455010081S</t>
  </si>
  <si>
    <t>453685</t>
  </si>
  <si>
    <t>18693</t>
  </si>
  <si>
    <t>81455010076S3</t>
  </si>
  <si>
    <t>775392</t>
  </si>
  <si>
    <t>03960</t>
  </si>
  <si>
    <t>81455010139/81455010089/81455010081</t>
  </si>
  <si>
    <t>289201</t>
  </si>
  <si>
    <t>03740</t>
  </si>
  <si>
    <t>0004013771/81455010141/</t>
  </si>
  <si>
    <t>289447</t>
  </si>
  <si>
    <t>03997</t>
  </si>
  <si>
    <t>0004012471/A0004012471/81455010163</t>
  </si>
  <si>
    <t>757312</t>
  </si>
  <si>
    <t>15170</t>
  </si>
  <si>
    <t>81455010129</t>
  </si>
  <si>
    <t>991311</t>
  </si>
  <si>
    <t>12868</t>
  </si>
  <si>
    <t>81455010164/81455010133/81455010114/81455010174</t>
  </si>
  <si>
    <t>723347</t>
  </si>
  <si>
    <t>01654</t>
  </si>
  <si>
    <t>9704010071/3244010071/3144010071/3244020071</t>
  </si>
  <si>
    <t>686629</t>
  </si>
  <si>
    <t>12862</t>
  </si>
  <si>
    <t>3144020071</t>
  </si>
  <si>
    <t>289233</t>
  </si>
  <si>
    <t>03125</t>
  </si>
  <si>
    <t>3524020171</t>
  </si>
  <si>
    <t>288980</t>
  </si>
  <si>
    <t>02666</t>
  </si>
  <si>
    <t>12866</t>
  </si>
  <si>
    <t>289150</t>
  </si>
  <si>
    <t>01474</t>
  </si>
  <si>
    <t>A3274020371</t>
  </si>
  <si>
    <t>464405</t>
  </si>
  <si>
    <t>05530</t>
  </si>
  <si>
    <t>9424010371</t>
  </si>
  <si>
    <t>453686</t>
  </si>
  <si>
    <t>03961</t>
  </si>
  <si>
    <t>3814010871S1</t>
  </si>
  <si>
    <t>453687</t>
  </si>
  <si>
    <t>01648</t>
  </si>
  <si>
    <t>3384015071</t>
  </si>
  <si>
    <t>453688</t>
  </si>
  <si>
    <t>03958</t>
  </si>
  <si>
    <t>3814010371</t>
  </si>
  <si>
    <t>800728</t>
  </si>
  <si>
    <t>06274</t>
  </si>
  <si>
    <t>A3184020071</t>
  </si>
  <si>
    <t>415674</t>
  </si>
  <si>
    <t>01647</t>
  </si>
  <si>
    <t>776716</t>
  </si>
  <si>
    <t>07940</t>
  </si>
  <si>
    <t>81455010135/0004012971/9484010271</t>
  </si>
  <si>
    <t>453689</t>
  </si>
  <si>
    <t>32043</t>
  </si>
  <si>
    <t>9704010071</t>
  </si>
  <si>
    <t>291312</t>
  </si>
  <si>
    <t>06275</t>
  </si>
  <si>
    <t>3184020271S2</t>
  </si>
  <si>
    <t>453690</t>
  </si>
  <si>
    <t>21583</t>
  </si>
  <si>
    <t>9764010271</t>
  </si>
  <si>
    <t>986726</t>
  </si>
  <si>
    <t>01429</t>
  </si>
  <si>
    <t>A3524020071/3524020071</t>
  </si>
  <si>
    <t>289232</t>
  </si>
  <si>
    <t>09298</t>
  </si>
  <si>
    <t>6744020171</t>
  </si>
  <si>
    <t>714359</t>
  </si>
  <si>
    <t>03552</t>
  </si>
  <si>
    <t>81455010081</t>
  </si>
  <si>
    <t>103576</t>
  </si>
  <si>
    <t>03176</t>
  </si>
  <si>
    <t>3094010271</t>
  </si>
  <si>
    <t>453691</t>
  </si>
  <si>
    <t>06270</t>
  </si>
  <si>
    <t>3094010271S1</t>
  </si>
  <si>
    <t>453692</t>
  </si>
  <si>
    <t>06273</t>
  </si>
  <si>
    <t>3144020071S3</t>
  </si>
  <si>
    <t>453693</t>
  </si>
  <si>
    <t>06277</t>
  </si>
  <si>
    <t>3524020171S1</t>
  </si>
  <si>
    <t>453694</t>
  </si>
  <si>
    <t>06278</t>
  </si>
  <si>
    <t>3524020071S2</t>
  </si>
  <si>
    <t>453695</t>
  </si>
  <si>
    <t>06280</t>
  </si>
  <si>
    <t>3274020371S2</t>
  </si>
  <si>
    <t>464406</t>
  </si>
  <si>
    <t>06281</t>
  </si>
  <si>
    <t>3384015071S1</t>
  </si>
  <si>
    <t>453696</t>
  </si>
  <si>
    <t>07938</t>
  </si>
  <si>
    <t>3894010071S4</t>
  </si>
  <si>
    <t>453697</t>
  </si>
  <si>
    <t>06287</t>
  </si>
  <si>
    <t>3894010071S3</t>
  </si>
  <si>
    <t>768539</t>
  </si>
  <si>
    <t>01473</t>
  </si>
  <si>
    <t>3184010071</t>
  </si>
  <si>
    <t>453698</t>
  </si>
  <si>
    <t>10445</t>
  </si>
  <si>
    <t>5010319141</t>
  </si>
  <si>
    <t>453699</t>
  </si>
  <si>
    <t>27796</t>
  </si>
  <si>
    <t>5000737601</t>
  </si>
  <si>
    <t>792337</t>
  </si>
  <si>
    <t>10444</t>
  </si>
  <si>
    <t>0000190220</t>
  </si>
  <si>
    <t>289409</t>
  </si>
  <si>
    <t>18825</t>
  </si>
  <si>
    <t>5010439317</t>
  </si>
  <si>
    <t>464407</t>
  </si>
  <si>
    <t>32799</t>
  </si>
  <si>
    <t>7420515519</t>
  </si>
  <si>
    <t>990709</t>
  </si>
  <si>
    <t>05751</t>
  </si>
  <si>
    <t>1303104011</t>
  </si>
  <si>
    <t>990710</t>
  </si>
  <si>
    <t>05750</t>
  </si>
  <si>
    <t>3302104000</t>
  </si>
  <si>
    <t>996437</t>
  </si>
  <si>
    <t>05745</t>
  </si>
  <si>
    <t>3302104500</t>
  </si>
  <si>
    <t>289377</t>
  </si>
  <si>
    <t>02406</t>
  </si>
  <si>
    <t>1303107412</t>
  </si>
  <si>
    <t>289075</t>
  </si>
  <si>
    <t>02407</t>
  </si>
  <si>
    <t>1303107512</t>
  </si>
  <si>
    <t>291088</t>
  </si>
  <si>
    <t>01278</t>
  </si>
  <si>
    <t>09.806.13.02.0</t>
  </si>
  <si>
    <t>990711</t>
  </si>
  <si>
    <t>01834</t>
  </si>
  <si>
    <t>3302107700</t>
  </si>
  <si>
    <t>289408</t>
  </si>
  <si>
    <t>02504</t>
  </si>
  <si>
    <t>21022167PK10</t>
  </si>
  <si>
    <t>464408</t>
  </si>
  <si>
    <t>02505</t>
  </si>
  <si>
    <t>21022167K</t>
  </si>
  <si>
    <t>042463</t>
  </si>
  <si>
    <t>06465</t>
  </si>
  <si>
    <t>3302107800</t>
  </si>
  <si>
    <t>453700</t>
  </si>
  <si>
    <t>05916</t>
  </si>
  <si>
    <t>397266</t>
  </si>
  <si>
    <t>453701</t>
  </si>
  <si>
    <t>05917</t>
  </si>
  <si>
    <t>295953</t>
  </si>
  <si>
    <t>453702</t>
  </si>
  <si>
    <t>40510</t>
  </si>
  <si>
    <t>1868665</t>
  </si>
  <si>
    <t>459112</t>
  </si>
  <si>
    <t>05915</t>
  </si>
  <si>
    <t>0272853</t>
  </si>
  <si>
    <t>289343</t>
  </si>
  <si>
    <t>07312</t>
  </si>
  <si>
    <t>A-JA-0491-002</t>
  </si>
  <si>
    <t>464409</t>
  </si>
  <si>
    <t>05779</t>
  </si>
  <si>
    <t>1573081</t>
  </si>
  <si>
    <t>720007</t>
  </si>
  <si>
    <t>32796</t>
  </si>
  <si>
    <t>20515514/7420515514</t>
  </si>
  <si>
    <t>455689</t>
  </si>
  <si>
    <t>28147</t>
  </si>
  <si>
    <t>A9423501205</t>
  </si>
  <si>
    <t>990716</t>
  </si>
  <si>
    <t>06424</t>
  </si>
  <si>
    <t>0260103560</t>
  </si>
  <si>
    <t>433471</t>
  </si>
  <si>
    <t>04362</t>
  </si>
  <si>
    <t>51902010143</t>
  </si>
  <si>
    <t>464286</t>
  </si>
  <si>
    <t>45257</t>
  </si>
  <si>
    <t>0004302470</t>
  </si>
  <si>
    <t>464288</t>
  </si>
  <si>
    <t>48693</t>
  </si>
  <si>
    <t>0004302070</t>
  </si>
  <si>
    <t>638458</t>
  </si>
  <si>
    <t>28624</t>
  </si>
  <si>
    <t>0544420010</t>
  </si>
  <si>
    <t>521933</t>
  </si>
  <si>
    <t>2041502</t>
  </si>
  <si>
    <t>41218482</t>
  </si>
  <si>
    <t>LEMFOERDER</t>
  </si>
  <si>
    <t>288837</t>
  </si>
  <si>
    <t>1149203</t>
  </si>
  <si>
    <t>198524/81953016351/81953016275/0014603648/1611088</t>
  </si>
  <si>
    <t>288834</t>
  </si>
  <si>
    <t>1150503</t>
  </si>
  <si>
    <t>198525/81953016274/0004608948/0014601848/1914427</t>
  </si>
  <si>
    <t>521934</t>
  </si>
  <si>
    <t>3196101</t>
  </si>
  <si>
    <t>521935</t>
  </si>
  <si>
    <t>1194702</t>
  </si>
  <si>
    <t>3988968</t>
  </si>
  <si>
    <t>521936</t>
  </si>
  <si>
    <t>1194602</t>
  </si>
  <si>
    <t>521937</t>
  </si>
  <si>
    <t>2662601</t>
  </si>
  <si>
    <t>20503552</t>
  </si>
  <si>
    <t>042478</t>
  </si>
  <si>
    <t>1171301</t>
  </si>
  <si>
    <t>81953016132</t>
  </si>
  <si>
    <t>521939</t>
  </si>
  <si>
    <t>1197001</t>
  </si>
  <si>
    <t>1075255</t>
  </si>
  <si>
    <t>534575</t>
  </si>
  <si>
    <t>3460401</t>
  </si>
  <si>
    <t>21446333</t>
  </si>
  <si>
    <t>521941</t>
  </si>
  <si>
    <t>3118201</t>
  </si>
  <si>
    <t>20443062/20443066/20994419/21248088</t>
  </si>
  <si>
    <t>521942</t>
  </si>
  <si>
    <t>3841401</t>
  </si>
  <si>
    <t>41296162</t>
  </si>
  <si>
    <t>695748</t>
  </si>
  <si>
    <t>3059201</t>
  </si>
  <si>
    <t>521943</t>
  </si>
  <si>
    <t>2424401</t>
  </si>
  <si>
    <t>A0034604905</t>
  </si>
  <si>
    <t>521944</t>
  </si>
  <si>
    <t>2423901</t>
  </si>
  <si>
    <t>A9704600705</t>
  </si>
  <si>
    <t>21252480</t>
  </si>
  <si>
    <t>534578</t>
  </si>
  <si>
    <t>3745801</t>
  </si>
  <si>
    <t>22159733</t>
  </si>
  <si>
    <t>521948</t>
  </si>
  <si>
    <t>3770701</t>
  </si>
  <si>
    <t>22318844</t>
  </si>
  <si>
    <t>521949</t>
  </si>
  <si>
    <t>3527101</t>
  </si>
  <si>
    <t>21051046</t>
  </si>
  <si>
    <t>20507262</t>
  </si>
  <si>
    <t>488336</t>
  </si>
  <si>
    <t>213PS19084000</t>
  </si>
  <si>
    <t>MAHLE</t>
  </si>
  <si>
    <t>488769</t>
  </si>
  <si>
    <t>227HL20871000</t>
  </si>
  <si>
    <t>51011136042</t>
  </si>
  <si>
    <t>960373</t>
  </si>
  <si>
    <t>001PL10266000</t>
  </si>
  <si>
    <t>51024100488</t>
  </si>
  <si>
    <t>488338</t>
  </si>
  <si>
    <t>001PL10266050</t>
  </si>
  <si>
    <t>51024100505</t>
  </si>
  <si>
    <t>490241</t>
  </si>
  <si>
    <t>227PL10219025</t>
  </si>
  <si>
    <t>51024100516</t>
  </si>
  <si>
    <t>960375</t>
  </si>
  <si>
    <t>001HL10220000</t>
  </si>
  <si>
    <t>51011100711</t>
  </si>
  <si>
    <t>960374</t>
  </si>
  <si>
    <t>227PL10219000</t>
  </si>
  <si>
    <t>51024100487</t>
  </si>
  <si>
    <t>488771</t>
  </si>
  <si>
    <t>001HS19621000</t>
  </si>
  <si>
    <t>490539</t>
  </si>
  <si>
    <t>001HL19790000</t>
  </si>
  <si>
    <t>A9040300040</t>
  </si>
  <si>
    <t>488772</t>
  </si>
  <si>
    <t>001HS10768000</t>
  </si>
  <si>
    <t>A3660300040</t>
  </si>
  <si>
    <t>488770</t>
  </si>
  <si>
    <t>001HL10267000</t>
  </si>
  <si>
    <t>51011100687</t>
  </si>
  <si>
    <t>960376</t>
  </si>
  <si>
    <t>001PL19619000</t>
  </si>
  <si>
    <t>5410300160</t>
  </si>
  <si>
    <t>488773</t>
  </si>
  <si>
    <t>209HS20416000</t>
  </si>
  <si>
    <t>5001847442</t>
  </si>
  <si>
    <t>490242</t>
  </si>
  <si>
    <t>209PL20225000</t>
  </si>
  <si>
    <t>5001847480</t>
  </si>
  <si>
    <t>960377</t>
  </si>
  <si>
    <t>037HS21041000</t>
  </si>
  <si>
    <t>20530916</t>
  </si>
  <si>
    <t>960378</t>
  </si>
  <si>
    <t>209PS20152000</t>
  </si>
  <si>
    <t>5001834855</t>
  </si>
  <si>
    <t>488775</t>
  </si>
  <si>
    <t>061HS10686000</t>
  </si>
  <si>
    <t>490243</t>
  </si>
  <si>
    <t>061PS18143025</t>
  </si>
  <si>
    <t>488341</t>
  </si>
  <si>
    <t>061PS20084000</t>
  </si>
  <si>
    <t>550494</t>
  </si>
  <si>
    <t>490244</t>
  </si>
  <si>
    <t>061PS10009025</t>
  </si>
  <si>
    <t>279621</t>
  </si>
  <si>
    <t>457346</t>
  </si>
  <si>
    <t>061AS20087000</t>
  </si>
  <si>
    <t>1531996</t>
  </si>
  <si>
    <t>488776</t>
  </si>
  <si>
    <t>061AS18069000</t>
  </si>
  <si>
    <t>960381</t>
  </si>
  <si>
    <t>061PL20085000</t>
  </si>
  <si>
    <t>1785692</t>
  </si>
  <si>
    <t>449734</t>
  </si>
  <si>
    <t>061PS20274000</t>
  </si>
  <si>
    <t>550470</t>
  </si>
  <si>
    <t>488777</t>
  </si>
  <si>
    <t>037HS10589200</t>
  </si>
  <si>
    <t>488778</t>
  </si>
  <si>
    <t>037HS18051200</t>
  </si>
  <si>
    <t>488779</t>
  </si>
  <si>
    <t>037AS21091000</t>
  </si>
  <si>
    <t>488780</t>
  </si>
  <si>
    <t>037AS10651000</t>
  </si>
  <si>
    <t>488343</t>
  </si>
  <si>
    <t>037PS10588000</t>
  </si>
  <si>
    <t>488344</t>
  </si>
  <si>
    <t>037PS18049200</t>
  </si>
  <si>
    <t>960382</t>
  </si>
  <si>
    <t>037HL21040000</t>
  </si>
  <si>
    <t>960383</t>
  </si>
  <si>
    <t>038PL19914000</t>
  </si>
  <si>
    <t>1547742</t>
  </si>
  <si>
    <t>960384</t>
  </si>
  <si>
    <t>038PS20862000</t>
  </si>
  <si>
    <t>20580558</t>
  </si>
  <si>
    <t>946449</t>
  </si>
  <si>
    <t>227FA31231000</t>
  </si>
  <si>
    <t>51032010102</t>
  </si>
  <si>
    <t>488345</t>
  </si>
  <si>
    <t>227FE31230000</t>
  </si>
  <si>
    <t>51032010108</t>
  </si>
  <si>
    <t>488346</t>
  </si>
  <si>
    <t>227FX30406000</t>
  </si>
  <si>
    <t>51032010088</t>
  </si>
  <si>
    <t>960385</t>
  </si>
  <si>
    <t>001FX30435000</t>
  </si>
  <si>
    <t>4570531230</t>
  </si>
  <si>
    <t>488350</t>
  </si>
  <si>
    <t>001FX30440000</t>
  </si>
  <si>
    <t>A4030530030</t>
  </si>
  <si>
    <t>960386</t>
  </si>
  <si>
    <t>038NS19919000</t>
  </si>
  <si>
    <t>960387</t>
  </si>
  <si>
    <t>037FX31221000</t>
  </si>
  <si>
    <t>1546437</t>
  </si>
  <si>
    <t>488351</t>
  </si>
  <si>
    <t>038NB19917000</t>
  </si>
  <si>
    <t>1677212</t>
  </si>
  <si>
    <t>490245</t>
  </si>
  <si>
    <t>007WT2400</t>
  </si>
  <si>
    <t>99468534</t>
  </si>
  <si>
    <t>490246</t>
  </si>
  <si>
    <t>007WN4500</t>
  </si>
  <si>
    <t>61316857</t>
  </si>
  <si>
    <t>490247</t>
  </si>
  <si>
    <t>007WN7400</t>
  </si>
  <si>
    <t>500054921</t>
  </si>
  <si>
    <t>960390</t>
  </si>
  <si>
    <t>227WN6701</t>
  </si>
  <si>
    <t>51012010417</t>
  </si>
  <si>
    <t>960391</t>
  </si>
  <si>
    <t>227WN3701</t>
  </si>
  <si>
    <t>51012010385</t>
  </si>
  <si>
    <t>488353</t>
  </si>
  <si>
    <t>227WN4201</t>
  </si>
  <si>
    <t>51012010344</t>
  </si>
  <si>
    <t>488354</t>
  </si>
  <si>
    <t>227WN7001</t>
  </si>
  <si>
    <t>51012010459</t>
  </si>
  <si>
    <t>488355</t>
  </si>
  <si>
    <t>001WN2101</t>
  </si>
  <si>
    <t>A4600110010</t>
  </si>
  <si>
    <t>488356</t>
  </si>
  <si>
    <t>004WV0900</t>
  </si>
  <si>
    <t>A3620110310</t>
  </si>
  <si>
    <t>488358</t>
  </si>
  <si>
    <t>003WN2401</t>
  </si>
  <si>
    <t>A4010110110</t>
  </si>
  <si>
    <t>488359</t>
  </si>
  <si>
    <t>003WN2501</t>
  </si>
  <si>
    <t>A4440110210</t>
  </si>
  <si>
    <t>488361</t>
  </si>
  <si>
    <t>005WN0900</t>
  </si>
  <si>
    <t>A4600111310</t>
  </si>
  <si>
    <t>488362</t>
  </si>
  <si>
    <t>003WN3701</t>
  </si>
  <si>
    <t>488363</t>
  </si>
  <si>
    <t>004WV1800</t>
  </si>
  <si>
    <t>A9060110110</t>
  </si>
  <si>
    <t>960393</t>
  </si>
  <si>
    <t>209WN2101</t>
  </si>
  <si>
    <t>5010359561</t>
  </si>
  <si>
    <t>488365</t>
  </si>
  <si>
    <t>209WT1800</t>
  </si>
  <si>
    <t>5000678033</t>
  </si>
  <si>
    <t>488366</t>
  </si>
  <si>
    <t>209WN1701</t>
  </si>
  <si>
    <t>501821826</t>
  </si>
  <si>
    <t>960395</t>
  </si>
  <si>
    <t>061WN1701</t>
  </si>
  <si>
    <t>1484492</t>
  </si>
  <si>
    <t>488367</t>
  </si>
  <si>
    <t>061WN0901</t>
  </si>
  <si>
    <t>235828</t>
  </si>
  <si>
    <t>488369</t>
  </si>
  <si>
    <t>061WN1401</t>
  </si>
  <si>
    <t>1305095</t>
  </si>
  <si>
    <t>488370</t>
  </si>
  <si>
    <t>061WN1901</t>
  </si>
  <si>
    <t>1305546</t>
  </si>
  <si>
    <t>490249</t>
  </si>
  <si>
    <t>061WN2101</t>
  </si>
  <si>
    <t>1347234</t>
  </si>
  <si>
    <t>488371</t>
  </si>
  <si>
    <t>061LW00101001</t>
  </si>
  <si>
    <t>1777079</t>
  </si>
  <si>
    <t>488372</t>
  </si>
  <si>
    <t>061WN1700</t>
  </si>
  <si>
    <t>1382183</t>
  </si>
  <si>
    <t>960397</t>
  </si>
  <si>
    <t>037WN3501</t>
  </si>
  <si>
    <t>1677874</t>
  </si>
  <si>
    <t>960398</t>
  </si>
  <si>
    <t>037WN4801</t>
  </si>
  <si>
    <t>20480098</t>
  </si>
  <si>
    <t>488373</t>
  </si>
  <si>
    <t>037WN2901</t>
  </si>
  <si>
    <t>8194050</t>
  </si>
  <si>
    <t>488374</t>
  </si>
  <si>
    <t>037WN3601</t>
  </si>
  <si>
    <t>1556532</t>
  </si>
  <si>
    <t>488375</t>
  </si>
  <si>
    <t>037WN3001</t>
  </si>
  <si>
    <t>478140</t>
  </si>
  <si>
    <t>488376</t>
  </si>
  <si>
    <t>2136480</t>
  </si>
  <si>
    <t>960400</t>
  </si>
  <si>
    <t>2290490</t>
  </si>
  <si>
    <t>490250</t>
  </si>
  <si>
    <t>2281490</t>
  </si>
  <si>
    <t>488380</t>
  </si>
  <si>
    <t>2273390</t>
  </si>
  <si>
    <t>952186</t>
  </si>
  <si>
    <t>2293790</t>
  </si>
  <si>
    <t>51025110703/51012010417</t>
  </si>
  <si>
    <t>488381</t>
  </si>
  <si>
    <t>2289890</t>
  </si>
  <si>
    <t>51025017639</t>
  </si>
  <si>
    <t>960403</t>
  </si>
  <si>
    <t>0052590</t>
  </si>
  <si>
    <t>4570300337</t>
  </si>
  <si>
    <t>960404</t>
  </si>
  <si>
    <t>0052692</t>
  </si>
  <si>
    <t>5410303237</t>
  </si>
  <si>
    <t>490252</t>
  </si>
  <si>
    <t>0052690</t>
  </si>
  <si>
    <t>A5410302737</t>
  </si>
  <si>
    <t>490253</t>
  </si>
  <si>
    <t>0053290</t>
  </si>
  <si>
    <t>A4570301737</t>
  </si>
  <si>
    <t>488382</t>
  </si>
  <si>
    <t>0036290</t>
  </si>
  <si>
    <t>4020300437</t>
  </si>
  <si>
    <t>488383</t>
  </si>
  <si>
    <t>0039090</t>
  </si>
  <si>
    <t>4420301137</t>
  </si>
  <si>
    <t>488384</t>
  </si>
  <si>
    <t>0041590</t>
  </si>
  <si>
    <t>A4021300608</t>
  </si>
  <si>
    <t>490254</t>
  </si>
  <si>
    <t>2097390</t>
  </si>
  <si>
    <t>21584579</t>
  </si>
  <si>
    <t>490255</t>
  </si>
  <si>
    <t>2097290</t>
  </si>
  <si>
    <t>5001856103</t>
  </si>
  <si>
    <t>960406</t>
  </si>
  <si>
    <t>0616990</t>
  </si>
  <si>
    <t>516441</t>
  </si>
  <si>
    <t>490256</t>
  </si>
  <si>
    <t>0617580</t>
  </si>
  <si>
    <t>490257</t>
  </si>
  <si>
    <t>061AY00128090</t>
  </si>
  <si>
    <t>960408</t>
  </si>
  <si>
    <t>0388990</t>
  </si>
  <si>
    <t>21523462</t>
  </si>
  <si>
    <t>490258</t>
  </si>
  <si>
    <t>0384390</t>
  </si>
  <si>
    <t>276928</t>
  </si>
  <si>
    <t>490259</t>
  </si>
  <si>
    <t>0386390</t>
  </si>
  <si>
    <t>276944</t>
  </si>
  <si>
    <t>490260</t>
  </si>
  <si>
    <t>0380492</t>
  </si>
  <si>
    <t>275092</t>
  </si>
  <si>
    <t>488387</t>
  </si>
  <si>
    <t>213VE31022000</t>
  </si>
  <si>
    <t>1307654</t>
  </si>
  <si>
    <t>490262</t>
  </si>
  <si>
    <t>227VE30412000</t>
  </si>
  <si>
    <t>51041010375</t>
  </si>
  <si>
    <t>490263</t>
  </si>
  <si>
    <t>227VE31032000</t>
  </si>
  <si>
    <t>51041010425</t>
  </si>
  <si>
    <t>488388</t>
  </si>
  <si>
    <t>227VE30954000</t>
  </si>
  <si>
    <t>51041010574</t>
  </si>
  <si>
    <t>488389</t>
  </si>
  <si>
    <t>227VE30910000</t>
  </si>
  <si>
    <t>51041010482</t>
  </si>
  <si>
    <t>488390</t>
  </si>
  <si>
    <t>001VE30490000</t>
  </si>
  <si>
    <t>5410500126</t>
  </si>
  <si>
    <t>490264</t>
  </si>
  <si>
    <t>209VE31296000</t>
  </si>
  <si>
    <t>5010359501</t>
  </si>
  <si>
    <t>488391</t>
  </si>
  <si>
    <t>061VE31126000</t>
  </si>
  <si>
    <t>1333230</t>
  </si>
  <si>
    <t>488392</t>
  </si>
  <si>
    <t>061VE30986000</t>
  </si>
  <si>
    <t>1360836</t>
  </si>
  <si>
    <t>488393</t>
  </si>
  <si>
    <t>037VE31408000</t>
  </si>
  <si>
    <t>20740798</t>
  </si>
  <si>
    <t>488394</t>
  </si>
  <si>
    <t>213VA31023000</t>
  </si>
  <si>
    <t>1307655</t>
  </si>
  <si>
    <t>488395</t>
  </si>
  <si>
    <t>213VA31021000</t>
  </si>
  <si>
    <t>1254382</t>
  </si>
  <si>
    <t>488400</t>
  </si>
  <si>
    <t>227VA30911000</t>
  </si>
  <si>
    <t>51041010483</t>
  </si>
  <si>
    <t>490542</t>
  </si>
  <si>
    <t>001VA30963000</t>
  </si>
  <si>
    <t>A4570500327</t>
  </si>
  <si>
    <t>488401</t>
  </si>
  <si>
    <t>001VA30491000</t>
  </si>
  <si>
    <t>A5410500127</t>
  </si>
  <si>
    <t>490266</t>
  </si>
  <si>
    <t>209VA31297000</t>
  </si>
  <si>
    <t>5010412164</t>
  </si>
  <si>
    <t>488402</t>
  </si>
  <si>
    <t>209VA30865000</t>
  </si>
  <si>
    <t>5000663527</t>
  </si>
  <si>
    <t>488403</t>
  </si>
  <si>
    <t>061VA31127000</t>
  </si>
  <si>
    <t>1328537</t>
  </si>
  <si>
    <t>488406</t>
  </si>
  <si>
    <t>037VA31089000</t>
  </si>
  <si>
    <t>8148574</t>
  </si>
  <si>
    <t>960409</t>
  </si>
  <si>
    <t>21362N0</t>
  </si>
  <si>
    <t>1292097</t>
  </si>
  <si>
    <t>488407</t>
  </si>
  <si>
    <t>20503N0</t>
  </si>
  <si>
    <t>490267</t>
  </si>
  <si>
    <t>00993N0</t>
  </si>
  <si>
    <t>2992560</t>
  </si>
  <si>
    <t>490268</t>
  </si>
  <si>
    <t>00934N0</t>
  </si>
  <si>
    <t>1907470</t>
  </si>
  <si>
    <t>443397</t>
  </si>
  <si>
    <t>007RS001050N0</t>
  </si>
  <si>
    <t>2996143</t>
  </si>
  <si>
    <t>490269</t>
  </si>
  <si>
    <t>227RS001110N0</t>
  </si>
  <si>
    <t>51025030839</t>
  </si>
  <si>
    <t>488410</t>
  </si>
  <si>
    <t>22933N0</t>
  </si>
  <si>
    <t>51025030810</t>
  </si>
  <si>
    <t>488411</t>
  </si>
  <si>
    <t>22733N0</t>
  </si>
  <si>
    <t>51025030684</t>
  </si>
  <si>
    <t>974968</t>
  </si>
  <si>
    <t>22907N0</t>
  </si>
  <si>
    <t>51025030791</t>
  </si>
  <si>
    <t>488412</t>
  </si>
  <si>
    <t>22905V0</t>
  </si>
  <si>
    <t>51025030806</t>
  </si>
  <si>
    <t>958514</t>
  </si>
  <si>
    <t>22890N0</t>
  </si>
  <si>
    <t>51025030554/51025030651/51025030661/51025030729</t>
  </si>
  <si>
    <t>976557</t>
  </si>
  <si>
    <t>00280N0</t>
  </si>
  <si>
    <t>3660370916</t>
  </si>
  <si>
    <t>960413</t>
  </si>
  <si>
    <t>00526N0</t>
  </si>
  <si>
    <t>5410300024</t>
  </si>
  <si>
    <t>800610</t>
  </si>
  <si>
    <t>00316N0</t>
  </si>
  <si>
    <t>0030309724</t>
  </si>
  <si>
    <t>488413</t>
  </si>
  <si>
    <t>00280V0</t>
  </si>
  <si>
    <t>488414</t>
  </si>
  <si>
    <t>00362N0</t>
  </si>
  <si>
    <t>4020300124</t>
  </si>
  <si>
    <t>488415</t>
  </si>
  <si>
    <t>00135N0</t>
  </si>
  <si>
    <t>4570300424</t>
  </si>
  <si>
    <t>960414</t>
  </si>
  <si>
    <t>20959N0</t>
  </si>
  <si>
    <t>5000694608</t>
  </si>
  <si>
    <t>960415</t>
  </si>
  <si>
    <t>03843N0</t>
  </si>
  <si>
    <t>20509932</t>
  </si>
  <si>
    <t>960416</t>
  </si>
  <si>
    <t>03873N0</t>
  </si>
  <si>
    <t>20747511</t>
  </si>
  <si>
    <t>490270</t>
  </si>
  <si>
    <t>59244N0</t>
  </si>
  <si>
    <t>5001823201</t>
  </si>
  <si>
    <t>488416</t>
  </si>
  <si>
    <t>20950N0</t>
  </si>
  <si>
    <t>5010284497</t>
  </si>
  <si>
    <t>488417</t>
  </si>
  <si>
    <t>20953V0</t>
  </si>
  <si>
    <t>449561</t>
  </si>
  <si>
    <t>06165N0</t>
  </si>
  <si>
    <t>229995</t>
  </si>
  <si>
    <t>490272</t>
  </si>
  <si>
    <t>06177N0</t>
  </si>
  <si>
    <t>1739082</t>
  </si>
  <si>
    <t>488418</t>
  </si>
  <si>
    <t>06163N0</t>
  </si>
  <si>
    <t>550175</t>
  </si>
  <si>
    <t>488419</t>
  </si>
  <si>
    <t>03848N0</t>
  </si>
  <si>
    <t>270790</t>
  </si>
  <si>
    <t>490273</t>
  </si>
  <si>
    <t>03801N0</t>
  </si>
  <si>
    <t>270603</t>
  </si>
  <si>
    <t>488420</t>
  </si>
  <si>
    <t>03803N0</t>
  </si>
  <si>
    <t>276132</t>
  </si>
  <si>
    <t>488421</t>
  </si>
  <si>
    <t>03838N0</t>
  </si>
  <si>
    <t>276310</t>
  </si>
  <si>
    <t>952189</t>
  </si>
  <si>
    <t>227AS20876000</t>
  </si>
  <si>
    <t>51011146110/51011146116</t>
  </si>
  <si>
    <t>960419</t>
  </si>
  <si>
    <t>037AS10668000</t>
  </si>
  <si>
    <t>276791</t>
  </si>
  <si>
    <t>960420</t>
  </si>
  <si>
    <t>2136600</t>
  </si>
  <si>
    <t>1451780</t>
  </si>
  <si>
    <t>490275</t>
  </si>
  <si>
    <t>2136800</t>
  </si>
  <si>
    <t>1638356</t>
  </si>
  <si>
    <t>490277</t>
  </si>
  <si>
    <t>0093500</t>
  </si>
  <si>
    <t>2991569</t>
  </si>
  <si>
    <t>488781</t>
  </si>
  <si>
    <t>0096800</t>
  </si>
  <si>
    <t>2996831</t>
  </si>
  <si>
    <t>960421</t>
  </si>
  <si>
    <t>2293200</t>
  </si>
  <si>
    <t>51025006161</t>
  </si>
  <si>
    <t>960422</t>
  </si>
  <si>
    <t>2290400</t>
  </si>
  <si>
    <t>51025006023</t>
  </si>
  <si>
    <t>488782</t>
  </si>
  <si>
    <t>2273300</t>
  </si>
  <si>
    <t>51025010172</t>
  </si>
  <si>
    <t>488784</t>
  </si>
  <si>
    <t>2291400</t>
  </si>
  <si>
    <t>51025006041</t>
  </si>
  <si>
    <t>490278</t>
  </si>
  <si>
    <t>2293300</t>
  </si>
  <si>
    <t>51025006100</t>
  </si>
  <si>
    <t>488786</t>
  </si>
  <si>
    <t>0052600</t>
  </si>
  <si>
    <t>488787</t>
  </si>
  <si>
    <t>0046700</t>
  </si>
  <si>
    <t>A5410304017</t>
  </si>
  <si>
    <t>488788</t>
  </si>
  <si>
    <t>0039700</t>
  </si>
  <si>
    <t>A9060304017</t>
  </si>
  <si>
    <t>488789</t>
  </si>
  <si>
    <t>0039800</t>
  </si>
  <si>
    <t>A9060304417</t>
  </si>
  <si>
    <t>488790</t>
  </si>
  <si>
    <t>0028100</t>
  </si>
  <si>
    <t>A3660301418</t>
  </si>
  <si>
    <t>488791</t>
  </si>
  <si>
    <t>0028000</t>
  </si>
  <si>
    <t>A3660301417</t>
  </si>
  <si>
    <t>488792</t>
  </si>
  <si>
    <t>0027900</t>
  </si>
  <si>
    <t>A3660300017</t>
  </si>
  <si>
    <t>488793</t>
  </si>
  <si>
    <t>0617510</t>
  </si>
  <si>
    <t>490279</t>
  </si>
  <si>
    <t>061PI00128000</t>
  </si>
  <si>
    <t>960427</t>
  </si>
  <si>
    <t>0385600</t>
  </si>
  <si>
    <t>20482587</t>
  </si>
  <si>
    <t>488794</t>
  </si>
  <si>
    <t>0380800</t>
  </si>
  <si>
    <t>20451076</t>
  </si>
  <si>
    <t>478135</t>
  </si>
  <si>
    <t>KX72D2</t>
  </si>
  <si>
    <t>A0000902051</t>
  </si>
  <si>
    <t>997098</t>
  </si>
  <si>
    <t>650.1028180</t>
  </si>
  <si>
    <t>488795</t>
  </si>
  <si>
    <t>227SA31335000</t>
  </si>
  <si>
    <t>51032030366</t>
  </si>
  <si>
    <t>490281</t>
  </si>
  <si>
    <t>227SE31334000</t>
  </si>
  <si>
    <t>51032030365</t>
  </si>
  <si>
    <t>490282</t>
  </si>
  <si>
    <t>227SE31336000</t>
  </si>
  <si>
    <t>51032030293</t>
  </si>
  <si>
    <t>490283</t>
  </si>
  <si>
    <t>227SE30630000</t>
  </si>
  <si>
    <t>51032030301</t>
  </si>
  <si>
    <t>488796</t>
  </si>
  <si>
    <t>001SE30902000</t>
  </si>
  <si>
    <t>A5410531731</t>
  </si>
  <si>
    <t>999029</t>
  </si>
  <si>
    <t>061SA30541000</t>
  </si>
  <si>
    <t>1805493</t>
  </si>
  <si>
    <t>998789</t>
  </si>
  <si>
    <t>061SE31364000</t>
  </si>
  <si>
    <t>2188169</t>
  </si>
  <si>
    <t>967108</t>
  </si>
  <si>
    <t>TX1883D</t>
  </si>
  <si>
    <t>0002037075</t>
  </si>
  <si>
    <t>967123</t>
  </si>
  <si>
    <t>THD175</t>
  </si>
  <si>
    <t>3839110</t>
  </si>
  <si>
    <t>967127</t>
  </si>
  <si>
    <t>TX5179D</t>
  </si>
  <si>
    <t>504071087</t>
  </si>
  <si>
    <t>967128</t>
  </si>
  <si>
    <t>TX2379D</t>
  </si>
  <si>
    <t>51064020034</t>
  </si>
  <si>
    <t>953384</t>
  </si>
  <si>
    <t>TI13684</t>
  </si>
  <si>
    <t>500381350</t>
  </si>
  <si>
    <t>967129</t>
  </si>
  <si>
    <t>TX2383D</t>
  </si>
  <si>
    <t>51064020048</t>
  </si>
  <si>
    <t>490285</t>
  </si>
  <si>
    <t>TX15879</t>
  </si>
  <si>
    <t>51064020110</t>
  </si>
  <si>
    <t>429231</t>
  </si>
  <si>
    <t>TX1875D</t>
  </si>
  <si>
    <t>0052035875</t>
  </si>
  <si>
    <t>429232</t>
  </si>
  <si>
    <t>TX1871</t>
  </si>
  <si>
    <t>0012033975</t>
  </si>
  <si>
    <t>490284</t>
  </si>
  <si>
    <t>TX2371D</t>
  </si>
  <si>
    <t>51064020042</t>
  </si>
  <si>
    <t>967139</t>
  </si>
  <si>
    <t>TX3579</t>
  </si>
  <si>
    <t>283281</t>
  </si>
  <si>
    <t>1423450</t>
  </si>
  <si>
    <t>956977</t>
  </si>
  <si>
    <t>THD186</t>
  </si>
  <si>
    <t>8149186</t>
  </si>
  <si>
    <t>490286</t>
  </si>
  <si>
    <t>213TC17695000</t>
  </si>
  <si>
    <t>1319282</t>
  </si>
  <si>
    <t>488798</t>
  </si>
  <si>
    <t>228TC14671000</t>
  </si>
  <si>
    <t>51091007274</t>
  </si>
  <si>
    <t>488800</t>
  </si>
  <si>
    <t>228TC17920000</t>
  </si>
  <si>
    <t>51091007599</t>
  </si>
  <si>
    <t>466777</t>
  </si>
  <si>
    <t>228TC17916000</t>
  </si>
  <si>
    <t>51091007926/51091017026/51091007694</t>
  </si>
  <si>
    <t>490540</t>
  </si>
  <si>
    <t>001TC14625000</t>
  </si>
  <si>
    <t>A0050965399</t>
  </si>
  <si>
    <t>488802</t>
  </si>
  <si>
    <t>001TC17021000</t>
  </si>
  <si>
    <t>A0080962199</t>
  </si>
  <si>
    <t>488803</t>
  </si>
  <si>
    <t>001TC14934000</t>
  </si>
  <si>
    <t>A9040961899</t>
  </si>
  <si>
    <t>488805</t>
  </si>
  <si>
    <t>001TC17959000</t>
  </si>
  <si>
    <t>A6110960899</t>
  </si>
  <si>
    <t>490289</t>
  </si>
  <si>
    <t>209TC17940000</t>
  </si>
  <si>
    <t>5001845678</t>
  </si>
  <si>
    <t>488806</t>
  </si>
  <si>
    <t>209TC17804000</t>
  </si>
  <si>
    <t>5001858481</t>
  </si>
  <si>
    <t>490290</t>
  </si>
  <si>
    <t>209TC18231000</t>
  </si>
  <si>
    <t>5010437727</t>
  </si>
  <si>
    <t>490292</t>
  </si>
  <si>
    <t>061TC14709000</t>
  </si>
  <si>
    <t>571480</t>
  </si>
  <si>
    <t>488810</t>
  </si>
  <si>
    <t>038TC18173000</t>
  </si>
  <si>
    <t>11423684</t>
  </si>
  <si>
    <t>292056</t>
  </si>
  <si>
    <t>SOX1</t>
  </si>
  <si>
    <t>A5410100080</t>
  </si>
  <si>
    <t>289382</t>
  </si>
  <si>
    <t>LX1025</t>
  </si>
  <si>
    <t>1664524</t>
  </si>
  <si>
    <t>291334</t>
  </si>
  <si>
    <t>LX1457</t>
  </si>
  <si>
    <t>1657523</t>
  </si>
  <si>
    <t>488811</t>
  </si>
  <si>
    <t>LX2838</t>
  </si>
  <si>
    <t>1931680</t>
  </si>
  <si>
    <t>967834</t>
  </si>
  <si>
    <t>LX275</t>
  </si>
  <si>
    <t>1902101/1902121/1904581/2165039/9927846/9985779</t>
  </si>
  <si>
    <t>960429</t>
  </si>
  <si>
    <t>LX2109</t>
  </si>
  <si>
    <t>1510905</t>
  </si>
  <si>
    <t>042379</t>
  </si>
  <si>
    <t>LX612</t>
  </si>
  <si>
    <t>81083040097</t>
  </si>
  <si>
    <t>043752</t>
  </si>
  <si>
    <t>LX273</t>
  </si>
  <si>
    <t>81083040091</t>
  </si>
  <si>
    <t>678685</t>
  </si>
  <si>
    <t>LX1024</t>
  </si>
  <si>
    <t>81084050021</t>
  </si>
  <si>
    <t>959022</t>
  </si>
  <si>
    <t>LX1734</t>
  </si>
  <si>
    <t>4760940004</t>
  </si>
  <si>
    <t>051071</t>
  </si>
  <si>
    <t>LX814/1</t>
  </si>
  <si>
    <t>A0040942404</t>
  </si>
  <si>
    <t>959009</t>
  </si>
  <si>
    <t>LX2068</t>
  </si>
  <si>
    <t>20732726</t>
  </si>
  <si>
    <t>050723</t>
  </si>
  <si>
    <t>LX713</t>
  </si>
  <si>
    <t>5000230916</t>
  </si>
  <si>
    <t>711933</t>
  </si>
  <si>
    <t>LX3030</t>
  </si>
  <si>
    <t>1485592</t>
  </si>
  <si>
    <t>959019</t>
  </si>
  <si>
    <t>LX714</t>
  </si>
  <si>
    <t>1335679</t>
  </si>
  <si>
    <t>923811</t>
  </si>
  <si>
    <t>LX1281</t>
  </si>
  <si>
    <t>21834210</t>
  </si>
  <si>
    <t>644705</t>
  </si>
  <si>
    <t>LX1587</t>
  </si>
  <si>
    <t>8149064</t>
  </si>
  <si>
    <t>441764</t>
  </si>
  <si>
    <t>LXS602</t>
  </si>
  <si>
    <t>110339975</t>
  </si>
  <si>
    <t>488812</t>
  </si>
  <si>
    <t>LA55/1</t>
  </si>
  <si>
    <t>1322259</t>
  </si>
  <si>
    <t>717668</t>
  </si>
  <si>
    <t>LA50/1</t>
  </si>
  <si>
    <t>1658991</t>
  </si>
  <si>
    <t>291847</t>
  </si>
  <si>
    <t>LA71</t>
  </si>
  <si>
    <t>1791192</t>
  </si>
  <si>
    <t>959018</t>
  </si>
  <si>
    <t>LA170</t>
  </si>
  <si>
    <t>2995964</t>
  </si>
  <si>
    <t>488813</t>
  </si>
  <si>
    <t>LA279</t>
  </si>
  <si>
    <t>85619500025</t>
  </si>
  <si>
    <t>678693</t>
  </si>
  <si>
    <t>LA154</t>
  </si>
  <si>
    <t>81619100029</t>
  </si>
  <si>
    <t>959023</t>
  </si>
  <si>
    <t>LA42/1</t>
  </si>
  <si>
    <t>A0008301118</t>
  </si>
  <si>
    <t>488814</t>
  </si>
  <si>
    <t>LA353</t>
  </si>
  <si>
    <t>A0008356947</t>
  </si>
  <si>
    <t>651484</t>
  </si>
  <si>
    <t>LA85</t>
  </si>
  <si>
    <t>A9738350147</t>
  </si>
  <si>
    <t>289695</t>
  </si>
  <si>
    <t>LA358</t>
  </si>
  <si>
    <t>A9408350047</t>
  </si>
  <si>
    <t>490293</t>
  </si>
  <si>
    <t>LAP15</t>
  </si>
  <si>
    <t>5001829129</t>
  </si>
  <si>
    <t>674944</t>
  </si>
  <si>
    <t>LA502</t>
  </si>
  <si>
    <t>1913500</t>
  </si>
  <si>
    <t>959021</t>
  </si>
  <si>
    <t>LA148</t>
  </si>
  <si>
    <t>8143691</t>
  </si>
  <si>
    <t>440050</t>
  </si>
  <si>
    <t>955645</t>
  </si>
  <si>
    <t>HX89</t>
  </si>
  <si>
    <t>1733658</t>
  </si>
  <si>
    <t>291149</t>
  </si>
  <si>
    <t>OX359D</t>
  </si>
  <si>
    <t>1397764</t>
  </si>
  <si>
    <t>291101</t>
  </si>
  <si>
    <t>OZ5D</t>
  </si>
  <si>
    <t>1376481</t>
  </si>
  <si>
    <t>042358</t>
  </si>
  <si>
    <t>OC234</t>
  </si>
  <si>
    <t>267714</t>
  </si>
  <si>
    <t>019395</t>
  </si>
  <si>
    <t>OC289</t>
  </si>
  <si>
    <t>1310901</t>
  </si>
  <si>
    <t>490298</t>
  </si>
  <si>
    <t>OZ9D</t>
  </si>
  <si>
    <t>1643072</t>
  </si>
  <si>
    <t>959015</t>
  </si>
  <si>
    <t>OX434D</t>
  </si>
  <si>
    <t>1629393</t>
  </si>
  <si>
    <t>911199</t>
  </si>
  <si>
    <t>OC27</t>
  </si>
  <si>
    <t>611049</t>
  </si>
  <si>
    <t>400981</t>
  </si>
  <si>
    <t>OC274</t>
  </si>
  <si>
    <t>26300-42020</t>
  </si>
  <si>
    <t>716177</t>
  </si>
  <si>
    <t>OC526</t>
  </si>
  <si>
    <t>26310-4A010</t>
  </si>
  <si>
    <t>484983</t>
  </si>
  <si>
    <t>OC540A</t>
  </si>
  <si>
    <t>26330-4X000</t>
  </si>
  <si>
    <t>686612</t>
  </si>
  <si>
    <t>OC502</t>
  </si>
  <si>
    <t>2992242</t>
  </si>
  <si>
    <t>488815</t>
  </si>
  <si>
    <t>HX5</t>
  </si>
  <si>
    <t>2992056</t>
  </si>
  <si>
    <t>042355</t>
  </si>
  <si>
    <t>OC267</t>
  </si>
  <si>
    <t>2997305</t>
  </si>
  <si>
    <t>100265</t>
  </si>
  <si>
    <t>HX15</t>
  </si>
  <si>
    <t>051537</t>
  </si>
  <si>
    <t>OX146D</t>
  </si>
  <si>
    <t>043741</t>
  </si>
  <si>
    <t>OC206</t>
  </si>
  <si>
    <t>51055017160</t>
  </si>
  <si>
    <t>019345</t>
  </si>
  <si>
    <t>OX155D</t>
  </si>
  <si>
    <t>51055040096</t>
  </si>
  <si>
    <t>042391</t>
  </si>
  <si>
    <t>OX123/1D</t>
  </si>
  <si>
    <t>51055006073</t>
  </si>
  <si>
    <t>291703</t>
  </si>
  <si>
    <t>OX425D</t>
  </si>
  <si>
    <t>51055040122</t>
  </si>
  <si>
    <t>042356</t>
  </si>
  <si>
    <t>OX69D</t>
  </si>
  <si>
    <t>A4021800009</t>
  </si>
  <si>
    <t>A5411800209</t>
  </si>
  <si>
    <t>019352</t>
  </si>
  <si>
    <t>OX174D</t>
  </si>
  <si>
    <t>A9061800209</t>
  </si>
  <si>
    <t>043746</t>
  </si>
  <si>
    <t>OX161D</t>
  </si>
  <si>
    <t>A9061800109</t>
  </si>
  <si>
    <t>018753</t>
  </si>
  <si>
    <t>OX150D</t>
  </si>
  <si>
    <t>A3641800309</t>
  </si>
  <si>
    <t>A4411800309</t>
  </si>
  <si>
    <t>401543</t>
  </si>
  <si>
    <t>OX137D</t>
  </si>
  <si>
    <t>051505</t>
  </si>
  <si>
    <t>OX137D2</t>
  </si>
  <si>
    <t>A3661801309</t>
  </si>
  <si>
    <t>103978</t>
  </si>
  <si>
    <t>OX71D</t>
  </si>
  <si>
    <t>A4011800009</t>
  </si>
  <si>
    <t>440045</t>
  </si>
  <si>
    <t>A0001802909</t>
  </si>
  <si>
    <t>291227</t>
  </si>
  <si>
    <t>OX348D</t>
  </si>
  <si>
    <t>686617</t>
  </si>
  <si>
    <t>OZ3D</t>
  </si>
  <si>
    <t>800427</t>
  </si>
  <si>
    <t>OZ1D</t>
  </si>
  <si>
    <t>5001846546</t>
  </si>
  <si>
    <t>290154</t>
  </si>
  <si>
    <t>OC520</t>
  </si>
  <si>
    <t>5010295196</t>
  </si>
  <si>
    <t>959010</t>
  </si>
  <si>
    <t>OX426D</t>
  </si>
  <si>
    <t>7420796782</t>
  </si>
  <si>
    <t>291681</t>
  </si>
  <si>
    <t>OX376D</t>
  </si>
  <si>
    <t>2057893/52400010</t>
  </si>
  <si>
    <t>289286</t>
  </si>
  <si>
    <t>OC83</t>
  </si>
  <si>
    <t>2650396</t>
  </si>
  <si>
    <t>019403</t>
  </si>
  <si>
    <t>OC246</t>
  </si>
  <si>
    <t>2059778</t>
  </si>
  <si>
    <t>960430</t>
  </si>
  <si>
    <t>OX562D</t>
  </si>
  <si>
    <t>1742032</t>
  </si>
  <si>
    <t>019392</t>
  </si>
  <si>
    <t>OC282</t>
  </si>
  <si>
    <t>21707132</t>
  </si>
  <si>
    <t>289281</t>
  </si>
  <si>
    <t>OC121</t>
  </si>
  <si>
    <t>650.1012075</t>
  </si>
  <si>
    <t>019462</t>
  </si>
  <si>
    <t>OC370</t>
  </si>
  <si>
    <t>5340.1012075</t>
  </si>
  <si>
    <t>490302</t>
  </si>
  <si>
    <t>HX108</t>
  </si>
  <si>
    <t>21519716</t>
  </si>
  <si>
    <t>019379</t>
  </si>
  <si>
    <t>OC60</t>
  </si>
  <si>
    <t>3831236</t>
  </si>
  <si>
    <t>488816</t>
  </si>
  <si>
    <t>HX40</t>
  </si>
  <si>
    <t>42491185</t>
  </si>
  <si>
    <t>474838</t>
  </si>
  <si>
    <t>OC30</t>
  </si>
  <si>
    <t>423135</t>
  </si>
  <si>
    <t>959011</t>
  </si>
  <si>
    <t>HX77</t>
  </si>
  <si>
    <t>7420779040</t>
  </si>
  <si>
    <t>959020</t>
  </si>
  <si>
    <t>HC113</t>
  </si>
  <si>
    <t>997105</t>
  </si>
  <si>
    <t>LF4054</t>
  </si>
  <si>
    <t>997102</t>
  </si>
  <si>
    <t>997099</t>
  </si>
  <si>
    <t>964655</t>
  </si>
  <si>
    <t>KC192</t>
  </si>
  <si>
    <t>3315843</t>
  </si>
  <si>
    <t>488819</t>
  </si>
  <si>
    <t>KC430D</t>
  </si>
  <si>
    <t>02113831</t>
  </si>
  <si>
    <t>036583</t>
  </si>
  <si>
    <t>KC7</t>
  </si>
  <si>
    <t>404929</t>
  </si>
  <si>
    <t>291233</t>
  </si>
  <si>
    <t>KX181D</t>
  </si>
  <si>
    <t>1784782</t>
  </si>
  <si>
    <t>289101</t>
  </si>
  <si>
    <t>KC178</t>
  </si>
  <si>
    <t>1345335</t>
  </si>
  <si>
    <t>709479</t>
  </si>
  <si>
    <t>KC28</t>
  </si>
  <si>
    <t>A3900920001</t>
  </si>
  <si>
    <t>954304</t>
  </si>
  <si>
    <t>KC296D</t>
  </si>
  <si>
    <t>51125030052</t>
  </si>
  <si>
    <t>686620</t>
  </si>
  <si>
    <t>KC8</t>
  </si>
  <si>
    <t>01164620</t>
  </si>
  <si>
    <t>636382</t>
  </si>
  <si>
    <t>KC188</t>
  </si>
  <si>
    <t>2992241</t>
  </si>
  <si>
    <t>490306</t>
  </si>
  <si>
    <t>KC543</t>
  </si>
  <si>
    <t>1521994</t>
  </si>
  <si>
    <t>290586</t>
  </si>
  <si>
    <t>KX262D</t>
  </si>
  <si>
    <t>1699168</t>
  </si>
  <si>
    <t>291324</t>
  </si>
  <si>
    <t>KC217</t>
  </si>
  <si>
    <t>2991585</t>
  </si>
  <si>
    <t>959017</t>
  </si>
  <si>
    <t>KC117</t>
  </si>
  <si>
    <t>0247139</t>
  </si>
  <si>
    <t>488820</t>
  </si>
  <si>
    <t>KX261D</t>
  </si>
  <si>
    <t>1450184</t>
  </si>
  <si>
    <t>964657</t>
  </si>
  <si>
    <t>KX57</t>
  </si>
  <si>
    <t>01172715</t>
  </si>
  <si>
    <t>38251336</t>
  </si>
  <si>
    <t>051538</t>
  </si>
  <si>
    <t>KC17D</t>
  </si>
  <si>
    <t>8608747</t>
  </si>
  <si>
    <t>474037</t>
  </si>
  <si>
    <t>KC374D</t>
  </si>
  <si>
    <t>31945-52161</t>
  </si>
  <si>
    <t>468720</t>
  </si>
  <si>
    <t>KC384D</t>
  </si>
  <si>
    <t>490307</t>
  </si>
  <si>
    <t>KX445D</t>
  </si>
  <si>
    <t>8980370110</t>
  </si>
  <si>
    <t>678434</t>
  </si>
  <si>
    <t>KC5</t>
  </si>
  <si>
    <t>8944147963</t>
  </si>
  <si>
    <t>490308</t>
  </si>
  <si>
    <t>KX340D</t>
  </si>
  <si>
    <t>500025836</t>
  </si>
  <si>
    <t>289294</t>
  </si>
  <si>
    <t>KC187</t>
  </si>
  <si>
    <t>503103529</t>
  </si>
  <si>
    <t>043749</t>
  </si>
  <si>
    <t>KC6</t>
  </si>
  <si>
    <t>1908312</t>
  </si>
  <si>
    <t>678703</t>
  </si>
  <si>
    <t>KC171</t>
  </si>
  <si>
    <t>2994048</t>
  </si>
  <si>
    <t>686621</t>
  </si>
  <si>
    <t>KC186</t>
  </si>
  <si>
    <t>1908547</t>
  </si>
  <si>
    <t>997101</t>
  </si>
  <si>
    <t>FS19914</t>
  </si>
  <si>
    <t>643922</t>
  </si>
  <si>
    <t>KC214</t>
  </si>
  <si>
    <t>2992662</t>
  </si>
  <si>
    <t>659919</t>
  </si>
  <si>
    <t>KC191</t>
  </si>
  <si>
    <t>3890706</t>
  </si>
  <si>
    <t>490309</t>
  </si>
  <si>
    <t>KX185</t>
  </si>
  <si>
    <t>12910055650</t>
  </si>
  <si>
    <t>019043</t>
  </si>
  <si>
    <t>KC102</t>
  </si>
  <si>
    <t>51125030040</t>
  </si>
  <si>
    <t>684049</t>
  </si>
  <si>
    <t>KX38</t>
  </si>
  <si>
    <t>81125030039</t>
  </si>
  <si>
    <t>81125030063</t>
  </si>
  <si>
    <t>902889</t>
  </si>
  <si>
    <t>KC251</t>
  </si>
  <si>
    <t>20976003</t>
  </si>
  <si>
    <t>102337</t>
  </si>
  <si>
    <t>KX73/1D</t>
  </si>
  <si>
    <t>51125030042</t>
  </si>
  <si>
    <t>678708</t>
  </si>
  <si>
    <t>KX191/1D</t>
  </si>
  <si>
    <t>51125030061</t>
  </si>
  <si>
    <t>488823</t>
  </si>
  <si>
    <t>KX332</t>
  </si>
  <si>
    <t>81125030086</t>
  </si>
  <si>
    <t>727337</t>
  </si>
  <si>
    <t>KL723D</t>
  </si>
  <si>
    <t>A6420920201</t>
  </si>
  <si>
    <t>A5410900151</t>
  </si>
  <si>
    <t>103203</t>
  </si>
  <si>
    <t>KX67/2D</t>
  </si>
  <si>
    <t>A0000901551</t>
  </si>
  <si>
    <t>101835</t>
  </si>
  <si>
    <t>KX68D</t>
  </si>
  <si>
    <t>A0000901151</t>
  </si>
  <si>
    <t>400075</t>
  </si>
  <si>
    <t>KC18</t>
  </si>
  <si>
    <t>1908556</t>
  </si>
  <si>
    <t>959012</t>
  </si>
  <si>
    <t>KC429D</t>
  </si>
  <si>
    <t>5001868493</t>
  </si>
  <si>
    <t>488824</t>
  </si>
  <si>
    <t>KC183</t>
  </si>
  <si>
    <t>5010359706</t>
  </si>
  <si>
    <t>959014</t>
  </si>
  <si>
    <t>KX230D</t>
  </si>
  <si>
    <t>7420796772</t>
  </si>
  <si>
    <t>959013</t>
  </si>
  <si>
    <t>KC300</t>
  </si>
  <si>
    <t>7420875666</t>
  </si>
  <si>
    <t>997100</t>
  </si>
  <si>
    <t>650.1117039</t>
  </si>
  <si>
    <t>686625</t>
  </si>
  <si>
    <t>KC197</t>
  </si>
  <si>
    <t>675972</t>
  </si>
  <si>
    <t>KX182/1D</t>
  </si>
  <si>
    <t>1873018</t>
  </si>
  <si>
    <t>686627</t>
  </si>
  <si>
    <t>KC94</t>
  </si>
  <si>
    <t>1372444</t>
  </si>
  <si>
    <t>678713</t>
  </si>
  <si>
    <t>KC184</t>
  </si>
  <si>
    <t>1763776</t>
  </si>
  <si>
    <t>490314</t>
  </si>
  <si>
    <t>KX439KIT</t>
  </si>
  <si>
    <t>1736248</t>
  </si>
  <si>
    <t>018900</t>
  </si>
  <si>
    <t>KC75</t>
  </si>
  <si>
    <t>8193841</t>
  </si>
  <si>
    <t>964674</t>
  </si>
  <si>
    <t>KL260OF</t>
  </si>
  <si>
    <t>20443727</t>
  </si>
  <si>
    <t>997104</t>
  </si>
  <si>
    <t>FF5457</t>
  </si>
  <si>
    <t>WDК 962/12</t>
  </si>
  <si>
    <t>964645</t>
  </si>
  <si>
    <t>AL22</t>
  </si>
  <si>
    <t>964647</t>
  </si>
  <si>
    <t>AL24</t>
  </si>
  <si>
    <t>81521550042</t>
  </si>
  <si>
    <t>019190</t>
  </si>
  <si>
    <t>AL12</t>
  </si>
  <si>
    <t>432 410 222 7</t>
  </si>
  <si>
    <t>104079</t>
  </si>
  <si>
    <t>440049</t>
  </si>
  <si>
    <t>7632141111</t>
  </si>
  <si>
    <t>440048</t>
  </si>
  <si>
    <t>P777869</t>
  </si>
  <si>
    <t>444285</t>
  </si>
  <si>
    <t>0310946060</t>
  </si>
  <si>
    <t>444288</t>
  </si>
  <si>
    <t>0310967790</t>
  </si>
  <si>
    <t>1064027300</t>
  </si>
  <si>
    <t>1064026002</t>
  </si>
  <si>
    <t>431356</t>
  </si>
  <si>
    <t>MP100014750</t>
  </si>
  <si>
    <t>100014750</t>
  </si>
  <si>
    <t>431357</t>
  </si>
  <si>
    <t>MP100101743</t>
  </si>
  <si>
    <t>100101743/2175020600</t>
  </si>
  <si>
    <t>431358</t>
  </si>
  <si>
    <t>MP79005D</t>
  </si>
  <si>
    <t>03434350203</t>
  </si>
  <si>
    <t>445683</t>
  </si>
  <si>
    <t>180.0003250485</t>
  </si>
  <si>
    <t>0003250485</t>
  </si>
  <si>
    <t>957217</t>
  </si>
  <si>
    <t>180.20466804</t>
  </si>
  <si>
    <t>7420466804/20466804/21363702</t>
  </si>
  <si>
    <t>450048</t>
  </si>
  <si>
    <t>180.3173331164</t>
  </si>
  <si>
    <t>3173331164</t>
  </si>
  <si>
    <t>445684</t>
  </si>
  <si>
    <t>180.0003262981</t>
  </si>
  <si>
    <t>0003262981</t>
  </si>
  <si>
    <t>445206</t>
  </si>
  <si>
    <t>180.000094</t>
  </si>
  <si>
    <t>29094</t>
  </si>
  <si>
    <t>445207</t>
  </si>
  <si>
    <t>180.000171</t>
  </si>
  <si>
    <t>29171</t>
  </si>
  <si>
    <t>445208</t>
  </si>
  <si>
    <t>180.000165</t>
  </si>
  <si>
    <t>445015</t>
  </si>
  <si>
    <t>180.127830</t>
  </si>
  <si>
    <t>0509127830</t>
  </si>
  <si>
    <t>445016</t>
  </si>
  <si>
    <t>180.146170</t>
  </si>
  <si>
    <t>0509146170</t>
  </si>
  <si>
    <t>445125</t>
  </si>
  <si>
    <t>180.006204</t>
  </si>
  <si>
    <t>M006204</t>
  </si>
  <si>
    <t>445126</t>
  </si>
  <si>
    <t>180.006093</t>
  </si>
  <si>
    <t>M006093</t>
  </si>
  <si>
    <t>445198</t>
  </si>
  <si>
    <t>180.000088</t>
  </si>
  <si>
    <t>29088/6403179292</t>
  </si>
  <si>
    <t>445199</t>
  </si>
  <si>
    <t>180.000131</t>
  </si>
  <si>
    <t>445211</t>
  </si>
  <si>
    <t>180.000061</t>
  </si>
  <si>
    <t>29061</t>
  </si>
  <si>
    <t>445201</t>
  </si>
  <si>
    <t>180.000030</t>
  </si>
  <si>
    <t>29030</t>
  </si>
  <si>
    <t>445212</t>
  </si>
  <si>
    <t>180.000124</t>
  </si>
  <si>
    <t>29124</t>
  </si>
  <si>
    <t>445127</t>
  </si>
  <si>
    <t>180.205533</t>
  </si>
  <si>
    <t>15205533</t>
  </si>
  <si>
    <t>445128</t>
  </si>
  <si>
    <t>180.224724</t>
  </si>
  <si>
    <t>15224724</t>
  </si>
  <si>
    <t>445209</t>
  </si>
  <si>
    <t>180.000162</t>
  </si>
  <si>
    <t>445210</t>
  </si>
  <si>
    <t>180.000158</t>
  </si>
  <si>
    <t>29158</t>
  </si>
  <si>
    <t>445197</t>
  </si>
  <si>
    <t>180.000126</t>
  </si>
  <si>
    <t>29126</t>
  </si>
  <si>
    <t>445685</t>
  </si>
  <si>
    <t>180.005200</t>
  </si>
  <si>
    <t>3054005200</t>
  </si>
  <si>
    <t>445213</t>
  </si>
  <si>
    <t>180.000125</t>
  </si>
  <si>
    <t>445214</t>
  </si>
  <si>
    <t>180.000174</t>
  </si>
  <si>
    <t>29174</t>
  </si>
  <si>
    <t>445019</t>
  </si>
  <si>
    <t>180.22209</t>
  </si>
  <si>
    <t>445020</t>
  </si>
  <si>
    <t>180.22210</t>
  </si>
  <si>
    <t>445014</t>
  </si>
  <si>
    <t>180.18905</t>
  </si>
  <si>
    <t>0322189050</t>
  </si>
  <si>
    <t>943691</t>
  </si>
  <si>
    <t>770.5800800</t>
  </si>
  <si>
    <t>386930/1360713</t>
  </si>
  <si>
    <t>920368</t>
  </si>
  <si>
    <t>R180-3414060-501</t>
  </si>
  <si>
    <t>81953016288</t>
  </si>
  <si>
    <t>445686</t>
  </si>
  <si>
    <t>R350-3414060-30</t>
  </si>
  <si>
    <t>0014606448</t>
  </si>
  <si>
    <t>445687</t>
  </si>
  <si>
    <t>R180-3414060-60</t>
  </si>
  <si>
    <t>0014607948</t>
  </si>
  <si>
    <t>445688</t>
  </si>
  <si>
    <t>R350-3414060-20</t>
  </si>
  <si>
    <t>0014609748</t>
  </si>
  <si>
    <t>445689</t>
  </si>
  <si>
    <t>R180-3414060-50</t>
  </si>
  <si>
    <t>0014607648</t>
  </si>
  <si>
    <t>450049</t>
  </si>
  <si>
    <t>R350-3414060-130</t>
  </si>
  <si>
    <t>450050</t>
  </si>
  <si>
    <t>R350-3414060-120</t>
  </si>
  <si>
    <t>3988965</t>
  </si>
  <si>
    <t>445017</t>
  </si>
  <si>
    <t>R180-3414060-30</t>
  </si>
  <si>
    <t>445018</t>
  </si>
  <si>
    <t>R180-3414060-20</t>
  </si>
  <si>
    <t>81953010016</t>
  </si>
  <si>
    <t>450051</t>
  </si>
  <si>
    <t>1540-000</t>
  </si>
  <si>
    <t>1445656</t>
  </si>
  <si>
    <t>450052</t>
  </si>
  <si>
    <t>180.2543</t>
  </si>
  <si>
    <t>1321936</t>
  </si>
  <si>
    <t>450053</t>
  </si>
  <si>
    <t>180.3543</t>
  </si>
  <si>
    <t>0067354</t>
  </si>
  <si>
    <t>450054</t>
  </si>
  <si>
    <t>180.3553</t>
  </si>
  <si>
    <t>1252284</t>
  </si>
  <si>
    <t>450055</t>
  </si>
  <si>
    <t>180.3583</t>
  </si>
  <si>
    <t>1376729</t>
  </si>
  <si>
    <t>450056</t>
  </si>
  <si>
    <t>180.5559</t>
  </si>
  <si>
    <t>0513757</t>
  </si>
  <si>
    <t>450057</t>
  </si>
  <si>
    <t>180.5753</t>
  </si>
  <si>
    <t>0691703</t>
  </si>
  <si>
    <t>450058</t>
  </si>
  <si>
    <t>180.5763</t>
  </si>
  <si>
    <t>0698724</t>
  </si>
  <si>
    <t>450059</t>
  </si>
  <si>
    <t>1520-000</t>
  </si>
  <si>
    <t>93161631</t>
  </si>
  <si>
    <t>450060</t>
  </si>
  <si>
    <t>180.6753</t>
  </si>
  <si>
    <t>42493431</t>
  </si>
  <si>
    <t>445690</t>
  </si>
  <si>
    <t>180.5544</t>
  </si>
  <si>
    <t>81432206055</t>
  </si>
  <si>
    <t>445691</t>
  </si>
  <si>
    <t>180.3337</t>
  </si>
  <si>
    <t>81432306051</t>
  </si>
  <si>
    <t>445692</t>
  </si>
  <si>
    <t>180.3545</t>
  </si>
  <si>
    <t>85432206002</t>
  </si>
  <si>
    <t>450061</t>
  </si>
  <si>
    <t>180.7773</t>
  </si>
  <si>
    <t>81432706110</t>
  </si>
  <si>
    <t>450062</t>
  </si>
  <si>
    <t>180.2233</t>
  </si>
  <si>
    <t>81432206202</t>
  </si>
  <si>
    <t>450063</t>
  </si>
  <si>
    <t>641-2919026</t>
  </si>
  <si>
    <t>81432206250</t>
  </si>
  <si>
    <t>450064</t>
  </si>
  <si>
    <t>180.5558</t>
  </si>
  <si>
    <t>81432706105</t>
  </si>
  <si>
    <t>450065</t>
  </si>
  <si>
    <t>180.6777</t>
  </si>
  <si>
    <t>81432206241</t>
  </si>
  <si>
    <t>445693</t>
  </si>
  <si>
    <t>1500-000</t>
  </si>
  <si>
    <t>445694</t>
  </si>
  <si>
    <t>180.5533</t>
  </si>
  <si>
    <t>81432206285</t>
  </si>
  <si>
    <t>450066</t>
  </si>
  <si>
    <t>180.2545</t>
  </si>
  <si>
    <t>0003502005</t>
  </si>
  <si>
    <t>450067</t>
  </si>
  <si>
    <t>180.3533</t>
  </si>
  <si>
    <t>0003501305</t>
  </si>
  <si>
    <t>450068</t>
  </si>
  <si>
    <t>180.3573</t>
  </si>
  <si>
    <t>0003502205</t>
  </si>
  <si>
    <t>450069</t>
  </si>
  <si>
    <t>180.3585</t>
  </si>
  <si>
    <t>0003502105</t>
  </si>
  <si>
    <t>450070</t>
  </si>
  <si>
    <t>180.5524</t>
  </si>
  <si>
    <t>0003300075</t>
  </si>
  <si>
    <t>450071</t>
  </si>
  <si>
    <t>180.5531</t>
  </si>
  <si>
    <t>0003503705</t>
  </si>
  <si>
    <t>450072</t>
  </si>
  <si>
    <t>180.5743</t>
  </si>
  <si>
    <t>0003502705</t>
  </si>
  <si>
    <t>450073</t>
  </si>
  <si>
    <t>180.5530</t>
  </si>
  <si>
    <t>0003502305</t>
  </si>
  <si>
    <t>450074</t>
  </si>
  <si>
    <t>180.3433</t>
  </si>
  <si>
    <t>5010104465</t>
  </si>
  <si>
    <t>450075</t>
  </si>
  <si>
    <t>180.3334</t>
  </si>
  <si>
    <t>1498132</t>
  </si>
  <si>
    <t>450076</t>
  </si>
  <si>
    <t>180.3335</t>
  </si>
  <si>
    <t>1515981</t>
  </si>
  <si>
    <t>450077</t>
  </si>
  <si>
    <t>180.5566</t>
  </si>
  <si>
    <t>20840815</t>
  </si>
  <si>
    <t>445021</t>
  </si>
  <si>
    <t>043.016-026</t>
  </si>
  <si>
    <t>670725</t>
  </si>
  <si>
    <t>043.015-026</t>
  </si>
  <si>
    <t>445022</t>
  </si>
  <si>
    <t>180.0203159810</t>
  </si>
  <si>
    <t>445023</t>
  </si>
  <si>
    <t>180.0203159800</t>
  </si>
  <si>
    <t>450078</t>
  </si>
  <si>
    <t>180.16-18035</t>
  </si>
  <si>
    <t>1618035000</t>
  </si>
  <si>
    <t>469512</t>
  </si>
  <si>
    <t>180.47691</t>
  </si>
  <si>
    <t>47691000</t>
  </si>
  <si>
    <t>445695</t>
  </si>
  <si>
    <t>180.81437220091</t>
  </si>
  <si>
    <t>450047</t>
  </si>
  <si>
    <t>180.0003223285</t>
  </si>
  <si>
    <t>0003223285</t>
  </si>
  <si>
    <t>450079</t>
  </si>
  <si>
    <t>180.9463900250</t>
  </si>
  <si>
    <t>485028</t>
  </si>
  <si>
    <t>180.2231</t>
  </si>
  <si>
    <t>A0003301411</t>
  </si>
  <si>
    <t>485029</t>
  </si>
  <si>
    <t>180.2313</t>
  </si>
  <si>
    <t>A0003501005</t>
  </si>
  <si>
    <t>445129</t>
  </si>
  <si>
    <t>180.5001852218</t>
  </si>
  <si>
    <t>445130</t>
  </si>
  <si>
    <t>180.21224663</t>
  </si>
  <si>
    <t>21224663</t>
  </si>
  <si>
    <t>445696</t>
  </si>
  <si>
    <t>180.4177302600</t>
  </si>
  <si>
    <t>4177302600</t>
  </si>
  <si>
    <t>445697</t>
  </si>
  <si>
    <t>180.301000</t>
  </si>
  <si>
    <t>4177301000</t>
  </si>
  <si>
    <t>445698</t>
  </si>
  <si>
    <t>180.4177302800</t>
  </si>
  <si>
    <t>445699</t>
  </si>
  <si>
    <t>180.1377562</t>
  </si>
  <si>
    <t>1377562</t>
  </si>
  <si>
    <t>445700</t>
  </si>
  <si>
    <t>180.1362710</t>
  </si>
  <si>
    <t>907183</t>
  </si>
  <si>
    <t>180.1038988</t>
  </si>
  <si>
    <t>1038988</t>
  </si>
  <si>
    <t>421727</t>
  </si>
  <si>
    <t>180.1038990</t>
  </si>
  <si>
    <t>1038990</t>
  </si>
  <si>
    <t>445024</t>
  </si>
  <si>
    <t>180.1075255-026</t>
  </si>
  <si>
    <t>450080</t>
  </si>
  <si>
    <t>180-2906010-40</t>
  </si>
  <si>
    <t>20994420</t>
  </si>
  <si>
    <t>469513</t>
  </si>
  <si>
    <t>180-2906010-20</t>
  </si>
  <si>
    <t>3987355</t>
  </si>
  <si>
    <t>450081</t>
  </si>
  <si>
    <t>180-2906010</t>
  </si>
  <si>
    <t>450082</t>
  </si>
  <si>
    <t>180-2906010-50</t>
  </si>
  <si>
    <t>21119064</t>
  </si>
  <si>
    <t>445025</t>
  </si>
  <si>
    <t>180-2906010-60</t>
  </si>
  <si>
    <t>21119067</t>
  </si>
  <si>
    <t>445026</t>
  </si>
  <si>
    <t>180-2906010-70</t>
  </si>
  <si>
    <t>21287063</t>
  </si>
  <si>
    <t>955861</t>
  </si>
  <si>
    <t>180-2906010-30</t>
  </si>
  <si>
    <t>445027</t>
  </si>
  <si>
    <t>180-2906010-10</t>
  </si>
  <si>
    <t>20994418</t>
  </si>
  <si>
    <t>450083</t>
  </si>
  <si>
    <t>180.37174</t>
  </si>
  <si>
    <t>445028</t>
  </si>
  <si>
    <t>180.37024</t>
  </si>
  <si>
    <t>487330</t>
  </si>
  <si>
    <t>180.37094</t>
  </si>
  <si>
    <t>03.138.37.09.4</t>
  </si>
  <si>
    <t>487331</t>
  </si>
  <si>
    <t>180.37054</t>
  </si>
  <si>
    <t>03.138.37.05.4</t>
  </si>
  <si>
    <t>487332</t>
  </si>
  <si>
    <t>180.37104</t>
  </si>
  <si>
    <t>03.138.37.10.4</t>
  </si>
  <si>
    <t>445029</t>
  </si>
  <si>
    <t>180.41334</t>
  </si>
  <si>
    <t>0313841334</t>
  </si>
  <si>
    <t>445037</t>
  </si>
  <si>
    <t>180.41174</t>
  </si>
  <si>
    <t>0313841174</t>
  </si>
  <si>
    <t>445030</t>
  </si>
  <si>
    <t>180.44164</t>
  </si>
  <si>
    <t>0313844164</t>
  </si>
  <si>
    <t>445031</t>
  </si>
  <si>
    <t>180.44094</t>
  </si>
  <si>
    <t>445032</t>
  </si>
  <si>
    <t>180.44154</t>
  </si>
  <si>
    <t>0313844154</t>
  </si>
  <si>
    <t>445038</t>
  </si>
  <si>
    <t>180.41084</t>
  </si>
  <si>
    <t>0313841084</t>
  </si>
  <si>
    <t>445033</t>
  </si>
  <si>
    <t>180.44044</t>
  </si>
  <si>
    <t>0313844044</t>
  </si>
  <si>
    <t>445034</t>
  </si>
  <si>
    <t>180.44014</t>
  </si>
  <si>
    <t>106151</t>
  </si>
  <si>
    <t>180.41064</t>
  </si>
  <si>
    <t>0313841064</t>
  </si>
  <si>
    <t>445035</t>
  </si>
  <si>
    <t>180.41124</t>
  </si>
  <si>
    <t>0313841124</t>
  </si>
  <si>
    <t>445036</t>
  </si>
  <si>
    <t>180.44084</t>
  </si>
  <si>
    <t>445131</t>
  </si>
  <si>
    <t>180.09007</t>
  </si>
  <si>
    <t>M009007</t>
  </si>
  <si>
    <t>445132</t>
  </si>
  <si>
    <t>180.22326</t>
  </si>
  <si>
    <t>21222326</t>
  </si>
  <si>
    <t>445133</t>
  </si>
  <si>
    <t>180.23928</t>
  </si>
  <si>
    <t>21223928</t>
  </si>
  <si>
    <t>445701</t>
  </si>
  <si>
    <t>180.06400</t>
  </si>
  <si>
    <t>3401006400</t>
  </si>
  <si>
    <t>445702</t>
  </si>
  <si>
    <t>180.06500</t>
  </si>
  <si>
    <t>3401006500</t>
  </si>
  <si>
    <t>445134</t>
  </si>
  <si>
    <t>350-3414010-504</t>
  </si>
  <si>
    <t>1385499</t>
  </si>
  <si>
    <t>445135</t>
  </si>
  <si>
    <t>180-3414010-170</t>
  </si>
  <si>
    <t>450084</t>
  </si>
  <si>
    <t>180-3414052-100</t>
  </si>
  <si>
    <t>1700000</t>
  </si>
  <si>
    <t>469514</t>
  </si>
  <si>
    <t>180-3414010-140</t>
  </si>
  <si>
    <t>1451129</t>
  </si>
  <si>
    <t>450085</t>
  </si>
  <si>
    <t>180-3414010-180</t>
  </si>
  <si>
    <t>1602821</t>
  </si>
  <si>
    <t>469515</t>
  </si>
  <si>
    <t>350-3414010-513</t>
  </si>
  <si>
    <t>1385497</t>
  </si>
  <si>
    <t>945276</t>
  </si>
  <si>
    <t>180-3414052-42</t>
  </si>
  <si>
    <t>930457</t>
  </si>
  <si>
    <t>180-3414010-81</t>
  </si>
  <si>
    <t>81466116197/81466116088</t>
  </si>
  <si>
    <t>485021</t>
  </si>
  <si>
    <t>180-3414052-43</t>
  </si>
  <si>
    <t>81467106912</t>
  </si>
  <si>
    <t>450087</t>
  </si>
  <si>
    <t>180-3414052-41</t>
  </si>
  <si>
    <t>469516</t>
  </si>
  <si>
    <t>180-3414010-201</t>
  </si>
  <si>
    <t>81466116139</t>
  </si>
  <si>
    <t>450088</t>
  </si>
  <si>
    <t>180-3414010-250</t>
  </si>
  <si>
    <t>81466116216</t>
  </si>
  <si>
    <t>450089</t>
  </si>
  <si>
    <t>180-3414010-200</t>
  </si>
  <si>
    <t>81466116200</t>
  </si>
  <si>
    <t>445703</t>
  </si>
  <si>
    <t>350-3414010-12</t>
  </si>
  <si>
    <t>0034604905</t>
  </si>
  <si>
    <t>485030</t>
  </si>
  <si>
    <t>180-3414010-160</t>
  </si>
  <si>
    <t>A0034604205</t>
  </si>
  <si>
    <t>450091</t>
  </si>
  <si>
    <t>350-3414010-503</t>
  </si>
  <si>
    <t>A9704600705/9704600905</t>
  </si>
  <si>
    <t>485031</t>
  </si>
  <si>
    <t>350-3414052-500</t>
  </si>
  <si>
    <t>A9703300103</t>
  </si>
  <si>
    <t>485032</t>
  </si>
  <si>
    <t>350-3414010-511</t>
  </si>
  <si>
    <t>A9724601805</t>
  </si>
  <si>
    <t>450090</t>
  </si>
  <si>
    <t>180-3414052-10</t>
  </si>
  <si>
    <t>9423300203</t>
  </si>
  <si>
    <t>469517</t>
  </si>
  <si>
    <t>350-3414010-500</t>
  </si>
  <si>
    <t>3574601505</t>
  </si>
  <si>
    <t>469518</t>
  </si>
  <si>
    <t>350-3414010-501</t>
  </si>
  <si>
    <t>3004600505</t>
  </si>
  <si>
    <t>450092</t>
  </si>
  <si>
    <t>180-3414010-280</t>
  </si>
  <si>
    <t>0014606705</t>
  </si>
  <si>
    <t>450094</t>
  </si>
  <si>
    <t>350-3414010-10</t>
  </si>
  <si>
    <t>0034605005</t>
  </si>
  <si>
    <t>469519</t>
  </si>
  <si>
    <t>350-3414010-505</t>
  </si>
  <si>
    <t>3004600605</t>
  </si>
  <si>
    <t>445136</t>
  </si>
  <si>
    <t>180-3414010-130</t>
  </si>
  <si>
    <t>450095</t>
  </si>
  <si>
    <t>180-3414052-60</t>
  </si>
  <si>
    <t>5010566058</t>
  </si>
  <si>
    <t>450096</t>
  </si>
  <si>
    <t>180-3414010-300</t>
  </si>
  <si>
    <t>5010630638</t>
  </si>
  <si>
    <t>450097</t>
  </si>
  <si>
    <t>180-3414010-210</t>
  </si>
  <si>
    <t>445704</t>
  </si>
  <si>
    <t>180-3414052-61</t>
  </si>
  <si>
    <t>1897335</t>
  </si>
  <si>
    <t>445705</t>
  </si>
  <si>
    <t>180-3414010-190</t>
  </si>
  <si>
    <t>450098</t>
  </si>
  <si>
    <t>180-3414052-50</t>
  </si>
  <si>
    <t>1397866</t>
  </si>
  <si>
    <t>450099</t>
  </si>
  <si>
    <t>350-3414052</t>
  </si>
  <si>
    <t>3988711</t>
  </si>
  <si>
    <t>450100</t>
  </si>
  <si>
    <t>180-3414052-120</t>
  </si>
  <si>
    <t>20581086</t>
  </si>
  <si>
    <t>450101</t>
  </si>
  <si>
    <t>350-3414010-11</t>
  </si>
  <si>
    <t>450102</t>
  </si>
  <si>
    <t>350-3414010-13</t>
  </si>
  <si>
    <t>469520</t>
  </si>
  <si>
    <t>350-3414010-21</t>
  </si>
  <si>
    <t>20393063</t>
  </si>
  <si>
    <t>485040</t>
  </si>
  <si>
    <t>350-3414010-15</t>
  </si>
  <si>
    <t>1075005</t>
  </si>
  <si>
    <t>485041</t>
  </si>
  <si>
    <t>350-3414010-14</t>
  </si>
  <si>
    <t>20390745</t>
  </si>
  <si>
    <t>450103</t>
  </si>
  <si>
    <t>180.1385170</t>
  </si>
  <si>
    <t>1385170</t>
  </si>
  <si>
    <t>526871</t>
  </si>
  <si>
    <t>180-8508650</t>
  </si>
  <si>
    <t>38034110</t>
  </si>
  <si>
    <t>445039</t>
  </si>
  <si>
    <t>774.662101109</t>
  </si>
  <si>
    <t>1261101</t>
  </si>
  <si>
    <t>445137</t>
  </si>
  <si>
    <t>1341-2919012</t>
  </si>
  <si>
    <t>1656428</t>
  </si>
  <si>
    <t>445138</t>
  </si>
  <si>
    <t>1261-2919010</t>
  </si>
  <si>
    <t>469522</t>
  </si>
  <si>
    <t>1540-2919012-10</t>
  </si>
  <si>
    <t>1617096</t>
  </si>
  <si>
    <t>469523</t>
  </si>
  <si>
    <t>1540-2919012-11</t>
  </si>
  <si>
    <t>1793876</t>
  </si>
  <si>
    <t>469524</t>
  </si>
  <si>
    <t>1355-2919010</t>
  </si>
  <si>
    <t>1616749002</t>
  </si>
  <si>
    <t>469525</t>
  </si>
  <si>
    <t>1342-2919012</t>
  </si>
  <si>
    <t>41009661</t>
  </si>
  <si>
    <t>469526</t>
  </si>
  <si>
    <t>1348-2919010</t>
  </si>
  <si>
    <t>42065332</t>
  </si>
  <si>
    <t>469528</t>
  </si>
  <si>
    <t>1520-2919012-10</t>
  </si>
  <si>
    <t>41034479</t>
  </si>
  <si>
    <t>445862</t>
  </si>
  <si>
    <t>1343-2919012</t>
  </si>
  <si>
    <t>81432206236</t>
  </si>
  <si>
    <t>445709</t>
  </si>
  <si>
    <t>1262-2919010-20</t>
  </si>
  <si>
    <t>469531</t>
  </si>
  <si>
    <t>1340-2919012</t>
  </si>
  <si>
    <t>81432206129</t>
  </si>
  <si>
    <t>469532</t>
  </si>
  <si>
    <t>1340-2919010-10</t>
  </si>
  <si>
    <t>81432206229</t>
  </si>
  <si>
    <t>469533</t>
  </si>
  <si>
    <t>1515-2919010</t>
  </si>
  <si>
    <t>82432206008</t>
  </si>
  <si>
    <t>469534</t>
  </si>
  <si>
    <t>1261-2919010-30</t>
  </si>
  <si>
    <t>81432206140</t>
  </si>
  <si>
    <t>469535</t>
  </si>
  <si>
    <t>1376-2919010</t>
  </si>
  <si>
    <t>81432206196</t>
  </si>
  <si>
    <t>469536</t>
  </si>
  <si>
    <t>1261-2919010-40</t>
  </si>
  <si>
    <t>81432206174</t>
  </si>
  <si>
    <t>731130</t>
  </si>
  <si>
    <t>1508-2919012-10</t>
  </si>
  <si>
    <t>81432706145/81432706146/82432701601/82432706005/82</t>
  </si>
  <si>
    <t>445706</t>
  </si>
  <si>
    <t>1503-2919012-10</t>
  </si>
  <si>
    <t>81432706096</t>
  </si>
  <si>
    <t>445707</t>
  </si>
  <si>
    <t>1504-2919012-10</t>
  </si>
  <si>
    <t>81432706117</t>
  </si>
  <si>
    <t>445708</t>
  </si>
  <si>
    <t>1500-2919012-10</t>
  </si>
  <si>
    <t>81432706078</t>
  </si>
  <si>
    <t>469537</t>
  </si>
  <si>
    <t>1564-2919012-10</t>
  </si>
  <si>
    <t>81432706053</t>
  </si>
  <si>
    <t>445710</t>
  </si>
  <si>
    <t>1510-2919012-10</t>
  </si>
  <si>
    <t>9423501205</t>
  </si>
  <si>
    <t>420110</t>
  </si>
  <si>
    <t>1359-2919010</t>
  </si>
  <si>
    <t>A9483502405</t>
  </si>
  <si>
    <t>469538</t>
  </si>
  <si>
    <t>1516-2919012-10</t>
  </si>
  <si>
    <t>9483502205</t>
  </si>
  <si>
    <t>469539</t>
  </si>
  <si>
    <t>1511-2919012-10</t>
  </si>
  <si>
    <t>9473501005</t>
  </si>
  <si>
    <t>469540</t>
  </si>
  <si>
    <t>1345-2919012</t>
  </si>
  <si>
    <t>1485758</t>
  </si>
  <si>
    <t>469542</t>
  </si>
  <si>
    <t>1377-2919010-70</t>
  </si>
  <si>
    <t>1940848</t>
  </si>
  <si>
    <t>469543</t>
  </si>
  <si>
    <t>1347-2919010</t>
  </si>
  <si>
    <t>1485760</t>
  </si>
  <si>
    <t>931969</t>
  </si>
  <si>
    <t>1345-2919012-10</t>
  </si>
  <si>
    <t>1722746/1499474</t>
  </si>
  <si>
    <t>420111</t>
  </si>
  <si>
    <t>1344-2919012-10</t>
  </si>
  <si>
    <t>1428349</t>
  </si>
  <si>
    <t>420112</t>
  </si>
  <si>
    <t>1344-2919012</t>
  </si>
  <si>
    <t>1486758</t>
  </si>
  <si>
    <t>485042</t>
  </si>
  <si>
    <t>6210-2919012</t>
  </si>
  <si>
    <t>21051052</t>
  </si>
  <si>
    <t>445040</t>
  </si>
  <si>
    <t>1362-2919010</t>
  </si>
  <si>
    <t>445041</t>
  </si>
  <si>
    <t>1561-2919012-10</t>
  </si>
  <si>
    <t>445043</t>
  </si>
  <si>
    <t>1361-2919010</t>
  </si>
  <si>
    <t>20517494</t>
  </si>
  <si>
    <t>469544</t>
  </si>
  <si>
    <t>1565-2919012-10</t>
  </si>
  <si>
    <t>20502944</t>
  </si>
  <si>
    <t>469545</t>
  </si>
  <si>
    <t>1560-2919012-10</t>
  </si>
  <si>
    <t>20829503</t>
  </si>
  <si>
    <t>792825</t>
  </si>
  <si>
    <t>1349-2919010</t>
  </si>
  <si>
    <t>A 948 350 25 05</t>
  </si>
  <si>
    <t>993487</t>
  </si>
  <si>
    <t>180-3519116-10</t>
  </si>
  <si>
    <t>1078347/1187324/054998/1000835/0544440010/05444400</t>
  </si>
  <si>
    <t>770679</t>
  </si>
  <si>
    <t>290980</t>
  </si>
  <si>
    <t>498387</t>
  </si>
  <si>
    <t>131158</t>
  </si>
  <si>
    <t>1283726</t>
  </si>
  <si>
    <t>498389</t>
  </si>
  <si>
    <t>000370</t>
  </si>
  <si>
    <t>504014868</t>
  </si>
  <si>
    <t>486136</t>
  </si>
  <si>
    <t>131625</t>
  </si>
  <si>
    <t>498398</t>
  </si>
  <si>
    <t>131474</t>
  </si>
  <si>
    <t>535790</t>
  </si>
  <si>
    <t>317685</t>
  </si>
  <si>
    <t>498405</t>
  </si>
  <si>
    <t>106469</t>
  </si>
  <si>
    <t>81437016338</t>
  </si>
  <si>
    <t>486140</t>
  </si>
  <si>
    <t>314936</t>
  </si>
  <si>
    <t>81437026079</t>
  </si>
  <si>
    <t>042512</t>
  </si>
  <si>
    <t>112859</t>
  </si>
  <si>
    <t>498414</t>
  </si>
  <si>
    <t>124376</t>
  </si>
  <si>
    <t>A0063260500</t>
  </si>
  <si>
    <t>498133</t>
  </si>
  <si>
    <t>311664</t>
  </si>
  <si>
    <t>498417</t>
  </si>
  <si>
    <t>125912</t>
  </si>
  <si>
    <t>A0063268200</t>
  </si>
  <si>
    <t>498418</t>
  </si>
  <si>
    <t>135280</t>
  </si>
  <si>
    <t>A9408900319</t>
  </si>
  <si>
    <t>486166</t>
  </si>
  <si>
    <t>124359</t>
  </si>
  <si>
    <t>498422</t>
  </si>
  <si>
    <t>101315</t>
  </si>
  <si>
    <t>A3012400048</t>
  </si>
  <si>
    <t>498152</t>
  </si>
  <si>
    <t>313067</t>
  </si>
  <si>
    <t>5010647062</t>
  </si>
  <si>
    <t>692265</t>
  </si>
  <si>
    <t>290889</t>
  </si>
  <si>
    <t>1481359</t>
  </si>
  <si>
    <t>486229</t>
  </si>
  <si>
    <t>290993</t>
  </si>
  <si>
    <t>2031227</t>
  </si>
  <si>
    <t>498382</t>
  </si>
  <si>
    <t>125965</t>
  </si>
  <si>
    <t>8231342000</t>
  </si>
  <si>
    <t>498424</t>
  </si>
  <si>
    <t>170606</t>
  </si>
  <si>
    <t>3031626</t>
  </si>
  <si>
    <t>486131</t>
  </si>
  <si>
    <t>115907</t>
  </si>
  <si>
    <t>A9033200330</t>
  </si>
  <si>
    <t>042476</t>
  </si>
  <si>
    <t>124654</t>
  </si>
  <si>
    <t>2D0513029/2D0513029P/2D0513029F/2D0513029A</t>
  </si>
  <si>
    <t>436006</t>
  </si>
  <si>
    <t>313054</t>
  </si>
  <si>
    <t>486038</t>
  </si>
  <si>
    <t>3189600004</t>
  </si>
  <si>
    <t>85109290</t>
  </si>
  <si>
    <t>486045</t>
  </si>
  <si>
    <t>2100502006</t>
  </si>
  <si>
    <t>51066300107</t>
  </si>
  <si>
    <t>486046</t>
  </si>
  <si>
    <t>2100502015</t>
  </si>
  <si>
    <t>51066300096</t>
  </si>
  <si>
    <t>486039</t>
  </si>
  <si>
    <t>1878003647</t>
  </si>
  <si>
    <t>1623295</t>
  </si>
  <si>
    <t>486040</t>
  </si>
  <si>
    <t>1878054933</t>
  </si>
  <si>
    <t>1239659</t>
  </si>
  <si>
    <t>772202</t>
  </si>
  <si>
    <t>1878080037</t>
  </si>
  <si>
    <t>504118580</t>
  </si>
  <si>
    <t>482312</t>
  </si>
  <si>
    <t>1878085741</t>
  </si>
  <si>
    <t>500372081</t>
  </si>
  <si>
    <t>486047</t>
  </si>
  <si>
    <t>1878002706</t>
  </si>
  <si>
    <t>36303010010</t>
  </si>
  <si>
    <t>908530</t>
  </si>
  <si>
    <t>1878044631</t>
  </si>
  <si>
    <t>81303010475</t>
  </si>
  <si>
    <t>498695</t>
  </si>
  <si>
    <t>1878002643</t>
  </si>
  <si>
    <t>81300006616</t>
  </si>
  <si>
    <t>498696</t>
  </si>
  <si>
    <t>1878002878</t>
  </si>
  <si>
    <t>A0052506103</t>
  </si>
  <si>
    <t>486048</t>
  </si>
  <si>
    <t>1878002139</t>
  </si>
  <si>
    <t>81303010416</t>
  </si>
  <si>
    <t>498697</t>
  </si>
  <si>
    <t>1878054951</t>
  </si>
  <si>
    <t>761856</t>
  </si>
  <si>
    <t>1878004104</t>
  </si>
  <si>
    <t>81303010630</t>
  </si>
  <si>
    <t>422124</t>
  </si>
  <si>
    <t>1878004832</t>
  </si>
  <si>
    <t>81303010588</t>
  </si>
  <si>
    <t>498698</t>
  </si>
  <si>
    <t>1878004540</t>
  </si>
  <si>
    <t>81303010598</t>
  </si>
  <si>
    <t>498700</t>
  </si>
  <si>
    <t>1861964034</t>
  </si>
  <si>
    <t>A0132509803</t>
  </si>
  <si>
    <t>498699</t>
  </si>
  <si>
    <t>1878023931</t>
  </si>
  <si>
    <t>A0192509403</t>
  </si>
  <si>
    <t>650998</t>
  </si>
  <si>
    <t>1878052842</t>
  </si>
  <si>
    <t>A0192509103</t>
  </si>
  <si>
    <t>486074</t>
  </si>
  <si>
    <t>1878020241</t>
  </si>
  <si>
    <t>5000667054</t>
  </si>
  <si>
    <t>498701</t>
  </si>
  <si>
    <t>1878003968</t>
  </si>
  <si>
    <t>5010613658</t>
  </si>
  <si>
    <t>486053</t>
  </si>
  <si>
    <t>1878062944</t>
  </si>
  <si>
    <t>1304781</t>
  </si>
  <si>
    <t>486054</t>
  </si>
  <si>
    <t>1878006370</t>
  </si>
  <si>
    <t>1785010</t>
  </si>
  <si>
    <t>486055</t>
  </si>
  <si>
    <t>1878007253</t>
  </si>
  <si>
    <t>2077903</t>
  </si>
  <si>
    <t>915626</t>
  </si>
  <si>
    <t>1862248033</t>
  </si>
  <si>
    <t>1669142</t>
  </si>
  <si>
    <t>486089</t>
  </si>
  <si>
    <t>1878000300</t>
  </si>
  <si>
    <t>20366591</t>
  </si>
  <si>
    <t>486090</t>
  </si>
  <si>
    <t>1878003768</t>
  </si>
  <si>
    <t>20717564</t>
  </si>
  <si>
    <t>486091</t>
  </si>
  <si>
    <t>1878634026</t>
  </si>
  <si>
    <t>8113525</t>
  </si>
  <si>
    <t>486092</t>
  </si>
  <si>
    <t>1878000634</t>
  </si>
  <si>
    <t>20510805</t>
  </si>
  <si>
    <t>984099</t>
  </si>
  <si>
    <t>1878006129</t>
  </si>
  <si>
    <t>21593944</t>
  </si>
  <si>
    <t>498704</t>
  </si>
  <si>
    <t>1878002437</t>
  </si>
  <si>
    <t>1521717</t>
  </si>
  <si>
    <t>455746</t>
  </si>
  <si>
    <t>1878001216</t>
  </si>
  <si>
    <t>20507761</t>
  </si>
  <si>
    <t>498706</t>
  </si>
  <si>
    <t>3459017031</t>
  </si>
  <si>
    <t>1669143</t>
  </si>
  <si>
    <t>907331</t>
  </si>
  <si>
    <t>1878004128</t>
  </si>
  <si>
    <t>20744252</t>
  </si>
  <si>
    <t>924789</t>
  </si>
  <si>
    <t>3482000484</t>
  </si>
  <si>
    <t>1665428R</t>
  </si>
  <si>
    <t>980002</t>
  </si>
  <si>
    <t>3482000461</t>
  </si>
  <si>
    <t>81303059232</t>
  </si>
  <si>
    <t>918249</t>
  </si>
  <si>
    <t>3482000246</t>
  </si>
  <si>
    <t>81303050229</t>
  </si>
  <si>
    <t>450188</t>
  </si>
  <si>
    <t>3482000361</t>
  </si>
  <si>
    <t>81303059230</t>
  </si>
  <si>
    <t>486064</t>
  </si>
  <si>
    <t>3483030032</t>
  </si>
  <si>
    <t>A0052506404</t>
  </si>
  <si>
    <t>486065</t>
  </si>
  <si>
    <t>3482008038</t>
  </si>
  <si>
    <t>A0032509804</t>
  </si>
  <si>
    <t>A0042504604</t>
  </si>
  <si>
    <t>535792</t>
  </si>
  <si>
    <t>3482083113</t>
  </si>
  <si>
    <t>512622</t>
  </si>
  <si>
    <t>3482081233</t>
  </si>
  <si>
    <t>A0042508904</t>
  </si>
  <si>
    <t>486076</t>
  </si>
  <si>
    <t>3482001308</t>
  </si>
  <si>
    <t>7420812085</t>
  </si>
  <si>
    <t>486077</t>
  </si>
  <si>
    <t>3482083034</t>
  </si>
  <si>
    <t>5010545852</t>
  </si>
  <si>
    <t>498708</t>
  </si>
  <si>
    <t>3483034042</t>
  </si>
  <si>
    <t>7420707022</t>
  </si>
  <si>
    <t>907335</t>
  </si>
  <si>
    <t>3482083252</t>
  </si>
  <si>
    <t>5010244203</t>
  </si>
  <si>
    <t>486058</t>
  </si>
  <si>
    <t>3482000257</t>
  </si>
  <si>
    <t>1407913</t>
  </si>
  <si>
    <t>486057</t>
  </si>
  <si>
    <t>3482083039</t>
  </si>
  <si>
    <t>1113870</t>
  </si>
  <si>
    <t>498710</t>
  </si>
  <si>
    <t>3482123234</t>
  </si>
  <si>
    <t>8112598</t>
  </si>
  <si>
    <t>486096</t>
  </si>
  <si>
    <t>3483034135</t>
  </si>
  <si>
    <t>20366765</t>
  </si>
  <si>
    <t>486097</t>
  </si>
  <si>
    <t>3483034033</t>
  </si>
  <si>
    <t>1521721</t>
  </si>
  <si>
    <t>486098</t>
  </si>
  <si>
    <t>3483034034</t>
  </si>
  <si>
    <t>1521712</t>
  </si>
  <si>
    <t>486099</t>
  </si>
  <si>
    <t>3483034035</t>
  </si>
  <si>
    <t>1521713</t>
  </si>
  <si>
    <t>984100</t>
  </si>
  <si>
    <t>3483000348</t>
  </si>
  <si>
    <t>85000503</t>
  </si>
  <si>
    <t>498711</t>
  </si>
  <si>
    <t>3483027332</t>
  </si>
  <si>
    <t>3192206</t>
  </si>
  <si>
    <t>498712</t>
  </si>
  <si>
    <t>3421601043</t>
  </si>
  <si>
    <t>51023016043</t>
  </si>
  <si>
    <t>486067</t>
  </si>
  <si>
    <t>3421601016</t>
  </si>
  <si>
    <t>A5410300105</t>
  </si>
  <si>
    <t>291635</t>
  </si>
  <si>
    <t>310619</t>
  </si>
  <si>
    <t>1424231</t>
  </si>
  <si>
    <t>498715</t>
  </si>
  <si>
    <t>3151263031</t>
  </si>
  <si>
    <t>81305500080</t>
  </si>
  <si>
    <t>744550</t>
  </si>
  <si>
    <t>3151000144</t>
  </si>
  <si>
    <t>81305500114</t>
  </si>
  <si>
    <t>498716</t>
  </si>
  <si>
    <t>3151000335</t>
  </si>
  <si>
    <t>A0032501415</t>
  </si>
  <si>
    <t>486041</t>
  </si>
  <si>
    <t>3151000395</t>
  </si>
  <si>
    <t>ATRB247</t>
  </si>
  <si>
    <t>486043</t>
  </si>
  <si>
    <t>3151000515</t>
  </si>
  <si>
    <t>504213753</t>
  </si>
  <si>
    <t>486044</t>
  </si>
  <si>
    <t>3151600529</t>
  </si>
  <si>
    <t>2992027</t>
  </si>
  <si>
    <t>486049</t>
  </si>
  <si>
    <t>3151253031</t>
  </si>
  <si>
    <t>81305500082</t>
  </si>
  <si>
    <t>498717</t>
  </si>
  <si>
    <t>3182005231</t>
  </si>
  <si>
    <t>81305500079</t>
  </si>
  <si>
    <t>472274</t>
  </si>
  <si>
    <t>3151000278</t>
  </si>
  <si>
    <t>A0012508615</t>
  </si>
  <si>
    <t>994978</t>
  </si>
  <si>
    <t>3151044031</t>
  </si>
  <si>
    <t>12509315</t>
  </si>
  <si>
    <t>486068</t>
  </si>
  <si>
    <t>3100002255</t>
  </si>
  <si>
    <t>A0022504115</t>
  </si>
  <si>
    <t>486069</t>
  </si>
  <si>
    <t>3182600141</t>
  </si>
  <si>
    <t>A0022505515</t>
  </si>
  <si>
    <t>498718</t>
  </si>
  <si>
    <t>3182600172</t>
  </si>
  <si>
    <t>A0022507515</t>
  </si>
  <si>
    <t>289431</t>
  </si>
  <si>
    <t>3182998501</t>
  </si>
  <si>
    <t>81307166101</t>
  </si>
  <si>
    <t>486078</t>
  </si>
  <si>
    <t>3151250231</t>
  </si>
  <si>
    <t>5010244017</t>
  </si>
  <si>
    <t>486079</t>
  </si>
  <si>
    <t>3151274131</t>
  </si>
  <si>
    <t>5010245457</t>
  </si>
  <si>
    <t>486080</t>
  </si>
  <si>
    <t>6482000155</t>
  </si>
  <si>
    <t>7421580956</t>
  </si>
  <si>
    <t>486081</t>
  </si>
  <si>
    <t>3151001035</t>
  </si>
  <si>
    <t>7421071024</t>
  </si>
  <si>
    <t>909178</t>
  </si>
  <si>
    <t>3182009938</t>
  </si>
  <si>
    <t>1522377</t>
  </si>
  <si>
    <t>486060</t>
  </si>
  <si>
    <t>3151000151</t>
  </si>
  <si>
    <t>1479576</t>
  </si>
  <si>
    <t>486101</t>
  </si>
  <si>
    <t>3100026434</t>
  </si>
  <si>
    <t>20569153</t>
  </si>
  <si>
    <t>486102</t>
  </si>
  <si>
    <t>3100026531</t>
  </si>
  <si>
    <t>20569155</t>
  </si>
  <si>
    <t>462267</t>
  </si>
  <si>
    <t>3100026431</t>
  </si>
  <si>
    <t>7420730007</t>
  </si>
  <si>
    <t>288669</t>
  </si>
  <si>
    <t>3496006000</t>
  </si>
  <si>
    <t>81303006002</t>
  </si>
  <si>
    <t>486071</t>
  </si>
  <si>
    <t>3180000009</t>
  </si>
  <si>
    <t>20571945</t>
  </si>
  <si>
    <t>486061</t>
  </si>
  <si>
    <t>3180007000</t>
  </si>
  <si>
    <t>1341683</t>
  </si>
  <si>
    <t>498720</t>
  </si>
  <si>
    <t>3400700368</t>
  </si>
  <si>
    <t>1935397R</t>
  </si>
  <si>
    <t>498721</t>
  </si>
  <si>
    <t>3400700361</t>
  </si>
  <si>
    <t>1714247R</t>
  </si>
  <si>
    <t>421729</t>
  </si>
  <si>
    <t>3400700504</t>
  </si>
  <si>
    <t>1935391R</t>
  </si>
  <si>
    <t>754331</t>
  </si>
  <si>
    <t>3400122101</t>
  </si>
  <si>
    <t>1935393R</t>
  </si>
  <si>
    <t>779793</t>
  </si>
  <si>
    <t>3400700462</t>
  </si>
  <si>
    <t>504221985</t>
  </si>
  <si>
    <t>492015</t>
  </si>
  <si>
    <t>3400700432</t>
  </si>
  <si>
    <t>2994020/2995559/2996089/2995776/2996625/500054748</t>
  </si>
  <si>
    <t>498722</t>
  </si>
  <si>
    <t>3400084031</t>
  </si>
  <si>
    <t>500392841</t>
  </si>
  <si>
    <t>777411</t>
  </si>
  <si>
    <t>3400117801</t>
  </si>
  <si>
    <t>2996743</t>
  </si>
  <si>
    <t>498723</t>
  </si>
  <si>
    <t>3400122201</t>
  </si>
  <si>
    <t>81300059029</t>
  </si>
  <si>
    <t>81300006532</t>
  </si>
  <si>
    <t>498725</t>
  </si>
  <si>
    <t>3488017447</t>
  </si>
  <si>
    <t>81303050200</t>
  </si>
  <si>
    <t>498726</t>
  </si>
  <si>
    <t>3400700404</t>
  </si>
  <si>
    <t>82300059006</t>
  </si>
  <si>
    <t>952336</t>
  </si>
  <si>
    <t>3400700402</t>
  </si>
  <si>
    <t>82300059004</t>
  </si>
  <si>
    <t>701612</t>
  </si>
  <si>
    <t>3400127401</t>
  </si>
  <si>
    <t>81300059028</t>
  </si>
  <si>
    <t>486050</t>
  </si>
  <si>
    <t>3400700380</t>
  </si>
  <si>
    <t>81300059034</t>
  </si>
  <si>
    <t>486051</t>
  </si>
  <si>
    <t>3400700445</t>
  </si>
  <si>
    <t>486052</t>
  </si>
  <si>
    <t>3400700460</t>
  </si>
  <si>
    <t>81300006620</t>
  </si>
  <si>
    <t>486073</t>
  </si>
  <si>
    <t>3400122801</t>
  </si>
  <si>
    <t>A0012509701</t>
  </si>
  <si>
    <t>498728</t>
  </si>
  <si>
    <t>3400700446</t>
  </si>
  <si>
    <t>A0212509901</t>
  </si>
  <si>
    <t>942786</t>
  </si>
  <si>
    <t>3400121201</t>
  </si>
  <si>
    <t>A021250370180</t>
  </si>
  <si>
    <t>909074</t>
  </si>
  <si>
    <t>3400127701</t>
  </si>
  <si>
    <t>A0252502301</t>
  </si>
  <si>
    <t>486082</t>
  </si>
  <si>
    <t>3400700334</t>
  </si>
  <si>
    <t>5001854688</t>
  </si>
  <si>
    <t>486083</t>
  </si>
  <si>
    <t>3400700399</t>
  </si>
  <si>
    <t>5001867227</t>
  </si>
  <si>
    <t>486084</t>
  </si>
  <si>
    <t>3400700470</t>
  </si>
  <si>
    <t>5001868531</t>
  </si>
  <si>
    <t>498729</t>
  </si>
  <si>
    <t>3400700351</t>
  </si>
  <si>
    <t>5001866299</t>
  </si>
  <si>
    <t>486086</t>
  </si>
  <si>
    <t>3400700350</t>
  </si>
  <si>
    <t>5001866297</t>
  </si>
  <si>
    <t>7485003693</t>
  </si>
  <si>
    <t>498730</t>
  </si>
  <si>
    <t>3400700438</t>
  </si>
  <si>
    <t>7485003694</t>
  </si>
  <si>
    <t>723828</t>
  </si>
  <si>
    <t>3400700354</t>
  </si>
  <si>
    <t>574984</t>
  </si>
  <si>
    <t>498731</t>
  </si>
  <si>
    <t>3400122001</t>
  </si>
  <si>
    <t>1341687</t>
  </si>
  <si>
    <t>922111</t>
  </si>
  <si>
    <t>3400700611</t>
  </si>
  <si>
    <t>574917</t>
  </si>
  <si>
    <t>498732</t>
  </si>
  <si>
    <t>3400700352</t>
  </si>
  <si>
    <t>572953</t>
  </si>
  <si>
    <t>572943</t>
  </si>
  <si>
    <t>486062</t>
  </si>
  <si>
    <t>3400700491</t>
  </si>
  <si>
    <t>574920</t>
  </si>
  <si>
    <t>8112191</t>
  </si>
  <si>
    <t>486107</t>
  </si>
  <si>
    <t>3400700343</t>
  </si>
  <si>
    <t>85000267</t>
  </si>
  <si>
    <t>486108</t>
  </si>
  <si>
    <t>3400700463</t>
  </si>
  <si>
    <t>498733</t>
  </si>
  <si>
    <t>3400700406</t>
  </si>
  <si>
    <t>85003001</t>
  </si>
  <si>
    <t>498734</t>
  </si>
  <si>
    <t>3400700357</t>
  </si>
  <si>
    <t>85000265</t>
  </si>
  <si>
    <t>498735</t>
  </si>
  <si>
    <t>3488000159</t>
  </si>
  <si>
    <t>20717563</t>
  </si>
  <si>
    <t>432321</t>
  </si>
  <si>
    <t>432323</t>
  </si>
  <si>
    <t>1064027000</t>
  </si>
  <si>
    <t>694552</t>
  </si>
  <si>
    <t>432324</t>
  </si>
  <si>
    <t>4343280210</t>
  </si>
  <si>
    <t>432325</t>
  </si>
  <si>
    <t>4375100512</t>
  </si>
  <si>
    <t>432326</t>
  </si>
  <si>
    <t>4343291410</t>
  </si>
  <si>
    <t>432327</t>
  </si>
  <si>
    <t>4375100410</t>
  </si>
  <si>
    <t>432328</t>
  </si>
  <si>
    <t>1011008600</t>
  </si>
  <si>
    <t>800297</t>
  </si>
  <si>
    <t>1011008500</t>
  </si>
  <si>
    <t>432329</t>
  </si>
  <si>
    <t>4189005100</t>
  </si>
  <si>
    <t>450033</t>
  </si>
  <si>
    <t>4079001303</t>
  </si>
  <si>
    <t>432330</t>
  </si>
  <si>
    <t>4079000502</t>
  </si>
  <si>
    <t>432331</t>
  </si>
  <si>
    <t>4337202602</t>
  </si>
  <si>
    <t>432332</t>
  </si>
  <si>
    <t>4337202900</t>
  </si>
  <si>
    <t>432333</t>
  </si>
  <si>
    <t>1012002400</t>
  </si>
  <si>
    <t>432334</t>
  </si>
  <si>
    <t>2012002301</t>
  </si>
  <si>
    <t>432335</t>
  </si>
  <si>
    <t>3054012600</t>
  </si>
  <si>
    <t>432336</t>
  </si>
  <si>
    <t>3057009601</t>
  </si>
  <si>
    <t>3057009600</t>
  </si>
  <si>
    <t>432337</t>
  </si>
  <si>
    <t>3057008501</t>
  </si>
  <si>
    <t>432339</t>
  </si>
  <si>
    <t>432340</t>
  </si>
  <si>
    <t>1316100201</t>
  </si>
  <si>
    <t>432341</t>
  </si>
  <si>
    <t>4315005400</t>
  </si>
  <si>
    <t>432342</t>
  </si>
  <si>
    <t>4315006400</t>
  </si>
  <si>
    <t>432343</t>
  </si>
  <si>
    <t>4315005600</t>
  </si>
  <si>
    <t>432344</t>
  </si>
  <si>
    <t>4315005200</t>
  </si>
  <si>
    <t>432345</t>
  </si>
  <si>
    <t>4315007500</t>
  </si>
  <si>
    <t>432347</t>
  </si>
  <si>
    <t>3304009300</t>
  </si>
  <si>
    <t>432348</t>
  </si>
  <si>
    <t>1304001600</t>
  </si>
  <si>
    <t>432349</t>
  </si>
  <si>
    <t>3304007200</t>
  </si>
  <si>
    <t>432351</t>
  </si>
  <si>
    <t>1151001300</t>
  </si>
  <si>
    <t>432352</t>
  </si>
  <si>
    <t>1151000800</t>
  </si>
  <si>
    <t>432353</t>
  </si>
  <si>
    <t>1043029100</t>
  </si>
  <si>
    <t>527561</t>
  </si>
  <si>
    <t>662114110</t>
  </si>
  <si>
    <t>432354</t>
  </si>
  <si>
    <t>432355</t>
  </si>
  <si>
    <t>432356</t>
  </si>
  <si>
    <t>289252</t>
  </si>
  <si>
    <t>3434365000</t>
  </si>
  <si>
    <t>432357</t>
  </si>
  <si>
    <t>1447006000</t>
  </si>
  <si>
    <t>432358</t>
  </si>
  <si>
    <t>1092200200</t>
  </si>
  <si>
    <t>291117</t>
  </si>
  <si>
    <t>432359</t>
  </si>
  <si>
    <t>3317001600</t>
  </si>
  <si>
    <t>432361</t>
  </si>
  <si>
    <t>3268003500</t>
  </si>
  <si>
    <t>432362</t>
  </si>
  <si>
    <t>3434363900</t>
  </si>
  <si>
    <t>432363</t>
  </si>
  <si>
    <t>3434364001</t>
  </si>
  <si>
    <t>432364</t>
  </si>
  <si>
    <t>3434363800</t>
  </si>
  <si>
    <t>700014</t>
  </si>
  <si>
    <t>3268004700</t>
  </si>
  <si>
    <t>3.268.0047.00</t>
  </si>
  <si>
    <t>700156</t>
  </si>
  <si>
    <t>3268005000</t>
  </si>
  <si>
    <t>3.268.0050.00</t>
  </si>
  <si>
    <t>432365</t>
  </si>
  <si>
    <t>3434302200</t>
  </si>
  <si>
    <t>432366</t>
  </si>
  <si>
    <t>3434302401</t>
  </si>
  <si>
    <t>432367</t>
  </si>
  <si>
    <t>3434302001</t>
  </si>
  <si>
    <t>432368</t>
  </si>
  <si>
    <t>3434302500</t>
  </si>
  <si>
    <t>432369</t>
  </si>
  <si>
    <t>432370</t>
  </si>
  <si>
    <t>3434301700</t>
  </si>
  <si>
    <t>432371</t>
  </si>
  <si>
    <t>3434301600</t>
  </si>
  <si>
    <t>432372</t>
  </si>
  <si>
    <t>432373</t>
  </si>
  <si>
    <t>3434301401</t>
  </si>
  <si>
    <t>432374</t>
  </si>
  <si>
    <t>3434302100</t>
  </si>
  <si>
    <t>800296</t>
  </si>
  <si>
    <t>3434302300</t>
  </si>
  <si>
    <t>743391</t>
  </si>
  <si>
    <t>3434301900</t>
  </si>
  <si>
    <t>288638</t>
  </si>
  <si>
    <t>3434365200</t>
  </si>
  <si>
    <t>18403</t>
  </si>
  <si>
    <t>522516</t>
  </si>
  <si>
    <t>662101518</t>
  </si>
  <si>
    <t>432375</t>
  </si>
  <si>
    <t>3434386200</t>
  </si>
  <si>
    <t>432376</t>
  </si>
  <si>
    <t>3434386100</t>
  </si>
  <si>
    <t>432377</t>
  </si>
  <si>
    <t>3434381200</t>
  </si>
  <si>
    <t>697378</t>
  </si>
  <si>
    <t>3434381400</t>
  </si>
  <si>
    <t>697377</t>
  </si>
  <si>
    <t>3434381500</t>
  </si>
  <si>
    <t>432378</t>
  </si>
  <si>
    <t>1265001900</t>
  </si>
  <si>
    <t>432379</t>
  </si>
  <si>
    <t>2175029400</t>
  </si>
  <si>
    <t>432380</t>
  </si>
  <si>
    <t>432381</t>
  </si>
  <si>
    <t>432382</t>
  </si>
  <si>
    <t>4373003501</t>
  </si>
  <si>
    <t>432383</t>
  </si>
  <si>
    <t>1092200100</t>
  </si>
  <si>
    <t>432384</t>
  </si>
  <si>
    <t>3307303002</t>
  </si>
  <si>
    <t>432385</t>
  </si>
  <si>
    <t>1307112901</t>
  </si>
  <si>
    <t>432386</t>
  </si>
  <si>
    <t>3307304302</t>
  </si>
  <si>
    <t>432387</t>
  </si>
  <si>
    <t>3307116600</t>
  </si>
  <si>
    <t>432388</t>
  </si>
  <si>
    <t>3307301000</t>
  </si>
  <si>
    <t>432389</t>
  </si>
  <si>
    <t>3307300601</t>
  </si>
  <si>
    <t>432390</t>
  </si>
  <si>
    <t>3307301201</t>
  </si>
  <si>
    <t>432391</t>
  </si>
  <si>
    <t>2307202500</t>
  </si>
  <si>
    <t>432393</t>
  </si>
  <si>
    <t>3080006700</t>
  </si>
  <si>
    <t>432394</t>
  </si>
  <si>
    <t>3080006800</t>
  </si>
  <si>
    <t>495851</t>
  </si>
  <si>
    <t>3080008101</t>
  </si>
  <si>
    <t>3080008100</t>
  </si>
  <si>
    <t>495852</t>
  </si>
  <si>
    <t>3080008201</t>
  </si>
  <si>
    <t>3080008200</t>
  </si>
  <si>
    <t>432397</t>
  </si>
  <si>
    <t>3080005601</t>
  </si>
  <si>
    <t>432398</t>
  </si>
  <si>
    <t>3080002701</t>
  </si>
  <si>
    <t>495853</t>
  </si>
  <si>
    <t>3080002602</t>
  </si>
  <si>
    <t>3080002601</t>
  </si>
  <si>
    <t>740326</t>
  </si>
  <si>
    <t>3080005502</t>
  </si>
  <si>
    <t>0536270635/056793</t>
  </si>
  <si>
    <t>740327</t>
  </si>
  <si>
    <t>3080005402</t>
  </si>
  <si>
    <t>0536270625/056794</t>
  </si>
  <si>
    <t>1025300004640</t>
  </si>
  <si>
    <t>432402</t>
  </si>
  <si>
    <t>662129038</t>
  </si>
  <si>
    <t>432403</t>
  </si>
  <si>
    <t>4194202301</t>
  </si>
  <si>
    <t>432404</t>
  </si>
  <si>
    <t>1123000101</t>
  </si>
  <si>
    <t>432406</t>
  </si>
  <si>
    <t>4199100200</t>
  </si>
  <si>
    <t>432407</t>
  </si>
  <si>
    <t>1217001900</t>
  </si>
  <si>
    <t>432408</t>
  </si>
  <si>
    <t>662101109K</t>
  </si>
  <si>
    <t>522517</t>
  </si>
  <si>
    <t>3302115700</t>
  </si>
  <si>
    <t>432409</t>
  </si>
  <si>
    <t>3005017301</t>
  </si>
  <si>
    <t>496250</t>
  </si>
  <si>
    <t>040.312</t>
  </si>
  <si>
    <t>1422961</t>
  </si>
  <si>
    <t>526630</t>
  </si>
  <si>
    <t>18500102</t>
  </si>
  <si>
    <t>1363374</t>
  </si>
  <si>
    <t>525317</t>
  </si>
  <si>
    <t>18100007</t>
  </si>
  <si>
    <t>9738800470</t>
  </si>
  <si>
    <t>532821</t>
  </si>
  <si>
    <t>18400012</t>
  </si>
  <si>
    <t>1324598</t>
  </si>
  <si>
    <t>532823</t>
  </si>
  <si>
    <t>18300025</t>
  </si>
  <si>
    <t>20529741</t>
  </si>
  <si>
    <t>477175</t>
  </si>
  <si>
    <t>070.287</t>
  </si>
  <si>
    <t>0310977160</t>
  </si>
  <si>
    <t>477176</t>
  </si>
  <si>
    <t>070.278</t>
  </si>
  <si>
    <t>0310990220</t>
  </si>
  <si>
    <t>477177</t>
  </si>
  <si>
    <t>050.370</t>
  </si>
  <si>
    <t>0365579</t>
  </si>
  <si>
    <t>477178</t>
  </si>
  <si>
    <t>050.371</t>
  </si>
  <si>
    <t>0754397</t>
  </si>
  <si>
    <t>477179</t>
  </si>
  <si>
    <t>050.365</t>
  </si>
  <si>
    <t>0595225</t>
  </si>
  <si>
    <t>477180</t>
  </si>
  <si>
    <t>060.300</t>
  </si>
  <si>
    <t>42118427</t>
  </si>
  <si>
    <t>477183</t>
  </si>
  <si>
    <t>100.442</t>
  </si>
  <si>
    <t>3464230501</t>
  </si>
  <si>
    <t>478858</t>
  </si>
  <si>
    <t>100.452</t>
  </si>
  <si>
    <t>3874210001</t>
  </si>
  <si>
    <t>478861</t>
  </si>
  <si>
    <t>079.041</t>
  </si>
  <si>
    <t>5010098949</t>
  </si>
  <si>
    <t>478862</t>
  </si>
  <si>
    <t>079.040</t>
  </si>
  <si>
    <t>5000737768</t>
  </si>
  <si>
    <t>477188</t>
  </si>
  <si>
    <t>075.124</t>
  </si>
  <si>
    <t>477191</t>
  </si>
  <si>
    <t>041.079</t>
  </si>
  <si>
    <t>1414152</t>
  </si>
  <si>
    <t>477189</t>
  </si>
  <si>
    <t>041.077</t>
  </si>
  <si>
    <t>1414153</t>
  </si>
  <si>
    <t>478863</t>
  </si>
  <si>
    <t>088.007</t>
  </si>
  <si>
    <t>MO03176</t>
  </si>
  <si>
    <t>477193</t>
  </si>
  <si>
    <t>031.188</t>
  </si>
  <si>
    <t>1599012</t>
  </si>
  <si>
    <t>477194</t>
  </si>
  <si>
    <t>031.186</t>
  </si>
  <si>
    <t>1599009</t>
  </si>
  <si>
    <t>471136</t>
  </si>
  <si>
    <t>203.172-01</t>
  </si>
  <si>
    <t>3718307361</t>
  </si>
  <si>
    <t>471134</t>
  </si>
  <si>
    <t>021.384-01</t>
  </si>
  <si>
    <t>81061026086</t>
  </si>
  <si>
    <t>704445</t>
  </si>
  <si>
    <t>200.238-01</t>
  </si>
  <si>
    <t>471135</t>
  </si>
  <si>
    <t>078.056-01</t>
  </si>
  <si>
    <t>7485132205</t>
  </si>
  <si>
    <t>462593</t>
  </si>
  <si>
    <t>079.306-01</t>
  </si>
  <si>
    <t>7420783159</t>
  </si>
  <si>
    <t>525318</t>
  </si>
  <si>
    <t>032.129-01</t>
  </si>
  <si>
    <t>533637</t>
  </si>
  <si>
    <t>032.393</t>
  </si>
  <si>
    <t>21277587</t>
  </si>
  <si>
    <t>492644</t>
  </si>
  <si>
    <t>071.020</t>
  </si>
  <si>
    <t>526631</t>
  </si>
  <si>
    <t>070.566</t>
  </si>
  <si>
    <t>0585700040</t>
  </si>
  <si>
    <t>456436</t>
  </si>
  <si>
    <t>102.599</t>
  </si>
  <si>
    <t>03.3401.22.30</t>
  </si>
  <si>
    <t>466200</t>
  </si>
  <si>
    <t>102.598</t>
  </si>
  <si>
    <t>492642</t>
  </si>
  <si>
    <t>102.613</t>
  </si>
  <si>
    <t>0334012240</t>
  </si>
  <si>
    <t>492643</t>
  </si>
  <si>
    <t>101.157</t>
  </si>
  <si>
    <t>0334014200</t>
  </si>
  <si>
    <t>456435</t>
  </si>
  <si>
    <t>101.130</t>
  </si>
  <si>
    <t>460362</t>
  </si>
  <si>
    <t>102.155</t>
  </si>
  <si>
    <t>460304</t>
  </si>
  <si>
    <t>070.583</t>
  </si>
  <si>
    <t>0334105050S</t>
  </si>
  <si>
    <t>469254</t>
  </si>
  <si>
    <t>051.054</t>
  </si>
  <si>
    <t>1822941</t>
  </si>
  <si>
    <t>526633</t>
  </si>
  <si>
    <t>102.264</t>
  </si>
  <si>
    <t>1365622</t>
  </si>
  <si>
    <t>460363</t>
  </si>
  <si>
    <t>101.373</t>
  </si>
  <si>
    <t>1699375</t>
  </si>
  <si>
    <t>462594</t>
  </si>
  <si>
    <t>051.003</t>
  </si>
  <si>
    <t>1448810</t>
  </si>
  <si>
    <t>471360</t>
  </si>
  <si>
    <t>102.308</t>
  </si>
  <si>
    <t>1269537</t>
  </si>
  <si>
    <t>471361</t>
  </si>
  <si>
    <t>102.437</t>
  </si>
  <si>
    <t>06014944734</t>
  </si>
  <si>
    <t>469255</t>
  </si>
  <si>
    <t>022.169</t>
  </si>
  <si>
    <t>06014990179</t>
  </si>
  <si>
    <t>471362</t>
  </si>
  <si>
    <t>020.250</t>
  </si>
  <si>
    <t>81904900696</t>
  </si>
  <si>
    <t>525319</t>
  </si>
  <si>
    <t>020.152</t>
  </si>
  <si>
    <t>06028134919</t>
  </si>
  <si>
    <t>424574</t>
  </si>
  <si>
    <t>102.351</t>
  </si>
  <si>
    <t>06028135027</t>
  </si>
  <si>
    <t>525320</t>
  </si>
  <si>
    <t>021.483</t>
  </si>
  <si>
    <t>06028134930</t>
  </si>
  <si>
    <t>458388</t>
  </si>
  <si>
    <t>020.210</t>
  </si>
  <si>
    <t>6014944933</t>
  </si>
  <si>
    <t>458389</t>
  </si>
  <si>
    <t>020.051</t>
  </si>
  <si>
    <t>6028158812</t>
  </si>
  <si>
    <t>458390</t>
  </si>
  <si>
    <t>020.053</t>
  </si>
  <si>
    <t>6028158912</t>
  </si>
  <si>
    <t>458391</t>
  </si>
  <si>
    <t>020.147</t>
  </si>
  <si>
    <t>6028158913</t>
  </si>
  <si>
    <t>469256</t>
  </si>
  <si>
    <t>020.054</t>
  </si>
  <si>
    <t>06028158914</t>
  </si>
  <si>
    <t>466201</t>
  </si>
  <si>
    <t>020.055</t>
  </si>
  <si>
    <t>06028158916</t>
  </si>
  <si>
    <t>469257</t>
  </si>
  <si>
    <t>020.056</t>
  </si>
  <si>
    <t>06028158917</t>
  </si>
  <si>
    <t>526634</t>
  </si>
  <si>
    <t>020.057</t>
  </si>
  <si>
    <t>06028159013</t>
  </si>
  <si>
    <t>458392</t>
  </si>
  <si>
    <t>020.058</t>
  </si>
  <si>
    <t>6028159015</t>
  </si>
  <si>
    <t>526635</t>
  </si>
  <si>
    <t>020.059</t>
  </si>
  <si>
    <t>06028135017</t>
  </si>
  <si>
    <t>462595</t>
  </si>
  <si>
    <t>020.052</t>
  </si>
  <si>
    <t>06028158911</t>
  </si>
  <si>
    <t>526636</t>
  </si>
  <si>
    <t>020.067</t>
  </si>
  <si>
    <t>51904900029</t>
  </si>
  <si>
    <t>292019</t>
  </si>
  <si>
    <t>020.063</t>
  </si>
  <si>
    <t>789286</t>
  </si>
  <si>
    <t>51981500167</t>
  </si>
  <si>
    <t>533638</t>
  </si>
  <si>
    <t>020.061</t>
  </si>
  <si>
    <t>51900010169</t>
  </si>
  <si>
    <t>458393</t>
  </si>
  <si>
    <t>020.068</t>
  </si>
  <si>
    <t>51904900030</t>
  </si>
  <si>
    <t>458394</t>
  </si>
  <si>
    <t>020.060</t>
  </si>
  <si>
    <t>51900010167</t>
  </si>
  <si>
    <t>952007</t>
  </si>
  <si>
    <t>020.428</t>
  </si>
  <si>
    <t>51904900102</t>
  </si>
  <si>
    <t>525321</t>
  </si>
  <si>
    <t>022.402</t>
  </si>
  <si>
    <t>783950</t>
  </si>
  <si>
    <t>020.146</t>
  </si>
  <si>
    <t>469258</t>
  </si>
  <si>
    <t>102.254</t>
  </si>
  <si>
    <t>06010137221</t>
  </si>
  <si>
    <t>458395</t>
  </si>
  <si>
    <t>020.062</t>
  </si>
  <si>
    <t>526637</t>
  </si>
  <si>
    <t>102.447</t>
  </si>
  <si>
    <t>06014944718</t>
  </si>
  <si>
    <t>469259</t>
  </si>
  <si>
    <t>102.440</t>
  </si>
  <si>
    <t>06014946724</t>
  </si>
  <si>
    <t>526638</t>
  </si>
  <si>
    <t>102.534</t>
  </si>
  <si>
    <t>06028161518</t>
  </si>
  <si>
    <t>471137</t>
  </si>
  <si>
    <t>021.381</t>
  </si>
  <si>
    <t>51981500110</t>
  </si>
  <si>
    <t>471138</t>
  </si>
  <si>
    <t>102.448</t>
  </si>
  <si>
    <t>06014934721</t>
  </si>
  <si>
    <t>471139</t>
  </si>
  <si>
    <t>102.535</t>
  </si>
  <si>
    <t>81900300146</t>
  </si>
  <si>
    <t>471140</t>
  </si>
  <si>
    <t>102.531</t>
  </si>
  <si>
    <t>06017334921</t>
  </si>
  <si>
    <t>461468</t>
  </si>
  <si>
    <t>102.532</t>
  </si>
  <si>
    <t>06014944913</t>
  </si>
  <si>
    <t>471363</t>
  </si>
  <si>
    <t>102.522</t>
  </si>
  <si>
    <t>000000005563</t>
  </si>
  <si>
    <t>467434</t>
  </si>
  <si>
    <t>200.448</t>
  </si>
  <si>
    <t>000000005541</t>
  </si>
  <si>
    <t>469379</t>
  </si>
  <si>
    <t>102.502</t>
  </si>
  <si>
    <t>000000005503</t>
  </si>
  <si>
    <t>526639</t>
  </si>
  <si>
    <t>202.485</t>
  </si>
  <si>
    <t>910105014009</t>
  </si>
  <si>
    <t>795230</t>
  </si>
  <si>
    <t>102.523</t>
  </si>
  <si>
    <t>N000000005575</t>
  </si>
  <si>
    <t>469380</t>
  </si>
  <si>
    <t>102.473</t>
  </si>
  <si>
    <t>910105016008</t>
  </si>
  <si>
    <t>526640</t>
  </si>
  <si>
    <t>102.520</t>
  </si>
  <si>
    <t>0149901001</t>
  </si>
  <si>
    <t>469752</t>
  </si>
  <si>
    <t>102.525</t>
  </si>
  <si>
    <t>0039909104</t>
  </si>
  <si>
    <t>460364</t>
  </si>
  <si>
    <t>102.204</t>
  </si>
  <si>
    <t>5003101627</t>
  </si>
  <si>
    <t>460365</t>
  </si>
  <si>
    <t>102.211</t>
  </si>
  <si>
    <t>5003101526</t>
  </si>
  <si>
    <t>455885</t>
  </si>
  <si>
    <t>102.289</t>
  </si>
  <si>
    <t>993079</t>
  </si>
  <si>
    <t>469260</t>
  </si>
  <si>
    <t>102.597</t>
  </si>
  <si>
    <t>1077468</t>
  </si>
  <si>
    <t>469261</t>
  </si>
  <si>
    <t>032.205</t>
  </si>
  <si>
    <t>993473</t>
  </si>
  <si>
    <t>502147</t>
  </si>
  <si>
    <t>102.251</t>
  </si>
  <si>
    <t>5003101750</t>
  </si>
  <si>
    <t>469262</t>
  </si>
  <si>
    <t>102.587</t>
  </si>
  <si>
    <t>5003101867</t>
  </si>
  <si>
    <t>469263</t>
  </si>
  <si>
    <t>102.190</t>
  </si>
  <si>
    <t>5010294518</t>
  </si>
  <si>
    <t>455886</t>
  </si>
  <si>
    <t>102.199</t>
  </si>
  <si>
    <t>6504212Z</t>
  </si>
  <si>
    <t>456437</t>
  </si>
  <si>
    <t>075.618</t>
  </si>
  <si>
    <t>466202</t>
  </si>
  <si>
    <t>102.581</t>
  </si>
  <si>
    <t>456438</t>
  </si>
  <si>
    <t>075.620</t>
  </si>
  <si>
    <t>3434366300</t>
  </si>
  <si>
    <t>471141</t>
  </si>
  <si>
    <t>102.286</t>
  </si>
  <si>
    <t>4343280110</t>
  </si>
  <si>
    <t>477196</t>
  </si>
  <si>
    <t>075.617</t>
  </si>
  <si>
    <t>3434365600</t>
  </si>
  <si>
    <t>456439</t>
  </si>
  <si>
    <t>102.329</t>
  </si>
  <si>
    <t>4343291201</t>
  </si>
  <si>
    <t>467435</t>
  </si>
  <si>
    <t>102.580</t>
  </si>
  <si>
    <t>469264</t>
  </si>
  <si>
    <t>102.265</t>
  </si>
  <si>
    <t>4343205510</t>
  </si>
  <si>
    <t>525322</t>
  </si>
  <si>
    <t>101.116</t>
  </si>
  <si>
    <t>1548054</t>
  </si>
  <si>
    <t>960104</t>
  </si>
  <si>
    <t>101.118</t>
  </si>
  <si>
    <t>177655</t>
  </si>
  <si>
    <t>469381</t>
  </si>
  <si>
    <t>102.496</t>
  </si>
  <si>
    <t>802279</t>
  </si>
  <si>
    <t>469382</t>
  </si>
  <si>
    <t>102.158</t>
  </si>
  <si>
    <t>802276</t>
  </si>
  <si>
    <t>459335</t>
  </si>
  <si>
    <t>040.148</t>
  </si>
  <si>
    <t>526641</t>
  </si>
  <si>
    <t>101.117</t>
  </si>
  <si>
    <t>1338491</t>
  </si>
  <si>
    <t>526642</t>
  </si>
  <si>
    <t>102.442</t>
  </si>
  <si>
    <t>963340</t>
  </si>
  <si>
    <t>526643</t>
  </si>
  <si>
    <t>102.491</t>
  </si>
  <si>
    <t>1486500</t>
  </si>
  <si>
    <t>460366</t>
  </si>
  <si>
    <t>102.492</t>
  </si>
  <si>
    <t>1740275</t>
  </si>
  <si>
    <t>460367</t>
  </si>
  <si>
    <t>102.516</t>
  </si>
  <si>
    <t>968299</t>
  </si>
  <si>
    <t>471142</t>
  </si>
  <si>
    <t>102.293</t>
  </si>
  <si>
    <t>966367</t>
  </si>
  <si>
    <t>471143</t>
  </si>
  <si>
    <t>102.252</t>
  </si>
  <si>
    <t>21620168</t>
  </si>
  <si>
    <t>469383</t>
  </si>
  <si>
    <t>102.453</t>
  </si>
  <si>
    <t>975211</t>
  </si>
  <si>
    <t>469266</t>
  </si>
  <si>
    <t>030.251</t>
  </si>
  <si>
    <t>20883938</t>
  </si>
  <si>
    <t>290446</t>
  </si>
  <si>
    <t>102.238</t>
  </si>
  <si>
    <t>5003101582</t>
  </si>
  <si>
    <t>459336</t>
  </si>
  <si>
    <t>051.235</t>
  </si>
  <si>
    <t>460305</t>
  </si>
  <si>
    <t>075.103</t>
  </si>
  <si>
    <t>1303107414</t>
  </si>
  <si>
    <t>289983</t>
  </si>
  <si>
    <t>030.252</t>
  </si>
  <si>
    <t>030252</t>
  </si>
  <si>
    <t>470251</t>
  </si>
  <si>
    <t>200.301</t>
  </si>
  <si>
    <t>0059906104</t>
  </si>
  <si>
    <t>532825</t>
  </si>
  <si>
    <t>102.144</t>
  </si>
  <si>
    <t>5003101619</t>
  </si>
  <si>
    <t>466203</t>
  </si>
  <si>
    <t>020.282</t>
  </si>
  <si>
    <t>81962100379</t>
  </si>
  <si>
    <t>460368</t>
  </si>
  <si>
    <t>211.209</t>
  </si>
  <si>
    <t>81907130014</t>
  </si>
  <si>
    <t>533639</t>
  </si>
  <si>
    <t>011.164</t>
  </si>
  <si>
    <t>6753250144</t>
  </si>
  <si>
    <t>471365</t>
  </si>
  <si>
    <t>040.026</t>
  </si>
  <si>
    <t>1302008</t>
  </si>
  <si>
    <t>466204</t>
  </si>
  <si>
    <t>040.011</t>
  </si>
  <si>
    <t>1349810</t>
  </si>
  <si>
    <t>462596</t>
  </si>
  <si>
    <t>040.305</t>
  </si>
  <si>
    <t>222095</t>
  </si>
  <si>
    <t>459337</t>
  </si>
  <si>
    <t>030.204</t>
  </si>
  <si>
    <t>462597</t>
  </si>
  <si>
    <t>030.328</t>
  </si>
  <si>
    <t>21333686</t>
  </si>
  <si>
    <t>462598</t>
  </si>
  <si>
    <t>030.326</t>
  </si>
  <si>
    <t>20429148</t>
  </si>
  <si>
    <t>794431</t>
  </si>
  <si>
    <t>020.465</t>
  </si>
  <si>
    <t>1315268017</t>
  </si>
  <si>
    <t>471366</t>
  </si>
  <si>
    <t>020.464</t>
  </si>
  <si>
    <t>81305606024</t>
  </si>
  <si>
    <t>462599</t>
  </si>
  <si>
    <t>100.173</t>
  </si>
  <si>
    <t>6552501513</t>
  </si>
  <si>
    <t>469267</t>
  </si>
  <si>
    <t>040.308</t>
  </si>
  <si>
    <t>1737306</t>
  </si>
  <si>
    <t>469268</t>
  </si>
  <si>
    <t>030.368</t>
  </si>
  <si>
    <t>8172031</t>
  </si>
  <si>
    <t>496251</t>
  </si>
  <si>
    <t>070.339</t>
  </si>
  <si>
    <t>0311299020</t>
  </si>
  <si>
    <t>290384</t>
  </si>
  <si>
    <t>070.182</t>
  </si>
  <si>
    <t>0311302060</t>
  </si>
  <si>
    <t>466205</t>
  </si>
  <si>
    <t>070.087</t>
  </si>
  <si>
    <t>471367</t>
  </si>
  <si>
    <t>070.181</t>
  </si>
  <si>
    <t>0311222240</t>
  </si>
  <si>
    <t>459338</t>
  </si>
  <si>
    <t>070.146</t>
  </si>
  <si>
    <t>311233080</t>
  </si>
  <si>
    <t>467436</t>
  </si>
  <si>
    <t>118.010</t>
  </si>
  <si>
    <t>0318120080</t>
  </si>
  <si>
    <t>473312</t>
  </si>
  <si>
    <t>015.055</t>
  </si>
  <si>
    <t>0311394100</t>
  </si>
  <si>
    <t>469271</t>
  </si>
  <si>
    <t>070.128</t>
  </si>
  <si>
    <t>0320034050</t>
  </si>
  <si>
    <t>469270</t>
  </si>
  <si>
    <t>070.203</t>
  </si>
  <si>
    <t>0311323010</t>
  </si>
  <si>
    <t>469269</t>
  </si>
  <si>
    <t>070.323</t>
  </si>
  <si>
    <t>0311303100</t>
  </si>
  <si>
    <t>471369</t>
  </si>
  <si>
    <t>095.053</t>
  </si>
  <si>
    <t>ROE53376</t>
  </si>
  <si>
    <t>455835</t>
  </si>
  <si>
    <t>070.248</t>
  </si>
  <si>
    <t>03.112.76.08.0</t>
  </si>
  <si>
    <t>496253</t>
  </si>
  <si>
    <t>110.016</t>
  </si>
  <si>
    <t>1266426</t>
  </si>
  <si>
    <t>469272</t>
  </si>
  <si>
    <t>050.177</t>
  </si>
  <si>
    <t>0653262</t>
  </si>
  <si>
    <t>428603</t>
  </si>
  <si>
    <t>050.046</t>
  </si>
  <si>
    <t>462600</t>
  </si>
  <si>
    <t>050.175</t>
  </si>
  <si>
    <t>0092960</t>
  </si>
  <si>
    <t>492645</t>
  </si>
  <si>
    <t>093.213</t>
  </si>
  <si>
    <t>8997598154</t>
  </si>
  <si>
    <t>474134</t>
  </si>
  <si>
    <t>211.210</t>
  </si>
  <si>
    <t>1694968</t>
  </si>
  <si>
    <t>466206</t>
  </si>
  <si>
    <t>050.111</t>
  </si>
  <si>
    <t>1333402</t>
  </si>
  <si>
    <t>466207</t>
  </si>
  <si>
    <t>050.110</t>
  </si>
  <si>
    <t>0593595</t>
  </si>
  <si>
    <t>459339</t>
  </si>
  <si>
    <t>050.045</t>
  </si>
  <si>
    <t>469273</t>
  </si>
  <si>
    <t>050.176</t>
  </si>
  <si>
    <t>0092961</t>
  </si>
  <si>
    <t>467437</t>
  </si>
  <si>
    <t>050.159</t>
  </si>
  <si>
    <t>1694967</t>
  </si>
  <si>
    <t>460306</t>
  </si>
  <si>
    <t>090.014</t>
  </si>
  <si>
    <t>466208</t>
  </si>
  <si>
    <t>060.051</t>
  </si>
  <si>
    <t>98413939</t>
  </si>
  <si>
    <t>496254</t>
  </si>
  <si>
    <t>060.043</t>
  </si>
  <si>
    <t>2520448</t>
  </si>
  <si>
    <t>428991</t>
  </si>
  <si>
    <t>060.129</t>
  </si>
  <si>
    <t>485841</t>
  </si>
  <si>
    <t>061.443</t>
  </si>
  <si>
    <t>504071842</t>
  </si>
  <si>
    <t>471147</t>
  </si>
  <si>
    <t>211.119</t>
  </si>
  <si>
    <t>533587</t>
  </si>
  <si>
    <t>083.003</t>
  </si>
  <si>
    <t>015262210351</t>
  </si>
  <si>
    <t>508620</t>
  </si>
  <si>
    <t>083.004</t>
  </si>
  <si>
    <t>015262210151</t>
  </si>
  <si>
    <t>981343</t>
  </si>
  <si>
    <t>020.020</t>
  </si>
  <si>
    <t>81442040021</t>
  </si>
  <si>
    <t>458396</t>
  </si>
  <si>
    <t>020.216</t>
  </si>
  <si>
    <t>458397</t>
  </si>
  <si>
    <t>020.215</t>
  </si>
  <si>
    <t>81437220087</t>
  </si>
  <si>
    <t>525324</t>
  </si>
  <si>
    <t>020.281</t>
  </si>
  <si>
    <t>81962100603</t>
  </si>
  <si>
    <t>525325</t>
  </si>
  <si>
    <t>020.320</t>
  </si>
  <si>
    <t>471371</t>
  </si>
  <si>
    <t>116.074</t>
  </si>
  <si>
    <t>3603320048</t>
  </si>
  <si>
    <t>460369</t>
  </si>
  <si>
    <t>116.110</t>
  </si>
  <si>
    <t>93190506</t>
  </si>
  <si>
    <t>469274</t>
  </si>
  <si>
    <t>020.124</t>
  </si>
  <si>
    <t>81413040041</t>
  </si>
  <si>
    <t>749237</t>
  </si>
  <si>
    <t>020.125</t>
  </si>
  <si>
    <t>07692/81413040044/81413040052</t>
  </si>
  <si>
    <t>288921</t>
  </si>
  <si>
    <t>020.126</t>
  </si>
  <si>
    <t>01373</t>
  </si>
  <si>
    <t>467438</t>
  </si>
  <si>
    <t>011.123</t>
  </si>
  <si>
    <t>6673220650</t>
  </si>
  <si>
    <t>496257</t>
  </si>
  <si>
    <t>011.252</t>
  </si>
  <si>
    <t>9423100049</t>
  </si>
  <si>
    <t>508621</t>
  </si>
  <si>
    <t>015.139</t>
  </si>
  <si>
    <t>0029921501</t>
  </si>
  <si>
    <t>496259</t>
  </si>
  <si>
    <t>100.294</t>
  </si>
  <si>
    <t>9493200073</t>
  </si>
  <si>
    <t>289694</t>
  </si>
  <si>
    <t>010.064</t>
  </si>
  <si>
    <t>533640</t>
  </si>
  <si>
    <t>084.005</t>
  </si>
  <si>
    <t>4771347000</t>
  </si>
  <si>
    <t>525326</t>
  </si>
  <si>
    <t>020.176</t>
  </si>
  <si>
    <t>81962100508</t>
  </si>
  <si>
    <t>474097</t>
  </si>
  <si>
    <t>011.015</t>
  </si>
  <si>
    <t>9013230285</t>
  </si>
  <si>
    <t>469275</t>
  </si>
  <si>
    <t>116.099</t>
  </si>
  <si>
    <t>3054210750</t>
  </si>
  <si>
    <t>496260</t>
  </si>
  <si>
    <t>116.098</t>
  </si>
  <si>
    <t>3054210650</t>
  </si>
  <si>
    <t>469970</t>
  </si>
  <si>
    <t>015.042</t>
  </si>
  <si>
    <t>0019928401</t>
  </si>
  <si>
    <t>458398</t>
  </si>
  <si>
    <t>010.069</t>
  </si>
  <si>
    <t>6733240150</t>
  </si>
  <si>
    <t>467439</t>
  </si>
  <si>
    <t>011.225</t>
  </si>
  <si>
    <t>9403171112</t>
  </si>
  <si>
    <t>496261</t>
  </si>
  <si>
    <t>116.072</t>
  </si>
  <si>
    <t>3463320048</t>
  </si>
  <si>
    <t>471144</t>
  </si>
  <si>
    <t>080.270</t>
  </si>
  <si>
    <t>5000785978</t>
  </si>
  <si>
    <t>466209</t>
  </si>
  <si>
    <t>080.032</t>
  </si>
  <si>
    <t>469384</t>
  </si>
  <si>
    <t>080.009</t>
  </si>
  <si>
    <t>0000714088</t>
  </si>
  <si>
    <t>469276</t>
  </si>
  <si>
    <t>080.312</t>
  </si>
  <si>
    <t>5010244333</t>
  </si>
  <si>
    <t>475354</t>
  </si>
  <si>
    <t>080.057</t>
  </si>
  <si>
    <t>5000787873</t>
  </si>
  <si>
    <t>496262</t>
  </si>
  <si>
    <t>116.087</t>
  </si>
  <si>
    <t>5010460046</t>
  </si>
  <si>
    <t>471145</t>
  </si>
  <si>
    <t>080.127</t>
  </si>
  <si>
    <t>5010216613</t>
  </si>
  <si>
    <t>455227</t>
  </si>
  <si>
    <t>095.054</t>
  </si>
  <si>
    <t>461469</t>
  </si>
  <si>
    <t>085.036</t>
  </si>
  <si>
    <t>460307</t>
  </si>
  <si>
    <t>085.010</t>
  </si>
  <si>
    <t>21204703</t>
  </si>
  <si>
    <t>508624</t>
  </si>
  <si>
    <t>075.008</t>
  </si>
  <si>
    <t>21204601</t>
  </si>
  <si>
    <t>455887</t>
  </si>
  <si>
    <t>075.014</t>
  </si>
  <si>
    <t>CF1001312</t>
  </si>
  <si>
    <t>456440</t>
  </si>
  <si>
    <t>075.012</t>
  </si>
  <si>
    <t>1230100204</t>
  </si>
  <si>
    <t>455888</t>
  </si>
  <si>
    <t>085.011</t>
  </si>
  <si>
    <t>21209990</t>
  </si>
  <si>
    <t>456441</t>
  </si>
  <si>
    <t>075.011</t>
  </si>
  <si>
    <t>5000816349</t>
  </si>
  <si>
    <t>466210</t>
  </si>
  <si>
    <t>075.043</t>
  </si>
  <si>
    <t>456442</t>
  </si>
  <si>
    <t>075.058</t>
  </si>
  <si>
    <t>4230017201</t>
  </si>
  <si>
    <t>459340</t>
  </si>
  <si>
    <t>075.010</t>
  </si>
  <si>
    <t>502149</t>
  </si>
  <si>
    <t>075.040</t>
  </si>
  <si>
    <t>456443</t>
  </si>
  <si>
    <t>075.062</t>
  </si>
  <si>
    <t>1177100102</t>
  </si>
  <si>
    <t>456444</t>
  </si>
  <si>
    <t>075.061</t>
  </si>
  <si>
    <t>1177200200</t>
  </si>
  <si>
    <t>456445</t>
  </si>
  <si>
    <t>075.076</t>
  </si>
  <si>
    <t>4230017000</t>
  </si>
  <si>
    <t>466211</t>
  </si>
  <si>
    <t>040.010</t>
  </si>
  <si>
    <t>1894408</t>
  </si>
  <si>
    <t>431930</t>
  </si>
  <si>
    <t>042.356</t>
  </si>
  <si>
    <t>1452385</t>
  </si>
  <si>
    <t>469277</t>
  </si>
  <si>
    <t>118.011</t>
  </si>
  <si>
    <t>1375299</t>
  </si>
  <si>
    <t>460308</t>
  </si>
  <si>
    <t>041.476</t>
  </si>
  <si>
    <t>1781031</t>
  </si>
  <si>
    <t>466212</t>
  </si>
  <si>
    <t>040.061</t>
  </si>
  <si>
    <t>128680</t>
  </si>
  <si>
    <t>454139</t>
  </si>
  <si>
    <t>040.062</t>
  </si>
  <si>
    <t>135036</t>
  </si>
  <si>
    <t>467440</t>
  </si>
  <si>
    <t>042.355</t>
  </si>
  <si>
    <t>1405402</t>
  </si>
  <si>
    <t>467441</t>
  </si>
  <si>
    <t>040.297</t>
  </si>
  <si>
    <t>466213</t>
  </si>
  <si>
    <t>040.263</t>
  </si>
  <si>
    <t>471373</t>
  </si>
  <si>
    <t>040.158</t>
  </si>
  <si>
    <t>154261</t>
  </si>
  <si>
    <t>459341</t>
  </si>
  <si>
    <t>040.157</t>
  </si>
  <si>
    <t>141163</t>
  </si>
  <si>
    <t>471374</t>
  </si>
  <si>
    <t>040.006</t>
  </si>
  <si>
    <t>385266</t>
  </si>
  <si>
    <t>516015</t>
  </si>
  <si>
    <t>040.483</t>
  </si>
  <si>
    <t>1507770</t>
  </si>
  <si>
    <t>471375</t>
  </si>
  <si>
    <t>110.053</t>
  </si>
  <si>
    <t>1343135</t>
  </si>
  <si>
    <t>469278</t>
  </si>
  <si>
    <t>042.229</t>
  </si>
  <si>
    <t>1520607</t>
  </si>
  <si>
    <t>469746</t>
  </si>
  <si>
    <t>040.067</t>
  </si>
  <si>
    <t>1357381</t>
  </si>
  <si>
    <t>466214</t>
  </si>
  <si>
    <t>040.116</t>
  </si>
  <si>
    <t>502150</t>
  </si>
  <si>
    <t>040.165</t>
  </si>
  <si>
    <t>502151</t>
  </si>
  <si>
    <t>030.235</t>
  </si>
  <si>
    <t>469385</t>
  </si>
  <si>
    <t>030.126</t>
  </si>
  <si>
    <t>458399</t>
  </si>
  <si>
    <t>030.074</t>
  </si>
  <si>
    <t>471146</t>
  </si>
  <si>
    <t>015.028</t>
  </si>
  <si>
    <t>1599574</t>
  </si>
  <si>
    <t>467442</t>
  </si>
  <si>
    <t>031.027</t>
  </si>
  <si>
    <t>469754</t>
  </si>
  <si>
    <t>030.362</t>
  </si>
  <si>
    <t>8171932</t>
  </si>
  <si>
    <t>533641</t>
  </si>
  <si>
    <t>030.137</t>
  </si>
  <si>
    <t>8143461</t>
  </si>
  <si>
    <t>462601</t>
  </si>
  <si>
    <t>030.363</t>
  </si>
  <si>
    <t>508625</t>
  </si>
  <si>
    <t>015.074</t>
  </si>
  <si>
    <t>3173775</t>
  </si>
  <si>
    <t>473313</t>
  </si>
  <si>
    <t>015.118</t>
  </si>
  <si>
    <t>3150319</t>
  </si>
  <si>
    <t>471376</t>
  </si>
  <si>
    <t>030.234</t>
  </si>
  <si>
    <t>1590885</t>
  </si>
  <si>
    <t>460309</t>
  </si>
  <si>
    <t>050.168</t>
  </si>
  <si>
    <t>1694342</t>
  </si>
  <si>
    <t>466215</t>
  </si>
  <si>
    <t>030.005</t>
  </si>
  <si>
    <t>469279</t>
  </si>
  <si>
    <t>032.494</t>
  </si>
  <si>
    <t>469755</t>
  </si>
  <si>
    <t>031.436</t>
  </si>
  <si>
    <t>20945984</t>
  </si>
  <si>
    <t>469280</t>
  </si>
  <si>
    <t>030.166</t>
  </si>
  <si>
    <t>6776801</t>
  </si>
  <si>
    <t>469281</t>
  </si>
  <si>
    <t>030.168</t>
  </si>
  <si>
    <t>6776802</t>
  </si>
  <si>
    <t>469282</t>
  </si>
  <si>
    <t>031.437</t>
  </si>
  <si>
    <t>20959115</t>
  </si>
  <si>
    <t>467443</t>
  </si>
  <si>
    <t>030.138</t>
  </si>
  <si>
    <t>1075266</t>
  </si>
  <si>
    <t>469756</t>
  </si>
  <si>
    <t>030.139</t>
  </si>
  <si>
    <t>1629701</t>
  </si>
  <si>
    <t>469971</t>
  </si>
  <si>
    <t>015.027</t>
  </si>
  <si>
    <t>1599575</t>
  </si>
  <si>
    <t>469283</t>
  </si>
  <si>
    <t>116.048</t>
  </si>
  <si>
    <t>365345</t>
  </si>
  <si>
    <t>462602</t>
  </si>
  <si>
    <t>070.264</t>
  </si>
  <si>
    <t>0228050100</t>
  </si>
  <si>
    <t>466216</t>
  </si>
  <si>
    <t>030.228</t>
  </si>
  <si>
    <t>0698429</t>
  </si>
  <si>
    <t>471377</t>
  </si>
  <si>
    <t>030.022</t>
  </si>
  <si>
    <t>466217</t>
  </si>
  <si>
    <t>011.013</t>
  </si>
  <si>
    <t>93163099</t>
  </si>
  <si>
    <t>466218</t>
  </si>
  <si>
    <t>040.005</t>
  </si>
  <si>
    <t>1880379</t>
  </si>
  <si>
    <t>466219</t>
  </si>
  <si>
    <t>040.004</t>
  </si>
  <si>
    <t>241922</t>
  </si>
  <si>
    <t>466220</t>
  </si>
  <si>
    <t>040.035</t>
  </si>
  <si>
    <t>0307113</t>
  </si>
  <si>
    <t>459342</t>
  </si>
  <si>
    <t>040.021</t>
  </si>
  <si>
    <t>441189</t>
  </si>
  <si>
    <t>085.004</t>
  </si>
  <si>
    <t>21224754</t>
  </si>
  <si>
    <t>471378</t>
  </si>
  <si>
    <t>030.232</t>
  </si>
  <si>
    <t>0109860</t>
  </si>
  <si>
    <t>469751</t>
  </si>
  <si>
    <t>096.072</t>
  </si>
  <si>
    <t>18003500</t>
  </si>
  <si>
    <t>474098</t>
  </si>
  <si>
    <t>070.029</t>
  </si>
  <si>
    <t>0311398060</t>
  </si>
  <si>
    <t>496264</t>
  </si>
  <si>
    <t>050.171</t>
  </si>
  <si>
    <t>1323838</t>
  </si>
  <si>
    <t>496265</t>
  </si>
  <si>
    <t>050.172</t>
  </si>
  <si>
    <t>1323839</t>
  </si>
  <si>
    <t>462603</t>
  </si>
  <si>
    <t>050.018</t>
  </si>
  <si>
    <t>0763523</t>
  </si>
  <si>
    <t>459343</t>
  </si>
  <si>
    <t>050.030</t>
  </si>
  <si>
    <t>1291233</t>
  </si>
  <si>
    <t>496266</t>
  </si>
  <si>
    <t>050.025</t>
  </si>
  <si>
    <t>0558864</t>
  </si>
  <si>
    <t>496267</t>
  </si>
  <si>
    <t>050.024</t>
  </si>
  <si>
    <t>0366351</t>
  </si>
  <si>
    <t>469386</t>
  </si>
  <si>
    <t>050.001</t>
  </si>
  <si>
    <t>0268043</t>
  </si>
  <si>
    <t>474099</t>
  </si>
  <si>
    <t>060.093</t>
  </si>
  <si>
    <t>8585819</t>
  </si>
  <si>
    <t>466221</t>
  </si>
  <si>
    <t>060.092</t>
  </si>
  <si>
    <t>93802248</t>
  </si>
  <si>
    <t>533588</t>
  </si>
  <si>
    <t>060.024</t>
  </si>
  <si>
    <t>8127423</t>
  </si>
  <si>
    <t>466222</t>
  </si>
  <si>
    <t>060.004</t>
  </si>
  <si>
    <t>8127910</t>
  </si>
  <si>
    <t>737065</t>
  </si>
  <si>
    <t>060.045</t>
  </si>
  <si>
    <t>8189831</t>
  </si>
  <si>
    <t>737066</t>
  </si>
  <si>
    <t>060.085</t>
  </si>
  <si>
    <t>41288750</t>
  </si>
  <si>
    <t>466223</t>
  </si>
  <si>
    <t>060.086/1</t>
  </si>
  <si>
    <t>41218902</t>
  </si>
  <si>
    <t>496268</t>
  </si>
  <si>
    <t>060.100</t>
  </si>
  <si>
    <t>98444832</t>
  </si>
  <si>
    <t>469972</t>
  </si>
  <si>
    <t>060.121</t>
  </si>
  <si>
    <t>41015581</t>
  </si>
  <si>
    <t>492646</t>
  </si>
  <si>
    <t>011.077</t>
  </si>
  <si>
    <t>2521481</t>
  </si>
  <si>
    <t>289948</t>
  </si>
  <si>
    <t>060.048</t>
  </si>
  <si>
    <t>8169892</t>
  </si>
  <si>
    <t>466224</t>
  </si>
  <si>
    <t>020.159</t>
  </si>
  <si>
    <t>422846</t>
  </si>
  <si>
    <t>020.183</t>
  </si>
  <si>
    <t>81437220068</t>
  </si>
  <si>
    <t>492647</t>
  </si>
  <si>
    <t>020.010</t>
  </si>
  <si>
    <t>81437040061</t>
  </si>
  <si>
    <t>474100</t>
  </si>
  <si>
    <t>020.009</t>
  </si>
  <si>
    <t>81437040060</t>
  </si>
  <si>
    <t>985648</t>
  </si>
  <si>
    <t>020.256</t>
  </si>
  <si>
    <t>85437040005</t>
  </si>
  <si>
    <t>458400</t>
  </si>
  <si>
    <t>022.192</t>
  </si>
  <si>
    <t>81437040094</t>
  </si>
  <si>
    <t>701375</t>
  </si>
  <si>
    <t>020.180</t>
  </si>
  <si>
    <t>81.43722-0083</t>
  </si>
  <si>
    <t>471149</t>
  </si>
  <si>
    <t>020.184</t>
  </si>
  <si>
    <t>81437040074</t>
  </si>
  <si>
    <t>466225</t>
  </si>
  <si>
    <t>020.043</t>
  </si>
  <si>
    <t>81962100278</t>
  </si>
  <si>
    <t>437202</t>
  </si>
  <si>
    <t>020.267</t>
  </si>
  <si>
    <t>492648</t>
  </si>
  <si>
    <t>011.010</t>
  </si>
  <si>
    <t>288922</t>
  </si>
  <si>
    <t>011.051</t>
  </si>
  <si>
    <t>466226</t>
  </si>
  <si>
    <t>010.008</t>
  </si>
  <si>
    <t>9413230350</t>
  </si>
  <si>
    <t>492649</t>
  </si>
  <si>
    <t>010.007</t>
  </si>
  <si>
    <t>9413260350</t>
  </si>
  <si>
    <t>462604</t>
  </si>
  <si>
    <t>011.093</t>
  </si>
  <si>
    <t>469973</t>
  </si>
  <si>
    <t>011.143</t>
  </si>
  <si>
    <t>0003264481</t>
  </si>
  <si>
    <t>466227</t>
  </si>
  <si>
    <t>011.273</t>
  </si>
  <si>
    <t>462605</t>
  </si>
  <si>
    <t>011.100</t>
  </si>
  <si>
    <t>474101</t>
  </si>
  <si>
    <t>011.108</t>
  </si>
  <si>
    <t>9743230285</t>
  </si>
  <si>
    <t>695625</t>
  </si>
  <si>
    <t>011.293</t>
  </si>
  <si>
    <t>9703232085</t>
  </si>
  <si>
    <t>458401</t>
  </si>
  <si>
    <t>011.189</t>
  </si>
  <si>
    <t>471150</t>
  </si>
  <si>
    <t>011.188</t>
  </si>
  <si>
    <t>9703231785</t>
  </si>
  <si>
    <t>466228</t>
  </si>
  <si>
    <t>011.210</t>
  </si>
  <si>
    <t>0003238185</t>
  </si>
  <si>
    <t>466229</t>
  </si>
  <si>
    <t>011.142</t>
  </si>
  <si>
    <t>0003237985</t>
  </si>
  <si>
    <t>492650</t>
  </si>
  <si>
    <t>011.116</t>
  </si>
  <si>
    <t>6753231385</t>
  </si>
  <si>
    <t>492651</t>
  </si>
  <si>
    <t>011.050</t>
  </si>
  <si>
    <t>6733260681</t>
  </si>
  <si>
    <t>455836</t>
  </si>
  <si>
    <t>010.046</t>
  </si>
  <si>
    <t>A0003230950</t>
  </si>
  <si>
    <t>492654</t>
  </si>
  <si>
    <t>011.320</t>
  </si>
  <si>
    <t>6673261581</t>
  </si>
  <si>
    <t>492655</t>
  </si>
  <si>
    <t>011.087</t>
  </si>
  <si>
    <t>6753231285</t>
  </si>
  <si>
    <t>980316</t>
  </si>
  <si>
    <t>011.023</t>
  </si>
  <si>
    <t>462606</t>
  </si>
  <si>
    <t>011.032</t>
  </si>
  <si>
    <t>492656</t>
  </si>
  <si>
    <t>011.005</t>
  </si>
  <si>
    <t>6523260381</t>
  </si>
  <si>
    <t>474102</t>
  </si>
  <si>
    <t>011.033</t>
  </si>
  <si>
    <t>6673230585</t>
  </si>
  <si>
    <t>492657</t>
  </si>
  <si>
    <t>011.012</t>
  </si>
  <si>
    <t>0003262481</t>
  </si>
  <si>
    <t>492658</t>
  </si>
  <si>
    <t>011.135</t>
  </si>
  <si>
    <t>492659</t>
  </si>
  <si>
    <t>010.031</t>
  </si>
  <si>
    <t>3873230285</t>
  </si>
  <si>
    <t>492660</t>
  </si>
  <si>
    <t>010.038</t>
  </si>
  <si>
    <t>462607</t>
  </si>
  <si>
    <t>011.259</t>
  </si>
  <si>
    <t>0003265681</t>
  </si>
  <si>
    <t>462608</t>
  </si>
  <si>
    <t>011.264</t>
  </si>
  <si>
    <t>0003265181</t>
  </si>
  <si>
    <t>460310</t>
  </si>
  <si>
    <t>080.005</t>
  </si>
  <si>
    <t>471151</t>
  </si>
  <si>
    <t>080.011</t>
  </si>
  <si>
    <t>5010239135</t>
  </si>
  <si>
    <t>496270</t>
  </si>
  <si>
    <t>080.045</t>
  </si>
  <si>
    <t>5010557314</t>
  </si>
  <si>
    <t>466230</t>
  </si>
  <si>
    <t>080.042</t>
  </si>
  <si>
    <t>5010383545</t>
  </si>
  <si>
    <t>496271</t>
  </si>
  <si>
    <t>080.008</t>
  </si>
  <si>
    <t>469387</t>
  </si>
  <si>
    <t>080.007</t>
  </si>
  <si>
    <t>496272</t>
  </si>
  <si>
    <t>079.394</t>
  </si>
  <si>
    <t>7482074380</t>
  </si>
  <si>
    <t>459344</t>
  </si>
  <si>
    <t>080.006</t>
  </si>
  <si>
    <t>459345</t>
  </si>
  <si>
    <t>080.010</t>
  </si>
  <si>
    <t>5010130022</t>
  </si>
  <si>
    <t>288928</t>
  </si>
  <si>
    <t>040.001</t>
  </si>
  <si>
    <t>474103</t>
  </si>
  <si>
    <t>040.313</t>
  </si>
  <si>
    <t>1919010</t>
  </si>
  <si>
    <t>469974</t>
  </si>
  <si>
    <t>041.008</t>
  </si>
  <si>
    <t>1798776</t>
  </si>
  <si>
    <t>459346</t>
  </si>
  <si>
    <t>040.164</t>
  </si>
  <si>
    <t>496273</t>
  </si>
  <si>
    <t>116.073</t>
  </si>
  <si>
    <t>213607</t>
  </si>
  <si>
    <t>466231</t>
  </si>
  <si>
    <t>040.003</t>
  </si>
  <si>
    <t>459347</t>
  </si>
  <si>
    <t>040.002</t>
  </si>
  <si>
    <t>459348</t>
  </si>
  <si>
    <t>040.019</t>
  </si>
  <si>
    <t>496274</t>
  </si>
  <si>
    <t>084.007</t>
  </si>
  <si>
    <t>1792311180</t>
  </si>
  <si>
    <t>496275</t>
  </si>
  <si>
    <t>030.018</t>
  </si>
  <si>
    <t>3028448</t>
  </si>
  <si>
    <t>496276</t>
  </si>
  <si>
    <t>030.102</t>
  </si>
  <si>
    <t>1628112</t>
  </si>
  <si>
    <t>469975</t>
  </si>
  <si>
    <t>030.001</t>
  </si>
  <si>
    <t>1611551</t>
  </si>
  <si>
    <t>458402</t>
  </si>
  <si>
    <t>030.008</t>
  </si>
  <si>
    <t>466232</t>
  </si>
  <si>
    <t>030.115</t>
  </si>
  <si>
    <t>458403</t>
  </si>
  <si>
    <t>030.028</t>
  </si>
  <si>
    <t>1629169</t>
  </si>
  <si>
    <t>471379</t>
  </si>
  <si>
    <t>030.034</t>
  </si>
  <si>
    <t>496277</t>
  </si>
  <si>
    <t>030.011</t>
  </si>
  <si>
    <t>466233</t>
  </si>
  <si>
    <t>030.030</t>
  </si>
  <si>
    <t>496278</t>
  </si>
  <si>
    <t>030.105</t>
  </si>
  <si>
    <t>496279</t>
  </si>
  <si>
    <t>030.260</t>
  </si>
  <si>
    <t>496280</t>
  </si>
  <si>
    <t>030.257</t>
  </si>
  <si>
    <t>20428165</t>
  </si>
  <si>
    <t>466234</t>
  </si>
  <si>
    <t>030.007</t>
  </si>
  <si>
    <t>474104</t>
  </si>
  <si>
    <t>030.259</t>
  </si>
  <si>
    <t>20428167</t>
  </si>
  <si>
    <t>469976</t>
  </si>
  <si>
    <t>030.261</t>
  </si>
  <si>
    <t>20452330</t>
  </si>
  <si>
    <t>496282</t>
  </si>
  <si>
    <t>030.116</t>
  </si>
  <si>
    <t>1077594</t>
  </si>
  <si>
    <t>496283</t>
  </si>
  <si>
    <t>030.149</t>
  </si>
  <si>
    <t>1076890</t>
  </si>
  <si>
    <t>469977</t>
  </si>
  <si>
    <t>030.002</t>
  </si>
  <si>
    <t>1624611</t>
  </si>
  <si>
    <t>469978</t>
  </si>
  <si>
    <t>030.019</t>
  </si>
  <si>
    <t>3028449</t>
  </si>
  <si>
    <t>459349</t>
  </si>
  <si>
    <t>030.258</t>
  </si>
  <si>
    <t>20428166</t>
  </si>
  <si>
    <t>462609</t>
  </si>
  <si>
    <t>030.012</t>
  </si>
  <si>
    <t>1075180</t>
  </si>
  <si>
    <t>469388</t>
  </si>
  <si>
    <t>030.036</t>
  </si>
  <si>
    <t>1075179</t>
  </si>
  <si>
    <t>496285</t>
  </si>
  <si>
    <t>030.104</t>
  </si>
  <si>
    <t>458404</t>
  </si>
  <si>
    <t>030.003</t>
  </si>
  <si>
    <t>458405</t>
  </si>
  <si>
    <t>030.006</t>
  </si>
  <si>
    <t>1605182</t>
  </si>
  <si>
    <t>291701</t>
  </si>
  <si>
    <t>040.082</t>
  </si>
  <si>
    <t>388044</t>
  </si>
  <si>
    <t>467444</t>
  </si>
  <si>
    <t>096.224</t>
  </si>
  <si>
    <t>81255200171</t>
  </si>
  <si>
    <t>466235</t>
  </si>
  <si>
    <t>042.202</t>
  </si>
  <si>
    <t>288649</t>
  </si>
  <si>
    <t>21243844</t>
  </si>
  <si>
    <t>460370</t>
  </si>
  <si>
    <t>104.106</t>
  </si>
  <si>
    <t>326014080</t>
  </si>
  <si>
    <t>459350</t>
  </si>
  <si>
    <t>070.049</t>
  </si>
  <si>
    <t>326646020</t>
  </si>
  <si>
    <t>671576</t>
  </si>
  <si>
    <t>070.034</t>
  </si>
  <si>
    <t>0326217120</t>
  </si>
  <si>
    <t>455837</t>
  </si>
  <si>
    <t>070.036</t>
  </si>
  <si>
    <t>0326216020</t>
  </si>
  <si>
    <t>459351</t>
  </si>
  <si>
    <t>070.050</t>
  </si>
  <si>
    <t>326647030</t>
  </si>
  <si>
    <t>467445</t>
  </si>
  <si>
    <t>104.402</t>
  </si>
  <si>
    <t>0079330</t>
  </si>
  <si>
    <t>459352</t>
  </si>
  <si>
    <t>050.312</t>
  </si>
  <si>
    <t>455889</t>
  </si>
  <si>
    <t>104.126</t>
  </si>
  <si>
    <t>ESP0602002</t>
  </si>
  <si>
    <t>471381</t>
  </si>
  <si>
    <t>061.267</t>
  </si>
  <si>
    <t>7172933</t>
  </si>
  <si>
    <t>986742</t>
  </si>
  <si>
    <t>104.183</t>
  </si>
  <si>
    <t>06112410321</t>
  </si>
  <si>
    <t>466236</t>
  </si>
  <si>
    <t>020.150</t>
  </si>
  <si>
    <t>06112512008</t>
  </si>
  <si>
    <t>475234</t>
  </si>
  <si>
    <t>104.169</t>
  </si>
  <si>
    <t>06112512003</t>
  </si>
  <si>
    <t>466237</t>
  </si>
  <si>
    <t>020.151</t>
  </si>
  <si>
    <t>06112512105</t>
  </si>
  <si>
    <t>462611</t>
  </si>
  <si>
    <t>022.405</t>
  </si>
  <si>
    <t>06112890003</t>
  </si>
  <si>
    <t>471382</t>
  </si>
  <si>
    <t>022.279</t>
  </si>
  <si>
    <t>81906200092</t>
  </si>
  <si>
    <t>475235</t>
  </si>
  <si>
    <t>104.163</t>
  </si>
  <si>
    <t>910113024000</t>
  </si>
  <si>
    <t>460371</t>
  </si>
  <si>
    <t>104.103</t>
  </si>
  <si>
    <t>913004016005</t>
  </si>
  <si>
    <t>473314</t>
  </si>
  <si>
    <t>202.050</t>
  </si>
  <si>
    <t>9709900150</t>
  </si>
  <si>
    <t>462613</t>
  </si>
  <si>
    <t>104.139</t>
  </si>
  <si>
    <t>21210819</t>
  </si>
  <si>
    <t>533642</t>
  </si>
  <si>
    <t>079.230</t>
  </si>
  <si>
    <t>5003032263</t>
  </si>
  <si>
    <t>471152</t>
  </si>
  <si>
    <t>104.153</t>
  </si>
  <si>
    <t>5003034274</t>
  </si>
  <si>
    <t>907180</t>
  </si>
  <si>
    <t>080.321</t>
  </si>
  <si>
    <t>5000654221</t>
  </si>
  <si>
    <t>460311</t>
  </si>
  <si>
    <t>079.231</t>
  </si>
  <si>
    <t>5003032261</t>
  </si>
  <si>
    <t>995557</t>
  </si>
  <si>
    <t>080.320</t>
  </si>
  <si>
    <t>5000716984</t>
  </si>
  <si>
    <t>475355</t>
  </si>
  <si>
    <t>104.124</t>
  </si>
  <si>
    <t>5003034261</t>
  </si>
  <si>
    <t>455890</t>
  </si>
  <si>
    <t>104.131</t>
  </si>
  <si>
    <t>21206001</t>
  </si>
  <si>
    <t>470252</t>
  </si>
  <si>
    <t>104.140</t>
  </si>
  <si>
    <t>21220759</t>
  </si>
  <si>
    <t>467446</t>
  </si>
  <si>
    <t>104.410</t>
  </si>
  <si>
    <t>21205571</t>
  </si>
  <si>
    <t>995565</t>
  </si>
  <si>
    <t>085.056</t>
  </si>
  <si>
    <t>21224762</t>
  </si>
  <si>
    <t>455891</t>
  </si>
  <si>
    <t>085.108</t>
  </si>
  <si>
    <t>21225405</t>
  </si>
  <si>
    <t>455892</t>
  </si>
  <si>
    <t>085.057</t>
  </si>
  <si>
    <t>21226003</t>
  </si>
  <si>
    <t>466238</t>
  </si>
  <si>
    <t>104.112</t>
  </si>
  <si>
    <t>4247400780</t>
  </si>
  <si>
    <t>459353</t>
  </si>
  <si>
    <t>075.182</t>
  </si>
  <si>
    <t>456446</t>
  </si>
  <si>
    <t>075.596</t>
  </si>
  <si>
    <t>3011004001</t>
  </si>
  <si>
    <t>456447</t>
  </si>
  <si>
    <t>075.064</t>
  </si>
  <si>
    <t>4011003901</t>
  </si>
  <si>
    <t>460312</t>
  </si>
  <si>
    <t>075.065</t>
  </si>
  <si>
    <t>2011004001</t>
  </si>
  <si>
    <t>456448</t>
  </si>
  <si>
    <t>075.070</t>
  </si>
  <si>
    <t>1011007101</t>
  </si>
  <si>
    <t>456449</t>
  </si>
  <si>
    <t>075.068</t>
  </si>
  <si>
    <t>1011008100</t>
  </si>
  <si>
    <t>467447</t>
  </si>
  <si>
    <t>075.183</t>
  </si>
  <si>
    <t>456450</t>
  </si>
  <si>
    <t>075.069</t>
  </si>
  <si>
    <t>1011007001</t>
  </si>
  <si>
    <t>290049</t>
  </si>
  <si>
    <t>075.067</t>
  </si>
  <si>
    <t>911728</t>
  </si>
  <si>
    <t>040.169</t>
  </si>
  <si>
    <t>469389</t>
  </si>
  <si>
    <t>040.326</t>
  </si>
  <si>
    <t>1343178</t>
  </si>
  <si>
    <t>460372</t>
  </si>
  <si>
    <t>104.137</t>
  </si>
  <si>
    <t>815149</t>
  </si>
  <si>
    <t>526644</t>
  </si>
  <si>
    <t>104.102</t>
  </si>
  <si>
    <t>328214</t>
  </si>
  <si>
    <t>467448</t>
  </si>
  <si>
    <t>041.123</t>
  </si>
  <si>
    <t>1390243</t>
  </si>
  <si>
    <t>469423</t>
  </si>
  <si>
    <t>041.010</t>
  </si>
  <si>
    <t>1392074</t>
  </si>
  <si>
    <t>469390</t>
  </si>
  <si>
    <t>040.255</t>
  </si>
  <si>
    <t>273024</t>
  </si>
  <si>
    <t>473315</t>
  </si>
  <si>
    <t>041.009</t>
  </si>
  <si>
    <t>1392073</t>
  </si>
  <si>
    <t>473316</t>
  </si>
  <si>
    <t>082.014</t>
  </si>
  <si>
    <t>6502801E</t>
  </si>
  <si>
    <t>473317</t>
  </si>
  <si>
    <t>082.015</t>
  </si>
  <si>
    <t>6502802F</t>
  </si>
  <si>
    <t>473318</t>
  </si>
  <si>
    <t>080.324</t>
  </si>
  <si>
    <t>7420456099</t>
  </si>
  <si>
    <t>999023</t>
  </si>
  <si>
    <t>080.325</t>
  </si>
  <si>
    <t>21671923/7421671923/7420424598</t>
  </si>
  <si>
    <t>469979</t>
  </si>
  <si>
    <t>030.337</t>
  </si>
  <si>
    <t>1586586</t>
  </si>
  <si>
    <t>289628</t>
  </si>
  <si>
    <t>030.244</t>
  </si>
  <si>
    <t>324665</t>
  </si>
  <si>
    <t>289627</t>
  </si>
  <si>
    <t>030.243</t>
  </si>
  <si>
    <t>191178</t>
  </si>
  <si>
    <t>473319</t>
  </si>
  <si>
    <t>030.336</t>
  </si>
  <si>
    <t>1076335</t>
  </si>
  <si>
    <t>471383</t>
  </si>
  <si>
    <t>020.452</t>
  </si>
  <si>
    <t>81455030047</t>
  </si>
  <si>
    <t>461470</t>
  </si>
  <si>
    <t>104.127</t>
  </si>
  <si>
    <t>815148</t>
  </si>
  <si>
    <t>533643</t>
  </si>
  <si>
    <t>031.084</t>
  </si>
  <si>
    <t>1626659</t>
  </si>
  <si>
    <t>460313</t>
  </si>
  <si>
    <t>075.112</t>
  </si>
  <si>
    <t>2247301001</t>
  </si>
  <si>
    <t>288665</t>
  </si>
  <si>
    <t>070.033</t>
  </si>
  <si>
    <t>483078</t>
  </si>
  <si>
    <t>050.457</t>
  </si>
  <si>
    <t>0555004</t>
  </si>
  <si>
    <t>483079</t>
  </si>
  <si>
    <t>050.478</t>
  </si>
  <si>
    <t>1799698</t>
  </si>
  <si>
    <t>449541</t>
  </si>
  <si>
    <t>060.416</t>
  </si>
  <si>
    <t>41019324/41019325/2996125</t>
  </si>
  <si>
    <t>483080</t>
  </si>
  <si>
    <t>021.184</t>
  </si>
  <si>
    <t>81151010285</t>
  </si>
  <si>
    <t>717429</t>
  </si>
  <si>
    <t>021.188</t>
  </si>
  <si>
    <t>81151010207</t>
  </si>
  <si>
    <t>483082</t>
  </si>
  <si>
    <t>010.453</t>
  </si>
  <si>
    <t>9424902701</t>
  </si>
  <si>
    <t>483083</t>
  </si>
  <si>
    <t>031.397</t>
  </si>
  <si>
    <t>1675864</t>
  </si>
  <si>
    <t>483086</t>
  </si>
  <si>
    <t>031.394</t>
  </si>
  <si>
    <t>1674157</t>
  </si>
  <si>
    <t>483087</t>
  </si>
  <si>
    <t>032.080</t>
  </si>
  <si>
    <t>20564260</t>
  </si>
  <si>
    <t>471153</t>
  </si>
  <si>
    <t>095.004-01</t>
  </si>
  <si>
    <t>475236</t>
  </si>
  <si>
    <t>095.006-01</t>
  </si>
  <si>
    <t>88512206003</t>
  </si>
  <si>
    <t>470253</t>
  </si>
  <si>
    <t>095.001-01</t>
  </si>
  <si>
    <t>0004293530</t>
  </si>
  <si>
    <t>794774</t>
  </si>
  <si>
    <t>031.223</t>
  </si>
  <si>
    <t>1676594</t>
  </si>
  <si>
    <t>458407</t>
  </si>
  <si>
    <t>020.397</t>
  </si>
  <si>
    <t>471154</t>
  </si>
  <si>
    <t>020.399</t>
  </si>
  <si>
    <t>81152100054</t>
  </si>
  <si>
    <t>642915</t>
  </si>
  <si>
    <t>100.054</t>
  </si>
  <si>
    <t>458408</t>
  </si>
  <si>
    <t>010.660</t>
  </si>
  <si>
    <t>6214900065S1</t>
  </si>
  <si>
    <t>471157</t>
  </si>
  <si>
    <t>010.661</t>
  </si>
  <si>
    <t>6204900365S1</t>
  </si>
  <si>
    <t>469980</t>
  </si>
  <si>
    <t>041.251</t>
  </si>
  <si>
    <t>1505749</t>
  </si>
  <si>
    <t>469981</t>
  </si>
  <si>
    <t>031.013</t>
  </si>
  <si>
    <t>20442244</t>
  </si>
  <si>
    <t>469982</t>
  </si>
  <si>
    <t>031.009</t>
  </si>
  <si>
    <t>3199065</t>
  </si>
  <si>
    <t>466240</t>
  </si>
  <si>
    <t>096.225</t>
  </si>
  <si>
    <t>81255030244</t>
  </si>
  <si>
    <t>461172</t>
  </si>
  <si>
    <t>094.198</t>
  </si>
  <si>
    <t>466241</t>
  </si>
  <si>
    <t>096.395</t>
  </si>
  <si>
    <t>4411005392</t>
  </si>
  <si>
    <t>472125</t>
  </si>
  <si>
    <t>096.240</t>
  </si>
  <si>
    <t>1853436</t>
  </si>
  <si>
    <t>762607</t>
  </si>
  <si>
    <t>096.229</t>
  </si>
  <si>
    <t>3985226/21116880/8191024</t>
  </si>
  <si>
    <t>469392</t>
  </si>
  <si>
    <t>096.361</t>
  </si>
  <si>
    <t>471158</t>
  </si>
  <si>
    <t>096.267</t>
  </si>
  <si>
    <t>1518008S</t>
  </si>
  <si>
    <t>981290</t>
  </si>
  <si>
    <t>096.273</t>
  </si>
  <si>
    <t>454036</t>
  </si>
  <si>
    <t>096.389</t>
  </si>
  <si>
    <t>81271206165/81271206137/81271206111</t>
  </si>
  <si>
    <t>454037</t>
  </si>
  <si>
    <t>096.390</t>
  </si>
  <si>
    <t>81271206164/81271206138/81271206110</t>
  </si>
  <si>
    <t>454038</t>
  </si>
  <si>
    <t>096.391</t>
  </si>
  <si>
    <t>81271206169/81271206125</t>
  </si>
  <si>
    <t>467449</t>
  </si>
  <si>
    <t>096.393</t>
  </si>
  <si>
    <t>81271206105</t>
  </si>
  <si>
    <t>471384</t>
  </si>
  <si>
    <t>096.383</t>
  </si>
  <si>
    <t>81271206182</t>
  </si>
  <si>
    <t>471385</t>
  </si>
  <si>
    <t>096.384</t>
  </si>
  <si>
    <t>466242</t>
  </si>
  <si>
    <t>096.209</t>
  </si>
  <si>
    <t>0025423118</t>
  </si>
  <si>
    <t>469747</t>
  </si>
  <si>
    <t>041.308</t>
  </si>
  <si>
    <t>1892047</t>
  </si>
  <si>
    <t>469749</t>
  </si>
  <si>
    <t>041.307</t>
  </si>
  <si>
    <t>1892054</t>
  </si>
  <si>
    <t>469983</t>
  </si>
  <si>
    <t>096.218</t>
  </si>
  <si>
    <t>3962893</t>
  </si>
  <si>
    <t>791907</t>
  </si>
  <si>
    <t>022.181</t>
  </si>
  <si>
    <t>81274210242/81274210264</t>
  </si>
  <si>
    <t>911718</t>
  </si>
  <si>
    <t>094.194</t>
  </si>
  <si>
    <t>81274210077</t>
  </si>
  <si>
    <t>469984</t>
  </si>
  <si>
    <t>096.382</t>
  </si>
  <si>
    <t>1594228</t>
  </si>
  <si>
    <t>472133</t>
  </si>
  <si>
    <t>096.380</t>
  </si>
  <si>
    <t>0041534428</t>
  </si>
  <si>
    <t>526646</t>
  </si>
  <si>
    <t>051.379</t>
  </si>
  <si>
    <t>1927847</t>
  </si>
  <si>
    <t>526647</t>
  </si>
  <si>
    <t>078.301</t>
  </si>
  <si>
    <t>5001856184</t>
  </si>
  <si>
    <t>525327</t>
  </si>
  <si>
    <t>204.168</t>
  </si>
  <si>
    <t>532828</t>
  </si>
  <si>
    <t>18500164</t>
  </si>
  <si>
    <t>1302983</t>
  </si>
  <si>
    <t>532830</t>
  </si>
  <si>
    <t>18200121</t>
  </si>
  <si>
    <t>81624100090</t>
  </si>
  <si>
    <t>526648</t>
  </si>
  <si>
    <t>18200115</t>
  </si>
  <si>
    <t>81624100046</t>
  </si>
  <si>
    <t>532831</t>
  </si>
  <si>
    <t>18200195</t>
  </si>
  <si>
    <t>81611106049</t>
  </si>
  <si>
    <t>516002</t>
  </si>
  <si>
    <t>18200080</t>
  </si>
  <si>
    <t>81624100049</t>
  </si>
  <si>
    <t>516003</t>
  </si>
  <si>
    <t>18200120</t>
  </si>
  <si>
    <t>81624100089</t>
  </si>
  <si>
    <t>516004</t>
  </si>
  <si>
    <t>18200148</t>
  </si>
  <si>
    <t>81624102225</t>
  </si>
  <si>
    <t>516023</t>
  </si>
  <si>
    <t>18100015</t>
  </si>
  <si>
    <t>9738840123</t>
  </si>
  <si>
    <t>516024</t>
  </si>
  <si>
    <t>18100086</t>
  </si>
  <si>
    <t>9418841522</t>
  </si>
  <si>
    <t>516026</t>
  </si>
  <si>
    <t>18100473</t>
  </si>
  <si>
    <t>9438842022</t>
  </si>
  <si>
    <t>478864</t>
  </si>
  <si>
    <t>070.268</t>
  </si>
  <si>
    <t>0308834017</t>
  </si>
  <si>
    <t>478865</t>
  </si>
  <si>
    <t>070.266</t>
  </si>
  <si>
    <t>0308834067</t>
  </si>
  <si>
    <t>478868</t>
  </si>
  <si>
    <t>070.290</t>
  </si>
  <si>
    <t>0308834080</t>
  </si>
  <si>
    <t>478867</t>
  </si>
  <si>
    <t>070.270</t>
  </si>
  <si>
    <t>477197</t>
  </si>
  <si>
    <t>070.272</t>
  </si>
  <si>
    <t>0308834100</t>
  </si>
  <si>
    <t>478869</t>
  </si>
  <si>
    <t>088.006</t>
  </si>
  <si>
    <t>M200135</t>
  </si>
  <si>
    <t>478870</t>
  </si>
  <si>
    <t>060.295</t>
  </si>
  <si>
    <t>7189475</t>
  </si>
  <si>
    <t>478871</t>
  </si>
  <si>
    <t>060.316</t>
  </si>
  <si>
    <t>1906461</t>
  </si>
  <si>
    <t>478873</t>
  </si>
  <si>
    <t>021.041</t>
  </si>
  <si>
    <t>81508030023</t>
  </si>
  <si>
    <t>478874</t>
  </si>
  <si>
    <t>021.040</t>
  </si>
  <si>
    <t>81508030014</t>
  </si>
  <si>
    <t>477198</t>
  </si>
  <si>
    <t>021.043</t>
  </si>
  <si>
    <t>81508030041</t>
  </si>
  <si>
    <t>477199</t>
  </si>
  <si>
    <t>021.044</t>
  </si>
  <si>
    <t>81508030026</t>
  </si>
  <si>
    <t>477201</t>
  </si>
  <si>
    <t>100.462</t>
  </si>
  <si>
    <t>478878</t>
  </si>
  <si>
    <t>100.460</t>
  </si>
  <si>
    <t>9754210212</t>
  </si>
  <si>
    <t>478876</t>
  </si>
  <si>
    <t>204.196</t>
  </si>
  <si>
    <t>9704230612</t>
  </si>
  <si>
    <t>478879</t>
  </si>
  <si>
    <t>079.038</t>
  </si>
  <si>
    <t>5010216437</t>
  </si>
  <si>
    <t>478880</t>
  </si>
  <si>
    <t>085.156</t>
  </si>
  <si>
    <t>21225115</t>
  </si>
  <si>
    <t>478881</t>
  </si>
  <si>
    <t>085.163</t>
  </si>
  <si>
    <t>68323825</t>
  </si>
  <si>
    <t>478882</t>
  </si>
  <si>
    <t>075.117</t>
  </si>
  <si>
    <t>6621956114/4079000400</t>
  </si>
  <si>
    <t>477203</t>
  </si>
  <si>
    <t>075.158</t>
  </si>
  <si>
    <t>477204</t>
  </si>
  <si>
    <t>075.133</t>
  </si>
  <si>
    <t>478883</t>
  </si>
  <si>
    <t>075.118</t>
  </si>
  <si>
    <t>4079000501</t>
  </si>
  <si>
    <t>478884</t>
  </si>
  <si>
    <t>081.014</t>
  </si>
  <si>
    <t>82135830</t>
  </si>
  <si>
    <t>477205</t>
  </si>
  <si>
    <t>041.073</t>
  </si>
  <si>
    <t>459355</t>
  </si>
  <si>
    <t>050.493</t>
  </si>
  <si>
    <t>279097</t>
  </si>
  <si>
    <t>532833</t>
  </si>
  <si>
    <t>18200099</t>
  </si>
  <si>
    <t>81615100536</t>
  </si>
  <si>
    <t>458409</t>
  </si>
  <si>
    <t>015.058</t>
  </si>
  <si>
    <t>5010051192</t>
  </si>
  <si>
    <t>469285</t>
  </si>
  <si>
    <t>118.020</t>
  </si>
  <si>
    <t>SK1489Z</t>
  </si>
  <si>
    <t>515994</t>
  </si>
  <si>
    <t>051.120</t>
  </si>
  <si>
    <t>1684042</t>
  </si>
  <si>
    <t>508628</t>
  </si>
  <si>
    <t>079.459</t>
  </si>
  <si>
    <t>514700113H</t>
  </si>
  <si>
    <t>469986</t>
  </si>
  <si>
    <t>042.097</t>
  </si>
  <si>
    <t>1106955</t>
  </si>
  <si>
    <t>472137</t>
  </si>
  <si>
    <t>042.138</t>
  </si>
  <si>
    <t>1757155</t>
  </si>
  <si>
    <t>508630</t>
  </si>
  <si>
    <t>032.297</t>
  </si>
  <si>
    <t>21203313</t>
  </si>
  <si>
    <t>516037</t>
  </si>
  <si>
    <t>032.300</t>
  </si>
  <si>
    <t>3980924</t>
  </si>
  <si>
    <t>516038</t>
  </si>
  <si>
    <t>032.302</t>
  </si>
  <si>
    <t>3980926</t>
  </si>
  <si>
    <t>470254</t>
  </si>
  <si>
    <t>093.206-01</t>
  </si>
  <si>
    <t>0243115100</t>
  </si>
  <si>
    <t>9630060010</t>
  </si>
  <si>
    <t>471160</t>
  </si>
  <si>
    <t>093.211</t>
  </si>
  <si>
    <t>1505155</t>
  </si>
  <si>
    <t>474105</t>
  </si>
  <si>
    <t>022.314-01</t>
  </si>
  <si>
    <t>81521519095</t>
  </si>
  <si>
    <t>473320</t>
  </si>
  <si>
    <t>093.164</t>
  </si>
  <si>
    <t>4341001250</t>
  </si>
  <si>
    <t>471161</t>
  </si>
  <si>
    <t>093.166</t>
  </si>
  <si>
    <t>0003272125</t>
  </si>
  <si>
    <t>471162</t>
  </si>
  <si>
    <t>200.228</t>
  </si>
  <si>
    <t>5410700646</t>
  </si>
  <si>
    <t>492662</t>
  </si>
  <si>
    <t>093.202</t>
  </si>
  <si>
    <t>4342080000</t>
  </si>
  <si>
    <t>460374</t>
  </si>
  <si>
    <t>093.210-01</t>
  </si>
  <si>
    <t>14290544</t>
  </si>
  <si>
    <t>469987</t>
  </si>
  <si>
    <t>042.042</t>
  </si>
  <si>
    <t>1917514</t>
  </si>
  <si>
    <t>473321</t>
  </si>
  <si>
    <t>033.043</t>
  </si>
  <si>
    <t>1677850</t>
  </si>
  <si>
    <t>7421458307</t>
  </si>
  <si>
    <t>533591</t>
  </si>
  <si>
    <t>093.221</t>
  </si>
  <si>
    <t>51541220011</t>
  </si>
  <si>
    <t>462617</t>
  </si>
  <si>
    <t>032.372</t>
  </si>
  <si>
    <t>532834</t>
  </si>
  <si>
    <t>18300294</t>
  </si>
  <si>
    <t>20721840</t>
  </si>
  <si>
    <t>467451</t>
  </si>
  <si>
    <t>042.158</t>
  </si>
  <si>
    <t>1413146</t>
  </si>
  <si>
    <t>525329</t>
  </si>
  <si>
    <t>18400028</t>
  </si>
  <si>
    <t>1517649</t>
  </si>
  <si>
    <t>466246</t>
  </si>
  <si>
    <t>041.426</t>
  </si>
  <si>
    <t>1390705</t>
  </si>
  <si>
    <t>474135</t>
  </si>
  <si>
    <t>070.260</t>
  </si>
  <si>
    <t>0509127542</t>
  </si>
  <si>
    <t>970386</t>
  </si>
  <si>
    <t>075.115</t>
  </si>
  <si>
    <t>3054005300</t>
  </si>
  <si>
    <t>477206</t>
  </si>
  <si>
    <t>075.170</t>
  </si>
  <si>
    <t>3054012000</t>
  </si>
  <si>
    <t>533592</t>
  </si>
  <si>
    <t>041.017</t>
  </si>
  <si>
    <t>1104544</t>
  </si>
  <si>
    <t>466247</t>
  </si>
  <si>
    <t>030.648</t>
  </si>
  <si>
    <t>288643</t>
  </si>
  <si>
    <t>070.069</t>
  </si>
  <si>
    <t>288685</t>
  </si>
  <si>
    <t>070.064</t>
  </si>
  <si>
    <t>0321224250</t>
  </si>
  <si>
    <t>288843</t>
  </si>
  <si>
    <t>070.066</t>
  </si>
  <si>
    <t>289095</t>
  </si>
  <si>
    <t>070.067</t>
  </si>
  <si>
    <t>288841</t>
  </si>
  <si>
    <t>070.068</t>
  </si>
  <si>
    <t>467452</t>
  </si>
  <si>
    <t>090.026</t>
  </si>
  <si>
    <t>AJA0577001</t>
  </si>
  <si>
    <t>292051</t>
  </si>
  <si>
    <t>085.031</t>
  </si>
  <si>
    <t>21220727</t>
  </si>
  <si>
    <t>459356</t>
  </si>
  <si>
    <t>040.168</t>
  </si>
  <si>
    <t>358246</t>
  </si>
  <si>
    <t>469989</t>
  </si>
  <si>
    <t>030.333</t>
  </si>
  <si>
    <t>20578566</t>
  </si>
  <si>
    <t>472138</t>
  </si>
  <si>
    <t>061.356</t>
  </si>
  <si>
    <t>93161415</t>
  </si>
  <si>
    <t>292049</t>
  </si>
  <si>
    <t>070.080</t>
  </si>
  <si>
    <t>0301093330</t>
  </si>
  <si>
    <t>455838</t>
  </si>
  <si>
    <t>070.082</t>
  </si>
  <si>
    <t>03.370.25.16.0</t>
  </si>
  <si>
    <t>466248</t>
  </si>
  <si>
    <t>070.199</t>
  </si>
  <si>
    <t>0337007600</t>
  </si>
  <si>
    <t>455839</t>
  </si>
  <si>
    <t>070.081</t>
  </si>
  <si>
    <t>03.010.93.34.0</t>
  </si>
  <si>
    <t>455840</t>
  </si>
  <si>
    <t>070.083</t>
  </si>
  <si>
    <t>03.370.26.24.0</t>
  </si>
  <si>
    <t>455841</t>
  </si>
  <si>
    <t>070.205</t>
  </si>
  <si>
    <t>03.010.05.22.0</t>
  </si>
  <si>
    <t>455842</t>
  </si>
  <si>
    <t>070.184</t>
  </si>
  <si>
    <t>03.010.04.15.0</t>
  </si>
  <si>
    <t>460375</t>
  </si>
  <si>
    <t>114.371</t>
  </si>
  <si>
    <t>256836200</t>
  </si>
  <si>
    <t>526651</t>
  </si>
  <si>
    <t>106.308</t>
  </si>
  <si>
    <t>0331070150</t>
  </si>
  <si>
    <t>466249</t>
  </si>
  <si>
    <t>070.011</t>
  </si>
  <si>
    <t>466250</t>
  </si>
  <si>
    <t>070.014</t>
  </si>
  <si>
    <t>466251</t>
  </si>
  <si>
    <t>070.018</t>
  </si>
  <si>
    <t>466252</t>
  </si>
  <si>
    <t>070.022</t>
  </si>
  <si>
    <t>492663</t>
  </si>
  <si>
    <t>070.025</t>
  </si>
  <si>
    <t>0331099010</t>
  </si>
  <si>
    <t>455843</t>
  </si>
  <si>
    <t>070.207</t>
  </si>
  <si>
    <t>03.370.07.45.0</t>
  </si>
  <si>
    <t>471163</t>
  </si>
  <si>
    <t>070.234</t>
  </si>
  <si>
    <t>0537007670</t>
  </si>
  <si>
    <t>455844</t>
  </si>
  <si>
    <t>070.204</t>
  </si>
  <si>
    <t>05.370.07.43.0</t>
  </si>
  <si>
    <t>455845</t>
  </si>
  <si>
    <t>070.238</t>
  </si>
  <si>
    <t>05.370.07.65.0</t>
  </si>
  <si>
    <t>466253</t>
  </si>
  <si>
    <t>114.372</t>
  </si>
  <si>
    <t>0256836300</t>
  </si>
  <si>
    <t>474136</t>
  </si>
  <si>
    <t>050.409</t>
  </si>
  <si>
    <t>1658481</t>
  </si>
  <si>
    <t>526652</t>
  </si>
  <si>
    <t>106.213</t>
  </si>
  <si>
    <t>000471034000</t>
  </si>
  <si>
    <t>533645</t>
  </si>
  <si>
    <t>040.330</t>
  </si>
  <si>
    <t>204737</t>
  </si>
  <si>
    <t>470256</t>
  </si>
  <si>
    <t>040.289</t>
  </si>
  <si>
    <t>1461757</t>
  </si>
  <si>
    <t>470257</t>
  </si>
  <si>
    <t>040.454</t>
  </si>
  <si>
    <t>1534749</t>
  </si>
  <si>
    <t>526653</t>
  </si>
  <si>
    <t>115.571</t>
  </si>
  <si>
    <t>804658</t>
  </si>
  <si>
    <t>459357</t>
  </si>
  <si>
    <t>030.349</t>
  </si>
  <si>
    <t>469394</t>
  </si>
  <si>
    <t>031.037</t>
  </si>
  <si>
    <t>1078356</t>
  </si>
  <si>
    <t>533646</t>
  </si>
  <si>
    <t>030.356</t>
  </si>
  <si>
    <t>1576308</t>
  </si>
  <si>
    <t>455846</t>
  </si>
  <si>
    <t>070.220</t>
  </si>
  <si>
    <t>03.310.08.51.0</t>
  </si>
  <si>
    <t>533594</t>
  </si>
  <si>
    <t>070.417</t>
  </si>
  <si>
    <t>0531008441</t>
  </si>
  <si>
    <t>455847</t>
  </si>
  <si>
    <t>070.420</t>
  </si>
  <si>
    <t>05.310.07.30.1</t>
  </si>
  <si>
    <t>455848</t>
  </si>
  <si>
    <t>070.411</t>
  </si>
  <si>
    <t>03.310.08.14.0</t>
  </si>
  <si>
    <t>492665</t>
  </si>
  <si>
    <t>070.405</t>
  </si>
  <si>
    <t>0331008150</t>
  </si>
  <si>
    <t>492666</t>
  </si>
  <si>
    <t>070.421</t>
  </si>
  <si>
    <t>0331008530</t>
  </si>
  <si>
    <t>471164</t>
  </si>
  <si>
    <t>070.329</t>
  </si>
  <si>
    <t>0331008180</t>
  </si>
  <si>
    <t>466254</t>
  </si>
  <si>
    <t>050.289</t>
  </si>
  <si>
    <t>469395</t>
  </si>
  <si>
    <t>050.290</t>
  </si>
  <si>
    <t>459358</t>
  </si>
  <si>
    <t>050.291</t>
  </si>
  <si>
    <t>469396</t>
  </si>
  <si>
    <t>100.300/1</t>
  </si>
  <si>
    <t>533647</t>
  </si>
  <si>
    <t>202.158</t>
  </si>
  <si>
    <t>9433340115</t>
  </si>
  <si>
    <t>460376</t>
  </si>
  <si>
    <t>200.062</t>
  </si>
  <si>
    <t>9423560715</t>
  </si>
  <si>
    <t>462618</t>
  </si>
  <si>
    <t>080.418</t>
  </si>
  <si>
    <t>5010319893</t>
  </si>
  <si>
    <t>471165</t>
  </si>
  <si>
    <t>075.096</t>
  </si>
  <si>
    <t>4029106300</t>
  </si>
  <si>
    <t>471166</t>
  </si>
  <si>
    <t>075.153</t>
  </si>
  <si>
    <t>4029107000</t>
  </si>
  <si>
    <t>469750</t>
  </si>
  <si>
    <t>041.012</t>
  </si>
  <si>
    <t>1375382</t>
  </si>
  <si>
    <t>459359</t>
  </si>
  <si>
    <t>041.011</t>
  </si>
  <si>
    <t>1442300</t>
  </si>
  <si>
    <t>462619</t>
  </si>
  <si>
    <t>106.277</t>
  </si>
  <si>
    <t>0256061290</t>
  </si>
  <si>
    <t>462620</t>
  </si>
  <si>
    <t>114.024</t>
  </si>
  <si>
    <t>0331012240</t>
  </si>
  <si>
    <t>460377</t>
  </si>
  <si>
    <t>106.326</t>
  </si>
  <si>
    <t>318804080</t>
  </si>
  <si>
    <t>466255</t>
  </si>
  <si>
    <t>106.279</t>
  </si>
  <si>
    <t>0256066090</t>
  </si>
  <si>
    <t>471167</t>
  </si>
  <si>
    <t>106.325</t>
  </si>
  <si>
    <t>0318803060</t>
  </si>
  <si>
    <t>732995</t>
  </si>
  <si>
    <t>070.084</t>
  </si>
  <si>
    <t>459360</t>
  </si>
  <si>
    <t>070.222</t>
  </si>
  <si>
    <t>537006480</t>
  </si>
  <si>
    <t>462621</t>
  </si>
  <si>
    <t>010.801</t>
  </si>
  <si>
    <t>461471</t>
  </si>
  <si>
    <t>106.254</t>
  </si>
  <si>
    <t>06290190338</t>
  </si>
  <si>
    <t>471168</t>
  </si>
  <si>
    <t>106.222</t>
  </si>
  <si>
    <t>000472062000</t>
  </si>
  <si>
    <t>455893</t>
  </si>
  <si>
    <t>085.079</t>
  </si>
  <si>
    <t>21223127</t>
  </si>
  <si>
    <t>469990</t>
  </si>
  <si>
    <t>106.220</t>
  </si>
  <si>
    <t>99070006</t>
  </si>
  <si>
    <t>460378</t>
  </si>
  <si>
    <t>106.201</t>
  </si>
  <si>
    <t>471032000</t>
  </si>
  <si>
    <t>462622</t>
  </si>
  <si>
    <t>106.242</t>
  </si>
  <si>
    <t>4348100700</t>
  </si>
  <si>
    <t>471169</t>
  </si>
  <si>
    <t>106.221</t>
  </si>
  <si>
    <t>4348100600</t>
  </si>
  <si>
    <t>459361</t>
  </si>
  <si>
    <t>075.066</t>
  </si>
  <si>
    <t>469991</t>
  </si>
  <si>
    <t>042.333</t>
  </si>
  <si>
    <t>1531529</t>
  </si>
  <si>
    <t>462623</t>
  </si>
  <si>
    <t>042.293</t>
  </si>
  <si>
    <t>1390025</t>
  </si>
  <si>
    <t>471170</t>
  </si>
  <si>
    <t>115.587</t>
  </si>
  <si>
    <t>0948360842</t>
  </si>
  <si>
    <t>467453</t>
  </si>
  <si>
    <t>078.020</t>
  </si>
  <si>
    <t>0024427575</t>
  </si>
  <si>
    <t>462624</t>
  </si>
  <si>
    <t>078.069</t>
  </si>
  <si>
    <t>5003065115</t>
  </si>
  <si>
    <t>462625</t>
  </si>
  <si>
    <t>115.586</t>
  </si>
  <si>
    <t>5010067564</t>
  </si>
  <si>
    <t>460379</t>
  </si>
  <si>
    <t>115.559</t>
  </si>
  <si>
    <t>21220668</t>
  </si>
  <si>
    <t>462626</t>
  </si>
  <si>
    <t>115.517</t>
  </si>
  <si>
    <t>455894</t>
  </si>
  <si>
    <t>115.582</t>
  </si>
  <si>
    <t>43.1500.64.00</t>
  </si>
  <si>
    <t>460380</t>
  </si>
  <si>
    <t>115.649</t>
  </si>
  <si>
    <t>460381</t>
  </si>
  <si>
    <t>115.516</t>
  </si>
  <si>
    <t>495687</t>
  </si>
  <si>
    <t>041.454</t>
  </si>
  <si>
    <t>460314</t>
  </si>
  <si>
    <t>041.455</t>
  </si>
  <si>
    <t>470258</t>
  </si>
  <si>
    <t>115.569</t>
  </si>
  <si>
    <t>1338018</t>
  </si>
  <si>
    <t>466256</t>
  </si>
  <si>
    <t>115.570</t>
  </si>
  <si>
    <t>460382</t>
  </si>
  <si>
    <t>115.530</t>
  </si>
  <si>
    <t>182929</t>
  </si>
  <si>
    <t>526654</t>
  </si>
  <si>
    <t>040.645</t>
  </si>
  <si>
    <t>1441237</t>
  </si>
  <si>
    <t>475356</t>
  </si>
  <si>
    <t>115.520</t>
  </si>
  <si>
    <t>1697093</t>
  </si>
  <si>
    <t>467454</t>
  </si>
  <si>
    <t>033.175</t>
  </si>
  <si>
    <t>1547253</t>
  </si>
  <si>
    <t>470259</t>
  </si>
  <si>
    <t>033.178</t>
  </si>
  <si>
    <t>1547255</t>
  </si>
  <si>
    <t>469992</t>
  </si>
  <si>
    <t>032.171</t>
  </si>
  <si>
    <t>20551483</t>
  </si>
  <si>
    <t>459362</t>
  </si>
  <si>
    <t>033.176</t>
  </si>
  <si>
    <t>475357</t>
  </si>
  <si>
    <t>032.139</t>
  </si>
  <si>
    <t>461472</t>
  </si>
  <si>
    <t>033.450</t>
  </si>
  <si>
    <t>1547252</t>
  </si>
  <si>
    <t>462627</t>
  </si>
  <si>
    <t>030.727</t>
  </si>
  <si>
    <t>270950</t>
  </si>
  <si>
    <t>466257</t>
  </si>
  <si>
    <t>032.141</t>
  </si>
  <si>
    <t>525330</t>
  </si>
  <si>
    <t>106.212</t>
  </si>
  <si>
    <t>06290290005</t>
  </si>
  <si>
    <t>459389</t>
  </si>
  <si>
    <t>030.697</t>
  </si>
  <si>
    <t>3092224</t>
  </si>
  <si>
    <t>459363</t>
  </si>
  <si>
    <t>041.088</t>
  </si>
  <si>
    <t>41181</t>
  </si>
  <si>
    <t>533595</t>
  </si>
  <si>
    <t>033.238</t>
  </si>
  <si>
    <t>20425419</t>
  </si>
  <si>
    <t>516039</t>
  </si>
  <si>
    <t>18300014</t>
  </si>
  <si>
    <t>20917957</t>
  </si>
  <si>
    <t>516041</t>
  </si>
  <si>
    <t>18300015</t>
  </si>
  <si>
    <t>20917958</t>
  </si>
  <si>
    <t>466258</t>
  </si>
  <si>
    <t>094.106</t>
  </si>
  <si>
    <t>1506100</t>
  </si>
  <si>
    <t>471171</t>
  </si>
  <si>
    <t>093.170-01</t>
  </si>
  <si>
    <t>0243113500</t>
  </si>
  <si>
    <t>475238</t>
  </si>
  <si>
    <t>094.136-01</t>
  </si>
  <si>
    <t>82580000060</t>
  </si>
  <si>
    <t>469994</t>
  </si>
  <si>
    <t>096.403-01</t>
  </si>
  <si>
    <t>0025426718</t>
  </si>
  <si>
    <t>9617231180</t>
  </si>
  <si>
    <t>469995</t>
  </si>
  <si>
    <t>096.404</t>
  </si>
  <si>
    <t>21585711</t>
  </si>
  <si>
    <t>460383</t>
  </si>
  <si>
    <t>095.043</t>
  </si>
  <si>
    <t>4322107</t>
  </si>
  <si>
    <t>469993</t>
  </si>
  <si>
    <t>096.421-01</t>
  </si>
  <si>
    <t>20410545</t>
  </si>
  <si>
    <t>525331</t>
  </si>
  <si>
    <t>023.229</t>
  </si>
  <si>
    <t>81664400192</t>
  </si>
  <si>
    <t>466259</t>
  </si>
  <si>
    <t>204.167</t>
  </si>
  <si>
    <t>525332</t>
  </si>
  <si>
    <t>043.205</t>
  </si>
  <si>
    <t>1383858</t>
  </si>
  <si>
    <t>472802</t>
  </si>
  <si>
    <t>201.026</t>
  </si>
  <si>
    <t>3854100531</t>
  </si>
  <si>
    <t>467455</t>
  </si>
  <si>
    <t>201.018</t>
  </si>
  <si>
    <t>9704100031</t>
  </si>
  <si>
    <t>472803</t>
  </si>
  <si>
    <t>042.033</t>
  </si>
  <si>
    <t>1541070S</t>
  </si>
  <si>
    <t>455851</t>
  </si>
  <si>
    <t>070.218</t>
  </si>
  <si>
    <t>03.189.14.61.0</t>
  </si>
  <si>
    <t>455849</t>
  </si>
  <si>
    <t>070.342</t>
  </si>
  <si>
    <t>0503221190</t>
  </si>
  <si>
    <t>455850</t>
  </si>
  <si>
    <t>070.341</t>
  </si>
  <si>
    <t>0503221180</t>
  </si>
  <si>
    <t>526656</t>
  </si>
  <si>
    <t>051.084</t>
  </si>
  <si>
    <t>1449528</t>
  </si>
  <si>
    <t>526657</t>
  </si>
  <si>
    <t>051.085</t>
  </si>
  <si>
    <t>1449529</t>
  </si>
  <si>
    <t>525333</t>
  </si>
  <si>
    <t>200.118</t>
  </si>
  <si>
    <t>9418260118</t>
  </si>
  <si>
    <t>471172</t>
  </si>
  <si>
    <t>200.119</t>
  </si>
  <si>
    <t>9408260013</t>
  </si>
  <si>
    <t>471173</t>
  </si>
  <si>
    <t>200.120</t>
  </si>
  <si>
    <t>9408260113</t>
  </si>
  <si>
    <t>472805</t>
  </si>
  <si>
    <t>200.009</t>
  </si>
  <si>
    <t>9483254909</t>
  </si>
  <si>
    <t>460316</t>
  </si>
  <si>
    <t>080.109</t>
  </si>
  <si>
    <t>5010228902</t>
  </si>
  <si>
    <t>467457</t>
  </si>
  <si>
    <t>080.177</t>
  </si>
  <si>
    <t>5010552266</t>
  </si>
  <si>
    <t>460384</t>
  </si>
  <si>
    <t>114.207</t>
  </si>
  <si>
    <t>4405207100</t>
  </si>
  <si>
    <t>472806</t>
  </si>
  <si>
    <t>040.242</t>
  </si>
  <si>
    <t>1486855</t>
  </si>
  <si>
    <t>533597</t>
  </si>
  <si>
    <t>043.183</t>
  </si>
  <si>
    <t>1346907</t>
  </si>
  <si>
    <t>469996</t>
  </si>
  <si>
    <t>042.017</t>
  </si>
  <si>
    <t>1725915</t>
  </si>
  <si>
    <t>526661</t>
  </si>
  <si>
    <t>18400146</t>
  </si>
  <si>
    <t>1786692</t>
  </si>
  <si>
    <t>739315</t>
  </si>
  <si>
    <t>040.310</t>
  </si>
  <si>
    <t>1404352</t>
  </si>
  <si>
    <t>533598</t>
  </si>
  <si>
    <t>030.213</t>
  </si>
  <si>
    <t>1075223</t>
  </si>
  <si>
    <t>466260</t>
  </si>
  <si>
    <t>040.097</t>
  </si>
  <si>
    <t>391555</t>
  </si>
  <si>
    <t>496287</t>
  </si>
  <si>
    <t>030.283</t>
  </si>
  <si>
    <t>1651230</t>
  </si>
  <si>
    <t>516042</t>
  </si>
  <si>
    <t>18300463</t>
  </si>
  <si>
    <t>21011689</t>
  </si>
  <si>
    <t>456182</t>
  </si>
  <si>
    <t>030.254</t>
  </si>
  <si>
    <t>1076745</t>
  </si>
  <si>
    <t>456183</t>
  </si>
  <si>
    <t>030.255</t>
  </si>
  <si>
    <t>472807</t>
  </si>
  <si>
    <t>033.240</t>
  </si>
  <si>
    <t>8140141</t>
  </si>
  <si>
    <t>469397</t>
  </si>
  <si>
    <t>030.212</t>
  </si>
  <si>
    <t>1075221</t>
  </si>
  <si>
    <t>462628</t>
  </si>
  <si>
    <t>18100314</t>
  </si>
  <si>
    <t>9305200007S</t>
  </si>
  <si>
    <t>910930</t>
  </si>
  <si>
    <t>18300424</t>
  </si>
  <si>
    <t>7421094391/21094391</t>
  </si>
  <si>
    <t>532837</t>
  </si>
  <si>
    <t>18400035</t>
  </si>
  <si>
    <t>1357599</t>
  </si>
  <si>
    <t>532838</t>
  </si>
  <si>
    <t>18300049</t>
  </si>
  <si>
    <t>1079997</t>
  </si>
  <si>
    <t>471174</t>
  </si>
  <si>
    <t>079.291-01</t>
  </si>
  <si>
    <t>5010315993</t>
  </si>
  <si>
    <t>475239</t>
  </si>
  <si>
    <t>020.647</t>
  </si>
  <si>
    <t>51065007066S</t>
  </si>
  <si>
    <t>106157</t>
  </si>
  <si>
    <t>070.065</t>
  </si>
  <si>
    <t>03.212.25.08.0</t>
  </si>
  <si>
    <t>290762</t>
  </si>
  <si>
    <t>070.201</t>
  </si>
  <si>
    <t>455852</t>
  </si>
  <si>
    <t>070.075</t>
  </si>
  <si>
    <t>03.212.23.01.0</t>
  </si>
  <si>
    <t>455853</t>
  </si>
  <si>
    <t>070.070</t>
  </si>
  <si>
    <t>03.212.25.02.0</t>
  </si>
  <si>
    <t>460317</t>
  </si>
  <si>
    <t>060.138</t>
  </si>
  <si>
    <t>7184091</t>
  </si>
  <si>
    <t>455854</t>
  </si>
  <si>
    <t>070.206</t>
  </si>
  <si>
    <t>03.212.26.14.0</t>
  </si>
  <si>
    <t>455855</t>
  </si>
  <si>
    <t>070.076</t>
  </si>
  <si>
    <t>03.212.27.01.0</t>
  </si>
  <si>
    <t>455856</t>
  </si>
  <si>
    <t>070.072</t>
  </si>
  <si>
    <t>03.212.22.01.0</t>
  </si>
  <si>
    <t>492667</t>
  </si>
  <si>
    <t>070.470</t>
  </si>
  <si>
    <t>0521225780</t>
  </si>
  <si>
    <t>467459</t>
  </si>
  <si>
    <t>051.119</t>
  </si>
  <si>
    <t>1425113</t>
  </si>
  <si>
    <t>508631</t>
  </si>
  <si>
    <t>051.111</t>
  </si>
  <si>
    <t>1425114</t>
  </si>
  <si>
    <t>472808</t>
  </si>
  <si>
    <t>090.037</t>
  </si>
  <si>
    <t>M044554</t>
  </si>
  <si>
    <t>502158</t>
  </si>
  <si>
    <t>061.146</t>
  </si>
  <si>
    <t>93193202</t>
  </si>
  <si>
    <t>508632</t>
  </si>
  <si>
    <t>061.142</t>
  </si>
  <si>
    <t>93193203</t>
  </si>
  <si>
    <t>469997</t>
  </si>
  <si>
    <t>060.450</t>
  </si>
  <si>
    <t>2997054</t>
  </si>
  <si>
    <t>533599</t>
  </si>
  <si>
    <t>083.005</t>
  </si>
  <si>
    <t>010242178931</t>
  </si>
  <si>
    <t>461474</t>
  </si>
  <si>
    <t>114.321</t>
  </si>
  <si>
    <t>81916050041</t>
  </si>
  <si>
    <t>505466</t>
  </si>
  <si>
    <t>022.108</t>
  </si>
  <si>
    <t>81637320056</t>
  </si>
  <si>
    <t>505468</t>
  </si>
  <si>
    <t>022.128</t>
  </si>
  <si>
    <t>81637310356</t>
  </si>
  <si>
    <t>700426</t>
  </si>
  <si>
    <t>021.447</t>
  </si>
  <si>
    <t>51.05505-6002/51.05505-7001</t>
  </si>
  <si>
    <t>471175</t>
  </si>
  <si>
    <t>202.153</t>
  </si>
  <si>
    <t>458410</t>
  </si>
  <si>
    <t>010.065</t>
  </si>
  <si>
    <t>A0000925208</t>
  </si>
  <si>
    <t>462629</t>
  </si>
  <si>
    <t>096.067-01</t>
  </si>
  <si>
    <t>0004704405</t>
  </si>
  <si>
    <t>516043</t>
  </si>
  <si>
    <t>079.476</t>
  </si>
  <si>
    <t>7420862800</t>
  </si>
  <si>
    <t>471176</t>
  </si>
  <si>
    <t>080.060</t>
  </si>
  <si>
    <t>5010571187</t>
  </si>
  <si>
    <t>462630</t>
  </si>
  <si>
    <t>080.220</t>
  </si>
  <si>
    <t>7421301707</t>
  </si>
  <si>
    <t>462631</t>
  </si>
  <si>
    <t>080.219</t>
  </si>
  <si>
    <t>7403988672</t>
  </si>
  <si>
    <t>469398</t>
  </si>
  <si>
    <t>080.055</t>
  </si>
  <si>
    <t>0000149310</t>
  </si>
  <si>
    <t>462632</t>
  </si>
  <si>
    <t>096.055-01</t>
  </si>
  <si>
    <t>7420926022</t>
  </si>
  <si>
    <t>533651</t>
  </si>
  <si>
    <t>079.469</t>
  </si>
  <si>
    <t>7420903883</t>
  </si>
  <si>
    <t>455895</t>
  </si>
  <si>
    <t>085.023</t>
  </si>
  <si>
    <t>21224673</t>
  </si>
  <si>
    <t>459364</t>
  </si>
  <si>
    <t>085.033</t>
  </si>
  <si>
    <t>456451</t>
  </si>
  <si>
    <t>075.030</t>
  </si>
  <si>
    <t>1304004601</t>
  </si>
  <si>
    <t>456452</t>
  </si>
  <si>
    <t>075.073</t>
  </si>
  <si>
    <t>3304008600</t>
  </si>
  <si>
    <t>459365</t>
  </si>
  <si>
    <t>075.029</t>
  </si>
  <si>
    <t>472811</t>
  </si>
  <si>
    <t>075.208</t>
  </si>
  <si>
    <t>3304010202</t>
  </si>
  <si>
    <t>455896</t>
  </si>
  <si>
    <t>075.053</t>
  </si>
  <si>
    <t>33.0400.72.00</t>
  </si>
  <si>
    <t>994776</t>
  </si>
  <si>
    <t>040.463</t>
  </si>
  <si>
    <t>1383063</t>
  </si>
  <si>
    <t>459366</t>
  </si>
  <si>
    <t>040.170/1</t>
  </si>
  <si>
    <t>1762224</t>
  </si>
  <si>
    <t>469999</t>
  </si>
  <si>
    <t>040.170</t>
  </si>
  <si>
    <t>1750065</t>
  </si>
  <si>
    <t>471177</t>
  </si>
  <si>
    <t>082.013</t>
  </si>
  <si>
    <t>6503954M</t>
  </si>
  <si>
    <t>525334</t>
  </si>
  <si>
    <t>032.319</t>
  </si>
  <si>
    <t>20360811</t>
  </si>
  <si>
    <t>472812</t>
  </si>
  <si>
    <t>031.214</t>
  </si>
  <si>
    <t>20807510</t>
  </si>
  <si>
    <t>470000</t>
  </si>
  <si>
    <t>030.246</t>
  </si>
  <si>
    <t>3985590</t>
  </si>
  <si>
    <t>472813</t>
  </si>
  <si>
    <t>080.271</t>
  </si>
  <si>
    <t>7401078564</t>
  </si>
  <si>
    <t>472814</t>
  </si>
  <si>
    <t>032.315</t>
  </si>
  <si>
    <t>20360810</t>
  </si>
  <si>
    <t>462633</t>
  </si>
  <si>
    <t>031.431</t>
  </si>
  <si>
    <t>3963533</t>
  </si>
  <si>
    <t>470001</t>
  </si>
  <si>
    <t>030.301</t>
  </si>
  <si>
    <t>1696449</t>
  </si>
  <si>
    <t>472815</t>
  </si>
  <si>
    <t>094.228</t>
  </si>
  <si>
    <t>3094835</t>
  </si>
  <si>
    <t>470002</t>
  </si>
  <si>
    <t>030.262</t>
  </si>
  <si>
    <t>20399428</t>
  </si>
  <si>
    <t>519418</t>
  </si>
  <si>
    <t>18500022</t>
  </si>
  <si>
    <t>1745335</t>
  </si>
  <si>
    <t>912603</t>
  </si>
  <si>
    <t>18400335</t>
  </si>
  <si>
    <t>1362693</t>
  </si>
  <si>
    <t>460318</t>
  </si>
  <si>
    <t>079.047-01</t>
  </si>
  <si>
    <t>5001865160</t>
  </si>
  <si>
    <t>470003</t>
  </si>
  <si>
    <t>032.083-01</t>
  </si>
  <si>
    <t>1586037</t>
  </si>
  <si>
    <t>462634</t>
  </si>
  <si>
    <t>041.391-01</t>
  </si>
  <si>
    <t>1478450</t>
  </si>
  <si>
    <t>471178</t>
  </si>
  <si>
    <t>096.021-01</t>
  </si>
  <si>
    <t>096.021</t>
  </si>
  <si>
    <t>472816</t>
  </si>
  <si>
    <t>040.298</t>
  </si>
  <si>
    <t>308678</t>
  </si>
  <si>
    <t>472817</t>
  </si>
  <si>
    <t>080.061</t>
  </si>
  <si>
    <t>5516031803</t>
  </si>
  <si>
    <t>946452</t>
  </si>
  <si>
    <t>050.241</t>
  </si>
  <si>
    <t>1685352</t>
  </si>
  <si>
    <t>470004</t>
  </si>
  <si>
    <t>200.124-01</t>
  </si>
  <si>
    <t>0005014615</t>
  </si>
  <si>
    <t>472818</t>
  </si>
  <si>
    <t>042.263</t>
  </si>
  <si>
    <t>1374051</t>
  </si>
  <si>
    <t>471179</t>
  </si>
  <si>
    <t>041.393</t>
  </si>
  <si>
    <t>1874363S</t>
  </si>
  <si>
    <t>467462</t>
  </si>
  <si>
    <t>032.085</t>
  </si>
  <si>
    <t>3979593</t>
  </si>
  <si>
    <t>532840</t>
  </si>
  <si>
    <t>041.087-01</t>
  </si>
  <si>
    <t>367761</t>
  </si>
  <si>
    <t>470005</t>
  </si>
  <si>
    <t>050.242</t>
  </si>
  <si>
    <t>1685351</t>
  </si>
  <si>
    <t>440900</t>
  </si>
  <si>
    <t>023.108</t>
  </si>
  <si>
    <t>81018110012/81061110022</t>
  </si>
  <si>
    <t>708786</t>
  </si>
  <si>
    <t>042.020</t>
  </si>
  <si>
    <t>1385367/1544036</t>
  </si>
  <si>
    <t>472819</t>
  </si>
  <si>
    <t>079.377</t>
  </si>
  <si>
    <t>5010213367</t>
  </si>
  <si>
    <t>526662</t>
  </si>
  <si>
    <t>18400133</t>
  </si>
  <si>
    <t>1523508</t>
  </si>
  <si>
    <t>526663</t>
  </si>
  <si>
    <t>18400134</t>
  </si>
  <si>
    <t>1523509</t>
  </si>
  <si>
    <t>475240</t>
  </si>
  <si>
    <t>023.221</t>
  </si>
  <si>
    <t>81626416097S</t>
  </si>
  <si>
    <t>466261</t>
  </si>
  <si>
    <t>050.625</t>
  </si>
  <si>
    <t>1676761</t>
  </si>
  <si>
    <t>467463</t>
  </si>
  <si>
    <t>040.683</t>
  </si>
  <si>
    <t>581025</t>
  </si>
  <si>
    <t>467464</t>
  </si>
  <si>
    <t>034.142</t>
  </si>
  <si>
    <t>3090483</t>
  </si>
  <si>
    <t>467465</t>
  </si>
  <si>
    <t>095.110-01</t>
  </si>
  <si>
    <t>526664</t>
  </si>
  <si>
    <t>095.105-01</t>
  </si>
  <si>
    <t>0004212986</t>
  </si>
  <si>
    <t>467466</t>
  </si>
  <si>
    <t>095.112-01</t>
  </si>
  <si>
    <t>8971205364</t>
  </si>
  <si>
    <t>467467</t>
  </si>
  <si>
    <t>020.402</t>
  </si>
  <si>
    <t>81152100033</t>
  </si>
  <si>
    <t>532841</t>
  </si>
  <si>
    <t>18400173</t>
  </si>
  <si>
    <t>1459141</t>
  </si>
  <si>
    <t>81264016119</t>
  </si>
  <si>
    <t>525335</t>
  </si>
  <si>
    <t>022.251-01</t>
  </si>
  <si>
    <t>472141</t>
  </si>
  <si>
    <t>078.295</t>
  </si>
  <si>
    <t>5001852885</t>
  </si>
  <si>
    <t>466262</t>
  </si>
  <si>
    <t>043.196</t>
  </si>
  <si>
    <t>475358</t>
  </si>
  <si>
    <t>079.296-01</t>
  </si>
  <si>
    <t>7421146755</t>
  </si>
  <si>
    <t>533600</t>
  </si>
  <si>
    <t>18200052</t>
  </si>
  <si>
    <t>81664100309</t>
  </si>
  <si>
    <t>532842</t>
  </si>
  <si>
    <t>18400121</t>
  </si>
  <si>
    <t>1472832</t>
  </si>
  <si>
    <t>526665</t>
  </si>
  <si>
    <t>18300289</t>
  </si>
  <si>
    <t>20529682</t>
  </si>
  <si>
    <t>291037</t>
  </si>
  <si>
    <t>040.077</t>
  </si>
  <si>
    <t>526666</t>
  </si>
  <si>
    <t>18500012</t>
  </si>
  <si>
    <t>0673144</t>
  </si>
  <si>
    <t>526667</t>
  </si>
  <si>
    <t>18400179</t>
  </si>
  <si>
    <t>1512423</t>
  </si>
  <si>
    <t>532845</t>
  </si>
  <si>
    <t>18400180</t>
  </si>
  <si>
    <t>1512424</t>
  </si>
  <si>
    <t>474138</t>
  </si>
  <si>
    <t>050.114</t>
  </si>
  <si>
    <t>1401845</t>
  </si>
  <si>
    <t>81953016174</t>
  </si>
  <si>
    <t>81953016173</t>
  </si>
  <si>
    <t>289805</t>
  </si>
  <si>
    <t>060.082</t>
  </si>
  <si>
    <t>41002119</t>
  </si>
  <si>
    <t>466263</t>
  </si>
  <si>
    <t>020.076</t>
  </si>
  <si>
    <t>81953016202</t>
  </si>
  <si>
    <t>715416</t>
  </si>
  <si>
    <t>020.077</t>
  </si>
  <si>
    <t>81953016204</t>
  </si>
  <si>
    <t>471181</t>
  </si>
  <si>
    <t>080.354</t>
  </si>
  <si>
    <t>5010245365</t>
  </si>
  <si>
    <t>475359</t>
  </si>
  <si>
    <t>080.075</t>
  </si>
  <si>
    <t>5010133895</t>
  </si>
  <si>
    <t>462635</t>
  </si>
  <si>
    <t>080.327</t>
  </si>
  <si>
    <t>5010242563</t>
  </si>
  <si>
    <t>526669</t>
  </si>
  <si>
    <t>080.076</t>
  </si>
  <si>
    <t>5010242799</t>
  </si>
  <si>
    <t>466264</t>
  </si>
  <si>
    <t>040.042</t>
  </si>
  <si>
    <t>350270</t>
  </si>
  <si>
    <t>460319</t>
  </si>
  <si>
    <t>040.569</t>
  </si>
  <si>
    <t>2171713</t>
  </si>
  <si>
    <t>460320</t>
  </si>
  <si>
    <t>040.567</t>
  </si>
  <si>
    <t>2171712</t>
  </si>
  <si>
    <t>466265</t>
  </si>
  <si>
    <t>040.094</t>
  </si>
  <si>
    <t>466266</t>
  </si>
  <si>
    <t>040.145</t>
  </si>
  <si>
    <t>475361</t>
  </si>
  <si>
    <t>040.085</t>
  </si>
  <si>
    <t>307443</t>
  </si>
  <si>
    <t>469399</t>
  </si>
  <si>
    <t>040.597-01</t>
  </si>
  <si>
    <t>550268</t>
  </si>
  <si>
    <t>475362</t>
  </si>
  <si>
    <t>097.165-01</t>
  </si>
  <si>
    <t>1384624</t>
  </si>
  <si>
    <t>470260</t>
  </si>
  <si>
    <t>040.041</t>
  </si>
  <si>
    <t>1384898</t>
  </si>
  <si>
    <t>467468</t>
  </si>
  <si>
    <t>097.562-01</t>
  </si>
  <si>
    <t>462636</t>
  </si>
  <si>
    <t>097.013-01</t>
  </si>
  <si>
    <t>0013300135</t>
  </si>
  <si>
    <t>467469</t>
  </si>
  <si>
    <t>097.552-01</t>
  </si>
  <si>
    <t>471182</t>
  </si>
  <si>
    <t>078.121-01</t>
  </si>
  <si>
    <t>5001858484</t>
  </si>
  <si>
    <t>462637</t>
  </si>
  <si>
    <t>042.384-01</t>
  </si>
  <si>
    <t>471183</t>
  </si>
  <si>
    <t>033.172-01</t>
  </si>
  <si>
    <t>21468471</t>
  </si>
  <si>
    <t>466267</t>
  </si>
  <si>
    <t>061.025</t>
  </si>
  <si>
    <t>473323</t>
  </si>
  <si>
    <t>200.226</t>
  </si>
  <si>
    <t>0000907350</t>
  </si>
  <si>
    <t>473324</t>
  </si>
  <si>
    <t>078.007</t>
  </si>
  <si>
    <t>5001863917</t>
  </si>
  <si>
    <t>466268</t>
  </si>
  <si>
    <t>032.123</t>
  </si>
  <si>
    <t>458411</t>
  </si>
  <si>
    <t>021.248</t>
  </si>
  <si>
    <t>51958007386</t>
  </si>
  <si>
    <t>470006</t>
  </si>
  <si>
    <t>033.081</t>
  </si>
  <si>
    <t>21500149</t>
  </si>
  <si>
    <t>470007</t>
  </si>
  <si>
    <t>041.295</t>
  </si>
  <si>
    <t>470008</t>
  </si>
  <si>
    <t>031.448</t>
  </si>
  <si>
    <t>3154315</t>
  </si>
  <si>
    <t>470009</t>
  </si>
  <si>
    <t>031.450</t>
  </si>
  <si>
    <t>20935523</t>
  </si>
  <si>
    <t>470010</t>
  </si>
  <si>
    <t>031.444</t>
  </si>
  <si>
    <t>20924200</t>
  </si>
  <si>
    <t>470011</t>
  </si>
  <si>
    <t>031.449</t>
  </si>
  <si>
    <t>473325</t>
  </si>
  <si>
    <t>061.326</t>
  </si>
  <si>
    <t>99436331</t>
  </si>
  <si>
    <t>473327</t>
  </si>
  <si>
    <t>021.246</t>
  </si>
  <si>
    <t>51958007396</t>
  </si>
  <si>
    <t>471186</t>
  </si>
  <si>
    <t>200.037</t>
  </si>
  <si>
    <t>473328</t>
  </si>
  <si>
    <t>200.033</t>
  </si>
  <si>
    <t>473329</t>
  </si>
  <si>
    <t>079.239</t>
  </si>
  <si>
    <t>5010412957</t>
  </si>
  <si>
    <t>515999</t>
  </si>
  <si>
    <t>18500101</t>
  </si>
  <si>
    <t>1363373</t>
  </si>
  <si>
    <t>469287</t>
  </si>
  <si>
    <t>021.252/1</t>
  </si>
  <si>
    <t>51021300012</t>
  </si>
  <si>
    <t>469288</t>
  </si>
  <si>
    <t>100.082/1</t>
  </si>
  <si>
    <t>459367</t>
  </si>
  <si>
    <t>085.005</t>
  </si>
  <si>
    <t>15213430</t>
  </si>
  <si>
    <t>467471</t>
  </si>
  <si>
    <t>085.006</t>
  </si>
  <si>
    <t>15220224</t>
  </si>
  <si>
    <t>460321</t>
  </si>
  <si>
    <t>075.517</t>
  </si>
  <si>
    <t>3268004800</t>
  </si>
  <si>
    <t>459368</t>
  </si>
  <si>
    <t>040.080</t>
  </si>
  <si>
    <t>285248</t>
  </si>
  <si>
    <t>990536</t>
  </si>
  <si>
    <t>040.066</t>
  </si>
  <si>
    <t>496288</t>
  </si>
  <si>
    <t>050.079</t>
  </si>
  <si>
    <t>0102204</t>
  </si>
  <si>
    <t>496289</t>
  </si>
  <si>
    <t>050.077</t>
  </si>
  <si>
    <t>1435557</t>
  </si>
  <si>
    <t>496290</t>
  </si>
  <si>
    <t>080.039</t>
  </si>
  <si>
    <t>7420876294</t>
  </si>
  <si>
    <t>496291</t>
  </si>
  <si>
    <t>060.183</t>
  </si>
  <si>
    <t>42561251</t>
  </si>
  <si>
    <t>496292</t>
  </si>
  <si>
    <t>060.178</t>
  </si>
  <si>
    <t>93157626</t>
  </si>
  <si>
    <t>496293</t>
  </si>
  <si>
    <t>060.179</t>
  </si>
  <si>
    <t>93192572</t>
  </si>
  <si>
    <t>492669</t>
  </si>
  <si>
    <t>020.181</t>
  </si>
  <si>
    <t>81394106018</t>
  </si>
  <si>
    <t>471212</t>
  </si>
  <si>
    <t>020.274</t>
  </si>
  <si>
    <t>81394106020</t>
  </si>
  <si>
    <t>471213</t>
  </si>
  <si>
    <t>020.213</t>
  </si>
  <si>
    <t>81394106023</t>
  </si>
  <si>
    <t>466287</t>
  </si>
  <si>
    <t>011.186</t>
  </si>
  <si>
    <t>4604100022</t>
  </si>
  <si>
    <t>466288</t>
  </si>
  <si>
    <t>011.276</t>
  </si>
  <si>
    <t>6564110212</t>
  </si>
  <si>
    <t>466289</t>
  </si>
  <si>
    <t>011.181</t>
  </si>
  <si>
    <t>6554100122</t>
  </si>
  <si>
    <t>492678</t>
  </si>
  <si>
    <t>0004101010</t>
  </si>
  <si>
    <t>462661</t>
  </si>
  <si>
    <t>011.278</t>
  </si>
  <si>
    <t>9734110012</t>
  </si>
  <si>
    <t>471214</t>
  </si>
  <si>
    <t>011.178</t>
  </si>
  <si>
    <t>9734100022</t>
  </si>
  <si>
    <t>492670</t>
  </si>
  <si>
    <t>011.275</t>
  </si>
  <si>
    <t>6544110012</t>
  </si>
  <si>
    <t>458424</t>
  </si>
  <si>
    <t>011.183</t>
  </si>
  <si>
    <t>3814100010</t>
  </si>
  <si>
    <t>496296</t>
  </si>
  <si>
    <t>080.281</t>
  </si>
  <si>
    <t>5000820884</t>
  </si>
  <si>
    <t>496297</t>
  </si>
  <si>
    <t>080.279</t>
  </si>
  <si>
    <t>5000816925</t>
  </si>
  <si>
    <t>467489</t>
  </si>
  <si>
    <t>040.188</t>
  </si>
  <si>
    <t>469403</t>
  </si>
  <si>
    <t>040.189</t>
  </si>
  <si>
    <t>1387764</t>
  </si>
  <si>
    <t>496299</t>
  </si>
  <si>
    <t>040.190</t>
  </si>
  <si>
    <t>1387794</t>
  </si>
  <si>
    <t>496300</t>
  </si>
  <si>
    <t>030.181</t>
  </si>
  <si>
    <t>1696389</t>
  </si>
  <si>
    <t>496302</t>
  </si>
  <si>
    <t>030.285</t>
  </si>
  <si>
    <t>20471422</t>
  </si>
  <si>
    <t>496303</t>
  </si>
  <si>
    <t>030.182</t>
  </si>
  <si>
    <t>263567</t>
  </si>
  <si>
    <t>496304</t>
  </si>
  <si>
    <t>030.284</t>
  </si>
  <si>
    <t>20471428</t>
  </si>
  <si>
    <t>466270</t>
  </si>
  <si>
    <t>020.306</t>
  </si>
  <si>
    <t>466271</t>
  </si>
  <si>
    <t>011.398</t>
  </si>
  <si>
    <t>533652</t>
  </si>
  <si>
    <t>080.065</t>
  </si>
  <si>
    <t>5010094716</t>
  </si>
  <si>
    <t>459369</t>
  </si>
  <si>
    <t>040.160</t>
  </si>
  <si>
    <t>1496749</t>
  </si>
  <si>
    <t>533653</t>
  </si>
  <si>
    <t>030.287</t>
  </si>
  <si>
    <t>20399992</t>
  </si>
  <si>
    <t>496305</t>
  </si>
  <si>
    <t>080.347</t>
  </si>
  <si>
    <t>5010060568</t>
  </si>
  <si>
    <t>461475</t>
  </si>
  <si>
    <t>040.186</t>
  </si>
  <si>
    <t>1906590</t>
  </si>
  <si>
    <t>533654</t>
  </si>
  <si>
    <t>101.416</t>
  </si>
  <si>
    <t>5010244008</t>
  </si>
  <si>
    <t>496307</t>
  </si>
  <si>
    <t>042.338</t>
  </si>
  <si>
    <t>1525891</t>
  </si>
  <si>
    <t>474139</t>
  </si>
  <si>
    <t>051.240</t>
  </si>
  <si>
    <t>1628826</t>
  </si>
  <si>
    <t>474140</t>
  </si>
  <si>
    <t>051.241</t>
  </si>
  <si>
    <t>1628828</t>
  </si>
  <si>
    <t>469402</t>
  </si>
  <si>
    <t>050.072</t>
  </si>
  <si>
    <t>0361477</t>
  </si>
  <si>
    <t>470261</t>
  </si>
  <si>
    <t>060.146</t>
  </si>
  <si>
    <t>4714376</t>
  </si>
  <si>
    <t>475241</t>
  </si>
  <si>
    <t>020.081</t>
  </si>
  <si>
    <t>81961010739</t>
  </si>
  <si>
    <t>429322</t>
  </si>
  <si>
    <t>020.108</t>
  </si>
  <si>
    <t>81960206006/81960200172/81960200110/81960200136</t>
  </si>
  <si>
    <t>471190</t>
  </si>
  <si>
    <t>020.190</t>
  </si>
  <si>
    <t>81960200230</t>
  </si>
  <si>
    <t>471189</t>
  </si>
  <si>
    <t>020.284</t>
  </si>
  <si>
    <t>81414010055</t>
  </si>
  <si>
    <t>458412</t>
  </si>
  <si>
    <t>011.074</t>
  </si>
  <si>
    <t>6733250144</t>
  </si>
  <si>
    <t>466273</t>
  </si>
  <si>
    <t>011.147</t>
  </si>
  <si>
    <t>475243</t>
  </si>
  <si>
    <t>011.140</t>
  </si>
  <si>
    <t>6673250084</t>
  </si>
  <si>
    <t>466274</t>
  </si>
  <si>
    <t>011.141</t>
  </si>
  <si>
    <t>6743250244</t>
  </si>
  <si>
    <t>471191</t>
  </si>
  <si>
    <t>080.275</t>
  </si>
  <si>
    <t>5010383951</t>
  </si>
  <si>
    <t>475363</t>
  </si>
  <si>
    <t>040.069</t>
  </si>
  <si>
    <t>1322341</t>
  </si>
  <si>
    <t>458413</t>
  </si>
  <si>
    <t>030.133</t>
  </si>
  <si>
    <t>351111</t>
  </si>
  <si>
    <t>958161</t>
  </si>
  <si>
    <t>030.152</t>
  </si>
  <si>
    <t>1134566</t>
  </si>
  <si>
    <t>741373</t>
  </si>
  <si>
    <t>030.078</t>
  </si>
  <si>
    <t>20390836</t>
  </si>
  <si>
    <t>741371</t>
  </si>
  <si>
    <t>030.091</t>
  </si>
  <si>
    <t>030091</t>
  </si>
  <si>
    <t>471192</t>
  </si>
  <si>
    <t>020.182</t>
  </si>
  <si>
    <t>81962100515</t>
  </si>
  <si>
    <t>471193</t>
  </si>
  <si>
    <t>080.344</t>
  </si>
  <si>
    <t>5010239248</t>
  </si>
  <si>
    <t>459370</t>
  </si>
  <si>
    <t>040.012</t>
  </si>
  <si>
    <t>1923654</t>
  </si>
  <si>
    <t>470262</t>
  </si>
  <si>
    <t>030.209</t>
  </si>
  <si>
    <t>1629726</t>
  </si>
  <si>
    <t>290427</t>
  </si>
  <si>
    <t>020.116</t>
  </si>
  <si>
    <t>07293</t>
  </si>
  <si>
    <t>469290</t>
  </si>
  <si>
    <t>101.131</t>
  </si>
  <si>
    <t>0317716250</t>
  </si>
  <si>
    <t>460322</t>
  </si>
  <si>
    <t>070.144</t>
  </si>
  <si>
    <t>308475240</t>
  </si>
  <si>
    <t>473330</t>
  </si>
  <si>
    <t>070.171</t>
  </si>
  <si>
    <t>0308446220</t>
  </si>
  <si>
    <t>455857</t>
  </si>
  <si>
    <t>070.143</t>
  </si>
  <si>
    <t>03.084.46.23.0</t>
  </si>
  <si>
    <t>462638</t>
  </si>
  <si>
    <t>070.590</t>
  </si>
  <si>
    <t>0585700150</t>
  </si>
  <si>
    <t>455897</t>
  </si>
  <si>
    <t>070.591</t>
  </si>
  <si>
    <t>05.8570.01.80</t>
  </si>
  <si>
    <t>466275</t>
  </si>
  <si>
    <t>070.140</t>
  </si>
  <si>
    <t>469291</t>
  </si>
  <si>
    <t>101.132</t>
  </si>
  <si>
    <t>0334105040</t>
  </si>
  <si>
    <t>456453</t>
  </si>
  <si>
    <t>070.618</t>
  </si>
  <si>
    <t>09.8010.69.20</t>
  </si>
  <si>
    <t>456454</t>
  </si>
  <si>
    <t>070.567</t>
  </si>
  <si>
    <t>05.8570.01.20</t>
  </si>
  <si>
    <t>456455</t>
  </si>
  <si>
    <t>075.546</t>
  </si>
  <si>
    <t>34.3436.43.00</t>
  </si>
  <si>
    <t>456456</t>
  </si>
  <si>
    <t>075.539</t>
  </si>
  <si>
    <t>32.2701.90.00</t>
  </si>
  <si>
    <t>456457</t>
  </si>
  <si>
    <t>070.571</t>
  </si>
  <si>
    <t>09.8010.62.90</t>
  </si>
  <si>
    <t>456458</t>
  </si>
  <si>
    <t>070.621</t>
  </si>
  <si>
    <t>05.8570.02.40</t>
  </si>
  <si>
    <t>757043</t>
  </si>
  <si>
    <t>118.045</t>
  </si>
  <si>
    <t>0308446280</t>
  </si>
  <si>
    <t>466276</t>
  </si>
  <si>
    <t>050.163</t>
  </si>
  <si>
    <t>467472</t>
  </si>
  <si>
    <t>050.124</t>
  </si>
  <si>
    <t>0070404</t>
  </si>
  <si>
    <t>467473</t>
  </si>
  <si>
    <t>050.126</t>
  </si>
  <si>
    <t>0096242</t>
  </si>
  <si>
    <t>660426</t>
  </si>
  <si>
    <t>101.228</t>
  </si>
  <si>
    <t>473331</t>
  </si>
  <si>
    <t>050.048</t>
  </si>
  <si>
    <t>0389071</t>
  </si>
  <si>
    <t>471194</t>
  </si>
  <si>
    <t>090.514</t>
  </si>
  <si>
    <t>M008949</t>
  </si>
  <si>
    <t>473332</t>
  </si>
  <si>
    <t>020.119</t>
  </si>
  <si>
    <t>81413060097</t>
  </si>
  <si>
    <t>473333</t>
  </si>
  <si>
    <t>020.114</t>
  </si>
  <si>
    <t>81413060095</t>
  </si>
  <si>
    <t>526670</t>
  </si>
  <si>
    <t>101.213</t>
  </si>
  <si>
    <t>3464211174</t>
  </si>
  <si>
    <t>471195</t>
  </si>
  <si>
    <t>020.111</t>
  </si>
  <si>
    <t>81413060090</t>
  </si>
  <si>
    <t>466277</t>
  </si>
  <si>
    <t>010.756</t>
  </si>
  <si>
    <t>6552540206S</t>
  </si>
  <si>
    <t>466278</t>
  </si>
  <si>
    <t>010.757</t>
  </si>
  <si>
    <t>466279</t>
  </si>
  <si>
    <t>101.417</t>
  </si>
  <si>
    <t>5010452542</t>
  </si>
  <si>
    <t>473334</t>
  </si>
  <si>
    <t>080.130</t>
  </si>
  <si>
    <t>5000816358</t>
  </si>
  <si>
    <t>456459</t>
  </si>
  <si>
    <t>075.535</t>
  </si>
  <si>
    <t>5000816353</t>
  </si>
  <si>
    <t>455898</t>
  </si>
  <si>
    <t>085.041</t>
  </si>
  <si>
    <t>21205204</t>
  </si>
  <si>
    <t>469292</t>
  </si>
  <si>
    <t>101.128</t>
  </si>
  <si>
    <t>21202094</t>
  </si>
  <si>
    <t>289573</t>
  </si>
  <si>
    <t>110.069</t>
  </si>
  <si>
    <t>5010130928</t>
  </si>
  <si>
    <t>460323</t>
  </si>
  <si>
    <t>075.056</t>
  </si>
  <si>
    <t>5000816353S</t>
  </si>
  <si>
    <t>456460</t>
  </si>
  <si>
    <t>075.052</t>
  </si>
  <si>
    <t>1395101300</t>
  </si>
  <si>
    <t>466280</t>
  </si>
  <si>
    <t>040.050</t>
  </si>
  <si>
    <t>2085822</t>
  </si>
  <si>
    <t>473335</t>
  </si>
  <si>
    <t>040.124</t>
  </si>
  <si>
    <t>154262</t>
  </si>
  <si>
    <t>477208</t>
  </si>
  <si>
    <t>040.512</t>
  </si>
  <si>
    <t>477209</t>
  </si>
  <si>
    <t>040.529</t>
  </si>
  <si>
    <t>551212S</t>
  </si>
  <si>
    <t>466281</t>
  </si>
  <si>
    <t>050.178</t>
  </si>
  <si>
    <t>1696446</t>
  </si>
  <si>
    <t>466282</t>
  </si>
  <si>
    <t>030.061</t>
  </si>
  <si>
    <t>1614230</t>
  </si>
  <si>
    <t>470012</t>
  </si>
  <si>
    <t>030.302</t>
  </si>
  <si>
    <t>3097299</t>
  </si>
  <si>
    <t>458414</t>
  </si>
  <si>
    <t>030.117</t>
  </si>
  <si>
    <t>1076334</t>
  </si>
  <si>
    <t>533655</t>
  </si>
  <si>
    <t>030.108</t>
  </si>
  <si>
    <t>1608758</t>
  </si>
  <si>
    <t>473336</t>
  </si>
  <si>
    <t>030.032</t>
  </si>
  <si>
    <t>8152450</t>
  </si>
  <si>
    <t>525339</t>
  </si>
  <si>
    <t>18100085</t>
  </si>
  <si>
    <t>9418841422</t>
  </si>
  <si>
    <t>532848</t>
  </si>
  <si>
    <t>18100472</t>
  </si>
  <si>
    <t>9438841922</t>
  </si>
  <si>
    <t>532850</t>
  </si>
  <si>
    <t>18400013</t>
  </si>
  <si>
    <t>1370329</t>
  </si>
  <si>
    <t>532851</t>
  </si>
  <si>
    <t>18400055</t>
  </si>
  <si>
    <t>1382728</t>
  </si>
  <si>
    <t>470263</t>
  </si>
  <si>
    <t>050.427</t>
  </si>
  <si>
    <t>1347468</t>
  </si>
  <si>
    <t>474141</t>
  </si>
  <si>
    <t>051.290</t>
  </si>
  <si>
    <t>1638928</t>
  </si>
  <si>
    <t>470264</t>
  </si>
  <si>
    <t>051.284</t>
  </si>
  <si>
    <t>1683774</t>
  </si>
  <si>
    <t>474142</t>
  </si>
  <si>
    <t>050.257</t>
  </si>
  <si>
    <t>1399817</t>
  </si>
  <si>
    <t>470265</t>
  </si>
  <si>
    <t>050.415</t>
  </si>
  <si>
    <t>1440636</t>
  </si>
  <si>
    <t>467474</t>
  </si>
  <si>
    <t>051.001</t>
  </si>
  <si>
    <t>1310894</t>
  </si>
  <si>
    <t>470266</t>
  </si>
  <si>
    <t>050.430</t>
  </si>
  <si>
    <t>1677023</t>
  </si>
  <si>
    <t>470267</t>
  </si>
  <si>
    <t>050.431</t>
  </si>
  <si>
    <t>1677024</t>
  </si>
  <si>
    <t>470268</t>
  </si>
  <si>
    <t>051.287</t>
  </si>
  <si>
    <t>1638927</t>
  </si>
  <si>
    <t>467475</t>
  </si>
  <si>
    <t>020.481</t>
  </si>
  <si>
    <t>81963010677</t>
  </si>
  <si>
    <t>475244</t>
  </si>
  <si>
    <t>021.114</t>
  </si>
  <si>
    <t>81963010889</t>
  </si>
  <si>
    <t>467476</t>
  </si>
  <si>
    <t>021.135</t>
  </si>
  <si>
    <t>81963050300</t>
  </si>
  <si>
    <t>290502</t>
  </si>
  <si>
    <t>021.092</t>
  </si>
  <si>
    <t>81963010971</t>
  </si>
  <si>
    <t>471196</t>
  </si>
  <si>
    <t>021.105</t>
  </si>
  <si>
    <t>81963010498</t>
  </si>
  <si>
    <t>516005</t>
  </si>
  <si>
    <t>023.257</t>
  </si>
  <si>
    <t>51981820051</t>
  </si>
  <si>
    <t>471197</t>
  </si>
  <si>
    <t>023.066</t>
  </si>
  <si>
    <t>81963010678</t>
  </si>
  <si>
    <t>516006</t>
  </si>
  <si>
    <t>023.258</t>
  </si>
  <si>
    <t>51981820026</t>
  </si>
  <si>
    <t>516007</t>
  </si>
  <si>
    <t>023.259</t>
  </si>
  <si>
    <t>51981820050</t>
  </si>
  <si>
    <t>516008</t>
  </si>
  <si>
    <t>023.260</t>
  </si>
  <si>
    <t>51981820008</t>
  </si>
  <si>
    <t>533657</t>
  </si>
  <si>
    <t>023.256</t>
  </si>
  <si>
    <t>51981820003</t>
  </si>
  <si>
    <t>533658</t>
  </si>
  <si>
    <t>079.491</t>
  </si>
  <si>
    <t>7421086059</t>
  </si>
  <si>
    <t>470269</t>
  </si>
  <si>
    <t>040.432</t>
  </si>
  <si>
    <t>1545116</t>
  </si>
  <si>
    <t>462639</t>
  </si>
  <si>
    <t>033.034</t>
  </si>
  <si>
    <t>21288160</t>
  </si>
  <si>
    <t>475365</t>
  </si>
  <si>
    <t>033.035</t>
  </si>
  <si>
    <t>21288162</t>
  </si>
  <si>
    <t>470270</t>
  </si>
  <si>
    <t>030.390</t>
  </si>
  <si>
    <t>20776059</t>
  </si>
  <si>
    <t>475366</t>
  </si>
  <si>
    <t>094.095-01</t>
  </si>
  <si>
    <t>5010545581</t>
  </si>
  <si>
    <t>475367</t>
  </si>
  <si>
    <t>096.318-01</t>
  </si>
  <si>
    <t>5010452511</t>
  </si>
  <si>
    <t>467479</t>
  </si>
  <si>
    <t>042.150</t>
  </si>
  <si>
    <t>1424970</t>
  </si>
  <si>
    <t>516047</t>
  </si>
  <si>
    <t>18300281</t>
  </si>
  <si>
    <t>20545094</t>
  </si>
  <si>
    <t>472142</t>
  </si>
  <si>
    <t>070.172</t>
  </si>
  <si>
    <t>0316723020</t>
  </si>
  <si>
    <t>526671</t>
  </si>
  <si>
    <t>070.196</t>
  </si>
  <si>
    <t>0316723090</t>
  </si>
  <si>
    <t>290459</t>
  </si>
  <si>
    <t>114.291</t>
  </si>
  <si>
    <t>471198</t>
  </si>
  <si>
    <t>114.292</t>
  </si>
  <si>
    <t>467480</t>
  </si>
  <si>
    <t>118.074</t>
  </si>
  <si>
    <t>759676</t>
  </si>
  <si>
    <t>114.242</t>
  </si>
  <si>
    <t>0328154140</t>
  </si>
  <si>
    <t>455899</t>
  </si>
  <si>
    <t>114.290</t>
  </si>
  <si>
    <t>03.2815.41.80</t>
  </si>
  <si>
    <t>460386</t>
  </si>
  <si>
    <t>114.213</t>
  </si>
  <si>
    <t>328135160</t>
  </si>
  <si>
    <t>460387</t>
  </si>
  <si>
    <t>105.475</t>
  </si>
  <si>
    <t>328125040</t>
  </si>
  <si>
    <t>909081</t>
  </si>
  <si>
    <t>114.212</t>
  </si>
  <si>
    <t>0328115030</t>
  </si>
  <si>
    <t>460324</t>
  </si>
  <si>
    <t>050.152</t>
  </si>
  <si>
    <t>1693978</t>
  </si>
  <si>
    <t>472143</t>
  </si>
  <si>
    <t>050.153/1</t>
  </si>
  <si>
    <t>1393560</t>
  </si>
  <si>
    <t>471199</t>
  </si>
  <si>
    <t>200.006</t>
  </si>
  <si>
    <t>9473250426</t>
  </si>
  <si>
    <t>459371</t>
  </si>
  <si>
    <t>075.017</t>
  </si>
  <si>
    <t>461476</t>
  </si>
  <si>
    <t>114.208</t>
  </si>
  <si>
    <t>533603</t>
  </si>
  <si>
    <t>114.209</t>
  </si>
  <si>
    <t>456461</t>
  </si>
  <si>
    <t>114.147</t>
  </si>
  <si>
    <t>1022100301</t>
  </si>
  <si>
    <t>456462</t>
  </si>
  <si>
    <t>114.148</t>
  </si>
  <si>
    <t>1331501201</t>
  </si>
  <si>
    <t>525343</t>
  </si>
  <si>
    <t>042.284</t>
  </si>
  <si>
    <t>291190</t>
  </si>
  <si>
    <t>502161</t>
  </si>
  <si>
    <t>093.468</t>
  </si>
  <si>
    <t>5411300820</t>
  </si>
  <si>
    <t>470013</t>
  </si>
  <si>
    <t>031.030</t>
  </si>
  <si>
    <t>1628371</t>
  </si>
  <si>
    <t>290524</t>
  </si>
  <si>
    <t>031.028</t>
  </si>
  <si>
    <t>1599326</t>
  </si>
  <si>
    <t>473337</t>
  </si>
  <si>
    <t>060.164-01</t>
  </si>
  <si>
    <t>41019150</t>
  </si>
  <si>
    <t>462641</t>
  </si>
  <si>
    <t>080.265-01</t>
  </si>
  <si>
    <t>5010491301</t>
  </si>
  <si>
    <t>462642</t>
  </si>
  <si>
    <t>080.264-01</t>
  </si>
  <si>
    <t>5010320096</t>
  </si>
  <si>
    <t>462643</t>
  </si>
  <si>
    <t>078.212-01</t>
  </si>
  <si>
    <t>5010629414</t>
  </si>
  <si>
    <t>525344</t>
  </si>
  <si>
    <t>080.238-01</t>
  </si>
  <si>
    <t>5010130797</t>
  </si>
  <si>
    <t>459372</t>
  </si>
  <si>
    <t>040.152-01</t>
  </si>
  <si>
    <t>459373</t>
  </si>
  <si>
    <t>040.171-01</t>
  </si>
  <si>
    <t>467481</t>
  </si>
  <si>
    <t>040.153-01</t>
  </si>
  <si>
    <t>1349840</t>
  </si>
  <si>
    <t>471200</t>
  </si>
  <si>
    <t>040.172-01</t>
  </si>
  <si>
    <t>1502468</t>
  </si>
  <si>
    <t>458371</t>
  </si>
  <si>
    <t>SP554941</t>
  </si>
  <si>
    <t>05.4294.12.50</t>
  </si>
  <si>
    <t>458415</t>
  </si>
  <si>
    <t>SP554961</t>
  </si>
  <si>
    <t>542942040</t>
  </si>
  <si>
    <t>455454</t>
  </si>
  <si>
    <t>SP55881</t>
  </si>
  <si>
    <t>0542940010/MLF7066</t>
  </si>
  <si>
    <t>455456</t>
  </si>
  <si>
    <t>SP55942</t>
  </si>
  <si>
    <t>0542940050/MLF7043</t>
  </si>
  <si>
    <t>455457</t>
  </si>
  <si>
    <t>SP55940</t>
  </si>
  <si>
    <t>0542940910/MLF7045</t>
  </si>
  <si>
    <t>455458</t>
  </si>
  <si>
    <t>SP554881</t>
  </si>
  <si>
    <t>0542941010/MLF7040</t>
  </si>
  <si>
    <t>458372</t>
  </si>
  <si>
    <t>SP554961-KP</t>
  </si>
  <si>
    <t>05.4294.32.70</t>
  </si>
  <si>
    <t>458373</t>
  </si>
  <si>
    <t>SP55881-KP</t>
  </si>
  <si>
    <t>05.4294.35.10</t>
  </si>
  <si>
    <t>798979</t>
  </si>
  <si>
    <t>SP55940-KP</t>
  </si>
  <si>
    <t>0542941141/0542941231/0542941290</t>
  </si>
  <si>
    <t>449558</t>
  </si>
  <si>
    <t>SP55941-K</t>
  </si>
  <si>
    <t>0542940101/0542940281/0542940361</t>
  </si>
  <si>
    <t>798978</t>
  </si>
  <si>
    <t>SP55881-K</t>
  </si>
  <si>
    <t>0542904071/0542940141/0542940241</t>
  </si>
  <si>
    <t>469205</t>
  </si>
  <si>
    <t>SP55250-2M</t>
  </si>
  <si>
    <t>0220020800</t>
  </si>
  <si>
    <t>455461</t>
  </si>
  <si>
    <t>SP55662</t>
  </si>
  <si>
    <t>81436010018</t>
  </si>
  <si>
    <t>455462</t>
  </si>
  <si>
    <t>SP55727</t>
  </si>
  <si>
    <t>81436010056</t>
  </si>
  <si>
    <t>469206</t>
  </si>
  <si>
    <t>SP55725</t>
  </si>
  <si>
    <t>00246149</t>
  </si>
  <si>
    <t>469207</t>
  </si>
  <si>
    <t>SP55725-K02</t>
  </si>
  <si>
    <t>00166217</t>
  </si>
  <si>
    <t>455464</t>
  </si>
  <si>
    <t>SP55720</t>
  </si>
  <si>
    <t>81436010033/1629193/A3873280001</t>
  </si>
  <si>
    <t>462644</t>
  </si>
  <si>
    <t>SP55916</t>
  </si>
  <si>
    <t>81436010102</t>
  </si>
  <si>
    <t>469208</t>
  </si>
  <si>
    <t>SP55942-K</t>
  </si>
  <si>
    <t>0542941690</t>
  </si>
  <si>
    <t>469210</t>
  </si>
  <si>
    <t>SP554881-KP</t>
  </si>
  <si>
    <t>0542943410</t>
  </si>
  <si>
    <t>469209</t>
  </si>
  <si>
    <t>SP55941-KP</t>
  </si>
  <si>
    <t>0542943200</t>
  </si>
  <si>
    <t>469192</t>
  </si>
  <si>
    <t>SP55811-K16</t>
  </si>
  <si>
    <t>0526823</t>
  </si>
  <si>
    <t>469190</t>
  </si>
  <si>
    <t>SP55836-K04</t>
  </si>
  <si>
    <t>0377498</t>
  </si>
  <si>
    <t>469191</t>
  </si>
  <si>
    <t>SP55836-K06</t>
  </si>
  <si>
    <t>0526651</t>
  </si>
  <si>
    <t>469193</t>
  </si>
  <si>
    <t>SP55887-K03</t>
  </si>
  <si>
    <t>1697682</t>
  </si>
  <si>
    <t>469194</t>
  </si>
  <si>
    <t>SP55836-K09</t>
  </si>
  <si>
    <t>1697683</t>
  </si>
  <si>
    <t>469195</t>
  </si>
  <si>
    <t>SP55836-K18</t>
  </si>
  <si>
    <t>1697687</t>
  </si>
  <si>
    <t>533659</t>
  </si>
  <si>
    <t>SP55701</t>
  </si>
  <si>
    <t>MLF7155</t>
  </si>
  <si>
    <t>455466</t>
  </si>
  <si>
    <t>SP55889</t>
  </si>
  <si>
    <t>1279141/1698434/1276846</t>
  </si>
  <si>
    <t>469196</t>
  </si>
  <si>
    <t>SP55889-K</t>
  </si>
  <si>
    <t>1698434</t>
  </si>
  <si>
    <t>455467</t>
  </si>
  <si>
    <t>SP55836-01</t>
  </si>
  <si>
    <t>0067504</t>
  </si>
  <si>
    <t>455468</t>
  </si>
  <si>
    <t>SP55836-04</t>
  </si>
  <si>
    <t>0513985</t>
  </si>
  <si>
    <t>455469</t>
  </si>
  <si>
    <t>SP55836-02</t>
  </si>
  <si>
    <t>0513982</t>
  </si>
  <si>
    <t>458416</t>
  </si>
  <si>
    <t>SP55836-K02</t>
  </si>
  <si>
    <t>388167</t>
  </si>
  <si>
    <t>458417</t>
  </si>
  <si>
    <t>SP55836-K01</t>
  </si>
  <si>
    <t>1697678</t>
  </si>
  <si>
    <t>455470</t>
  </si>
  <si>
    <t>SP55719</t>
  </si>
  <si>
    <t>0818225</t>
  </si>
  <si>
    <t>455471</t>
  </si>
  <si>
    <t>SP55887</t>
  </si>
  <si>
    <t>0513983</t>
  </si>
  <si>
    <t>462645</t>
  </si>
  <si>
    <t>SP55887-K</t>
  </si>
  <si>
    <t>0392022</t>
  </si>
  <si>
    <t>467483</t>
  </si>
  <si>
    <t>050.218-01</t>
  </si>
  <si>
    <t>1331728</t>
  </si>
  <si>
    <t>469211</t>
  </si>
  <si>
    <t>SP554156</t>
  </si>
  <si>
    <t>469212</t>
  </si>
  <si>
    <t>SP554159-K</t>
  </si>
  <si>
    <t>MLF7127</t>
  </si>
  <si>
    <t>458376</t>
  </si>
  <si>
    <t>SP554157-KP08</t>
  </si>
  <si>
    <t>M078580</t>
  </si>
  <si>
    <t>458377</t>
  </si>
  <si>
    <t>SP554159-KP</t>
  </si>
  <si>
    <t>UJA0894001</t>
  </si>
  <si>
    <t>455472</t>
  </si>
  <si>
    <t>SP554156-K</t>
  </si>
  <si>
    <t>4156NP07</t>
  </si>
  <si>
    <t>455473</t>
  </si>
  <si>
    <t>SP55912-K</t>
  </si>
  <si>
    <t>M060770</t>
  </si>
  <si>
    <t>455474</t>
  </si>
  <si>
    <t>SP554159-K05</t>
  </si>
  <si>
    <t>M001782</t>
  </si>
  <si>
    <t>455475</t>
  </si>
  <si>
    <t>SP554159-KP09</t>
  </si>
  <si>
    <t>M001774</t>
  </si>
  <si>
    <t>455476</t>
  </si>
  <si>
    <t>SP554156-KP</t>
  </si>
  <si>
    <t>21215761</t>
  </si>
  <si>
    <t>469213</t>
  </si>
  <si>
    <t>SP554007-01</t>
  </si>
  <si>
    <t>00247104</t>
  </si>
  <si>
    <t>462646</t>
  </si>
  <si>
    <t>SP5525019</t>
  </si>
  <si>
    <t>41006926</t>
  </si>
  <si>
    <t>481993</t>
  </si>
  <si>
    <t>SP557023-KP01</t>
  </si>
  <si>
    <t>481994</t>
  </si>
  <si>
    <t>SP557023-KP03</t>
  </si>
  <si>
    <t>481869</t>
  </si>
  <si>
    <t>SP557023-KP02</t>
  </si>
  <si>
    <t>41270465</t>
  </si>
  <si>
    <t>455478</t>
  </si>
  <si>
    <t>SP55811-03</t>
  </si>
  <si>
    <t>4731029000</t>
  </si>
  <si>
    <t>469198</t>
  </si>
  <si>
    <t>SP554884-07</t>
  </si>
  <si>
    <t>81436010173</t>
  </si>
  <si>
    <t>526672</t>
  </si>
  <si>
    <t>SP554884-K07</t>
  </si>
  <si>
    <t>81436006041</t>
  </si>
  <si>
    <t>462647</t>
  </si>
  <si>
    <t>SP55786</t>
  </si>
  <si>
    <t>81436010053</t>
  </si>
  <si>
    <t>455479</t>
  </si>
  <si>
    <t>SP55884</t>
  </si>
  <si>
    <t>81436010106</t>
  </si>
  <si>
    <t>984636</t>
  </si>
  <si>
    <t>SP55882</t>
  </si>
  <si>
    <t>81436010132/81436010121/81436010103/81436010100</t>
  </si>
  <si>
    <t>469199</t>
  </si>
  <si>
    <t>SP55883</t>
  </si>
  <si>
    <t>81436010071</t>
  </si>
  <si>
    <t>987333</t>
  </si>
  <si>
    <t>SP551885</t>
  </si>
  <si>
    <t>81436010120/98478799/MLF7012</t>
  </si>
  <si>
    <t>525345</t>
  </si>
  <si>
    <t>SP554882</t>
  </si>
  <si>
    <t>81436010151</t>
  </si>
  <si>
    <t>502162</t>
  </si>
  <si>
    <t>SP554884</t>
  </si>
  <si>
    <t>81436010152</t>
  </si>
  <si>
    <t>502163</t>
  </si>
  <si>
    <t>SP554882-K</t>
  </si>
  <si>
    <t>81436006036</t>
  </si>
  <si>
    <t>798977</t>
  </si>
  <si>
    <t>SP554884-K</t>
  </si>
  <si>
    <t>81436006035/81436016066/81436010174</t>
  </si>
  <si>
    <t>462648</t>
  </si>
  <si>
    <t>SP551888</t>
  </si>
  <si>
    <t>81436010163</t>
  </si>
  <si>
    <t>450611</t>
  </si>
  <si>
    <t>SP554883</t>
  </si>
  <si>
    <t>81436010153</t>
  </si>
  <si>
    <t>455482</t>
  </si>
  <si>
    <t>SP55716</t>
  </si>
  <si>
    <t>1593842/81436010039/81436010040</t>
  </si>
  <si>
    <t>471201</t>
  </si>
  <si>
    <t>SP554157-14</t>
  </si>
  <si>
    <t>9463281401S</t>
  </si>
  <si>
    <t>469222</t>
  </si>
  <si>
    <t>SP554838-K02</t>
  </si>
  <si>
    <t>9423203621</t>
  </si>
  <si>
    <t>469221</t>
  </si>
  <si>
    <t>SP554838-K03</t>
  </si>
  <si>
    <t>9423203521</t>
  </si>
  <si>
    <t>455483</t>
  </si>
  <si>
    <t>SP55757</t>
  </si>
  <si>
    <t>3633280201</t>
  </si>
  <si>
    <t>532852</t>
  </si>
  <si>
    <t>SP554759-K</t>
  </si>
  <si>
    <t>9423204421</t>
  </si>
  <si>
    <t>469223</t>
  </si>
  <si>
    <t>SP554187</t>
  </si>
  <si>
    <t>9423202621S</t>
  </si>
  <si>
    <t>469224</t>
  </si>
  <si>
    <t>SP554183-02</t>
  </si>
  <si>
    <t>462649</t>
  </si>
  <si>
    <t>SP554390-01</t>
  </si>
  <si>
    <t>9423280001</t>
  </si>
  <si>
    <t>462650</t>
  </si>
  <si>
    <t>SP554183</t>
  </si>
  <si>
    <t>467484</t>
  </si>
  <si>
    <t>SP554390-02</t>
  </si>
  <si>
    <t>9423280101</t>
  </si>
  <si>
    <t>469225</t>
  </si>
  <si>
    <t>SP554186-K24</t>
  </si>
  <si>
    <t>9423202521</t>
  </si>
  <si>
    <t>455486</t>
  </si>
  <si>
    <t>SP554390-K01</t>
  </si>
  <si>
    <t>9423200121/9423202821/9423204921/MLF7108</t>
  </si>
  <si>
    <t>455487</t>
  </si>
  <si>
    <t>SP554390-K24</t>
  </si>
  <si>
    <t>9423200321/9423205121</t>
  </si>
  <si>
    <t>455485</t>
  </si>
  <si>
    <t>SP554390-K</t>
  </si>
  <si>
    <t>9423205221/9423200421</t>
  </si>
  <si>
    <t>455484</t>
  </si>
  <si>
    <t>SP554390-K02</t>
  </si>
  <si>
    <t>9423200221/9423202921/9423205021</t>
  </si>
  <si>
    <t>469226</t>
  </si>
  <si>
    <t>SP554187-K</t>
  </si>
  <si>
    <t>9423202621</t>
  </si>
  <si>
    <t>525346</t>
  </si>
  <si>
    <t>SP554183-K02</t>
  </si>
  <si>
    <t>9423202321</t>
  </si>
  <si>
    <t>467485</t>
  </si>
  <si>
    <t>SP554838-K</t>
  </si>
  <si>
    <t>9463200421</t>
  </si>
  <si>
    <t>980441</t>
  </si>
  <si>
    <t>SP554757-K</t>
  </si>
  <si>
    <t>A9423204321/A9423200117/MLF7164</t>
  </si>
  <si>
    <t>461477</t>
  </si>
  <si>
    <t>SP55220-2P10</t>
  </si>
  <si>
    <t>9423270601</t>
  </si>
  <si>
    <t>469227</t>
  </si>
  <si>
    <t>SP554185-K</t>
  </si>
  <si>
    <t>9423203021</t>
  </si>
  <si>
    <t>455488</t>
  </si>
  <si>
    <t>SP55673</t>
  </si>
  <si>
    <t>3833270001/0627584/MLF7006</t>
  </si>
  <si>
    <t>469228</t>
  </si>
  <si>
    <t>SP554912-01</t>
  </si>
  <si>
    <t>5001832067S</t>
  </si>
  <si>
    <t>455489</t>
  </si>
  <si>
    <t>SP55902-K</t>
  </si>
  <si>
    <t>5010211724</t>
  </si>
  <si>
    <t>469229</t>
  </si>
  <si>
    <t>SP554912-K01</t>
  </si>
  <si>
    <t>5010557355</t>
  </si>
  <si>
    <t>469230</t>
  </si>
  <si>
    <t>SP55901-K</t>
  </si>
  <si>
    <t>5010052722</t>
  </si>
  <si>
    <t>455490</t>
  </si>
  <si>
    <t>SP55811-K03</t>
  </si>
  <si>
    <t>5000745918</t>
  </si>
  <si>
    <t>910924</t>
  </si>
  <si>
    <t>SP554912-K</t>
  </si>
  <si>
    <t>5010294307/MLF7063</t>
  </si>
  <si>
    <t>458378</t>
  </si>
  <si>
    <t>SP55782</t>
  </si>
  <si>
    <t>5000954176</t>
  </si>
  <si>
    <t>462653</t>
  </si>
  <si>
    <t>SP554912</t>
  </si>
  <si>
    <t>5001832067</t>
  </si>
  <si>
    <t>462654</t>
  </si>
  <si>
    <t>SP554157-05</t>
  </si>
  <si>
    <t>21222442S</t>
  </si>
  <si>
    <t>455491</t>
  </si>
  <si>
    <t>SP554159</t>
  </si>
  <si>
    <t>MLF7015</t>
  </si>
  <si>
    <t>455492</t>
  </si>
  <si>
    <t>SP55220-2P</t>
  </si>
  <si>
    <t>21221395/21222663</t>
  </si>
  <si>
    <t>969552</t>
  </si>
  <si>
    <t>SP554157-KP14</t>
  </si>
  <si>
    <t>9463281401/21221307</t>
  </si>
  <si>
    <t>455493</t>
  </si>
  <si>
    <t>SP554157-KP05</t>
  </si>
  <si>
    <t>21222442</t>
  </si>
  <si>
    <t>469214</t>
  </si>
  <si>
    <t>SP5598608-KP</t>
  </si>
  <si>
    <t>21229214</t>
  </si>
  <si>
    <t>469215</t>
  </si>
  <si>
    <t>SP55725-K03</t>
  </si>
  <si>
    <t>00166252</t>
  </si>
  <si>
    <t>455494</t>
  </si>
  <si>
    <t>SP55810</t>
  </si>
  <si>
    <t>810MB/O</t>
  </si>
  <si>
    <t>455495</t>
  </si>
  <si>
    <t>SP55813</t>
  </si>
  <si>
    <t>813MB0</t>
  </si>
  <si>
    <t>918318</t>
  </si>
  <si>
    <t>SP55810-K</t>
  </si>
  <si>
    <t>1080707/1384273/5000452939/2228220200</t>
  </si>
  <si>
    <t>455496</t>
  </si>
  <si>
    <t>SP554004</t>
  </si>
  <si>
    <t>4284300301</t>
  </si>
  <si>
    <t>436069</t>
  </si>
  <si>
    <t>SP554022</t>
  </si>
  <si>
    <t>4284300600</t>
  </si>
  <si>
    <t>469217</t>
  </si>
  <si>
    <t>SP55225-2P06</t>
  </si>
  <si>
    <t>4229100501</t>
  </si>
  <si>
    <t>458418</t>
  </si>
  <si>
    <t>SP550081-K</t>
  </si>
  <si>
    <t>9463280401</t>
  </si>
  <si>
    <t>455498</t>
  </si>
  <si>
    <t>SP554004-K</t>
  </si>
  <si>
    <t>2229000700</t>
  </si>
  <si>
    <t>469218</t>
  </si>
  <si>
    <t>SP554022-K</t>
  </si>
  <si>
    <t>3229002900S</t>
  </si>
  <si>
    <t>455497</t>
  </si>
  <si>
    <t>SP554023-K</t>
  </si>
  <si>
    <t>3229003100</t>
  </si>
  <si>
    <t>458379</t>
  </si>
  <si>
    <t>SP55912-K02</t>
  </si>
  <si>
    <t>3229003000</t>
  </si>
  <si>
    <t>455499</t>
  </si>
  <si>
    <t>SP554022-KP</t>
  </si>
  <si>
    <t>3229002900</t>
  </si>
  <si>
    <t>455500</t>
  </si>
  <si>
    <t>SP554004-KP</t>
  </si>
  <si>
    <t>3229000702</t>
  </si>
  <si>
    <t>458419</t>
  </si>
  <si>
    <t>SP552924-KP</t>
  </si>
  <si>
    <t>3229004100</t>
  </si>
  <si>
    <t>469219</t>
  </si>
  <si>
    <t>SP55810-KP</t>
  </si>
  <si>
    <t>458374</t>
  </si>
  <si>
    <t>SP55813-KP</t>
  </si>
  <si>
    <t>458420</t>
  </si>
  <si>
    <t>SP554810-K05</t>
  </si>
  <si>
    <t>3229002700</t>
  </si>
  <si>
    <t>467486</t>
  </si>
  <si>
    <t>SP554810-KP05</t>
  </si>
  <si>
    <t>3229004200</t>
  </si>
  <si>
    <t>469220</t>
  </si>
  <si>
    <t>SP554023</t>
  </si>
  <si>
    <t>473338</t>
  </si>
  <si>
    <t>SP552626-KP</t>
  </si>
  <si>
    <t>3229003900</t>
  </si>
  <si>
    <t>455501</t>
  </si>
  <si>
    <t>SP554813</t>
  </si>
  <si>
    <t>34813P</t>
  </si>
  <si>
    <t>455502</t>
  </si>
  <si>
    <t>SP554933-K</t>
  </si>
  <si>
    <t>1434933</t>
  </si>
  <si>
    <t>469200</t>
  </si>
  <si>
    <t>SP556198-K</t>
  </si>
  <si>
    <t>1386198</t>
  </si>
  <si>
    <t>469202</t>
  </si>
  <si>
    <t>SP554930-KP</t>
  </si>
  <si>
    <t>1434930</t>
  </si>
  <si>
    <t>469201</t>
  </si>
  <si>
    <t>SP557308-KP</t>
  </si>
  <si>
    <t>1865753</t>
  </si>
  <si>
    <t>458380</t>
  </si>
  <si>
    <t>SP556251-KP</t>
  </si>
  <si>
    <t>1865759</t>
  </si>
  <si>
    <t>455503</t>
  </si>
  <si>
    <t>SP554813-K</t>
  </si>
  <si>
    <t>1314906/1107674/325748/298568/255295/255293</t>
  </si>
  <si>
    <t>957717</t>
  </si>
  <si>
    <t>SP554913</t>
  </si>
  <si>
    <t>1379393</t>
  </si>
  <si>
    <t>455504</t>
  </si>
  <si>
    <t>SP554913-K</t>
  </si>
  <si>
    <t>1440294/1379392/1379393</t>
  </si>
  <si>
    <t>469203</t>
  </si>
  <si>
    <t>SP553608-K01</t>
  </si>
  <si>
    <t>1543691</t>
  </si>
  <si>
    <t>481821</t>
  </si>
  <si>
    <t>SP556200-K</t>
  </si>
  <si>
    <t>1386200</t>
  </si>
  <si>
    <t>469204</t>
  </si>
  <si>
    <t>SP557315-KP</t>
  </si>
  <si>
    <t>1865758</t>
  </si>
  <si>
    <t>455505</t>
  </si>
  <si>
    <t>SP554158</t>
  </si>
  <si>
    <t>34158P</t>
  </si>
  <si>
    <t>458381</t>
  </si>
  <si>
    <t>SP554028-K</t>
  </si>
  <si>
    <t>MLF8176</t>
  </si>
  <si>
    <t>458421</t>
  </si>
  <si>
    <t>SP554157-KP06</t>
  </si>
  <si>
    <t>751065</t>
  </si>
  <si>
    <t>458382</t>
  </si>
  <si>
    <t>SP554157-06</t>
  </si>
  <si>
    <t>798976</t>
  </si>
  <si>
    <t>SP554158-KP</t>
  </si>
  <si>
    <t>750999/MLF7179</t>
  </si>
  <si>
    <t>471203</t>
  </si>
  <si>
    <t>SP559283-K</t>
  </si>
  <si>
    <t>017924</t>
  </si>
  <si>
    <t>458422</t>
  </si>
  <si>
    <t>SP55728</t>
  </si>
  <si>
    <t>750212</t>
  </si>
  <si>
    <t>469231</t>
  </si>
  <si>
    <t>SP556418</t>
  </si>
  <si>
    <t>525347</t>
  </si>
  <si>
    <t>SP556418-K</t>
  </si>
  <si>
    <t>20582214</t>
  </si>
  <si>
    <t>469233</t>
  </si>
  <si>
    <t>SP552144-K</t>
  </si>
  <si>
    <t>20554762</t>
  </si>
  <si>
    <t>469232</t>
  </si>
  <si>
    <t>SP557783-K</t>
  </si>
  <si>
    <t>20554772</t>
  </si>
  <si>
    <t>469234</t>
  </si>
  <si>
    <t>SP556760-K</t>
  </si>
  <si>
    <t>20554760</t>
  </si>
  <si>
    <t>455508</t>
  </si>
  <si>
    <t>SP551421</t>
  </si>
  <si>
    <t>1075290</t>
  </si>
  <si>
    <t>516048</t>
  </si>
  <si>
    <t>SP556420-K01</t>
  </si>
  <si>
    <t>1076420</t>
  </si>
  <si>
    <t>471204</t>
  </si>
  <si>
    <t>030.279-01</t>
  </si>
  <si>
    <t>20534646</t>
  </si>
  <si>
    <t>532853</t>
  </si>
  <si>
    <t>SP557804-K</t>
  </si>
  <si>
    <t>20582209</t>
  </si>
  <si>
    <t>462657</t>
  </si>
  <si>
    <t>SP554713</t>
  </si>
  <si>
    <t>1076595</t>
  </si>
  <si>
    <t>455509</t>
  </si>
  <si>
    <t>SP554713-K</t>
  </si>
  <si>
    <t>1076594/1076595/8158106</t>
  </si>
  <si>
    <t>462658</t>
  </si>
  <si>
    <t>SP557804</t>
  </si>
  <si>
    <t>455510</t>
  </si>
  <si>
    <t>SP554420-K</t>
  </si>
  <si>
    <t>1076075/1076076/20554756/MLF7171</t>
  </si>
  <si>
    <t>473339</t>
  </si>
  <si>
    <t>022.056</t>
  </si>
  <si>
    <t>81253206117</t>
  </si>
  <si>
    <t>473340</t>
  </si>
  <si>
    <t>079.423</t>
  </si>
  <si>
    <t>5001834565</t>
  </si>
  <si>
    <t>533604</t>
  </si>
  <si>
    <t>042.068</t>
  </si>
  <si>
    <t>1362707</t>
  </si>
  <si>
    <t>471205</t>
  </si>
  <si>
    <t>200.321-01</t>
  </si>
  <si>
    <t>5410100713</t>
  </si>
  <si>
    <t>912604</t>
  </si>
  <si>
    <t>18400027</t>
  </si>
  <si>
    <t>1485485</t>
  </si>
  <si>
    <t>516049</t>
  </si>
  <si>
    <t>18300043</t>
  </si>
  <si>
    <t>20372065</t>
  </si>
  <si>
    <t>533605</t>
  </si>
  <si>
    <t>18500016</t>
  </si>
  <si>
    <t>0962643</t>
  </si>
  <si>
    <t>533606</t>
  </si>
  <si>
    <t>18500013</t>
  </si>
  <si>
    <t>0673143</t>
  </si>
  <si>
    <t>532854</t>
  </si>
  <si>
    <t>18100258</t>
  </si>
  <si>
    <t>9436600801</t>
  </si>
  <si>
    <t>516050</t>
  </si>
  <si>
    <t>18300031</t>
  </si>
  <si>
    <t>3175927</t>
  </si>
  <si>
    <t>516051</t>
  </si>
  <si>
    <t>18300032</t>
  </si>
  <si>
    <t>3175928</t>
  </si>
  <si>
    <t>462659</t>
  </si>
  <si>
    <t>050.035</t>
  </si>
  <si>
    <t>0221342</t>
  </si>
  <si>
    <t>466283</t>
  </si>
  <si>
    <t>020.319</t>
  </si>
  <si>
    <t>81960200340</t>
  </si>
  <si>
    <t>422127</t>
  </si>
  <si>
    <t>020.185</t>
  </si>
  <si>
    <t>81962100555/81962100548</t>
  </si>
  <si>
    <t>422128</t>
  </si>
  <si>
    <t>020.186</t>
  </si>
  <si>
    <t>81962100554/81962100547</t>
  </si>
  <si>
    <t>462145</t>
  </si>
  <si>
    <t>020.420</t>
  </si>
  <si>
    <t>81962100597</t>
  </si>
  <si>
    <t>466284</t>
  </si>
  <si>
    <t>020.096</t>
  </si>
  <si>
    <t>81962100602</t>
  </si>
  <si>
    <t>471206</t>
  </si>
  <si>
    <t>020.310</t>
  </si>
  <si>
    <t>81960200202</t>
  </si>
  <si>
    <t>462660</t>
  </si>
  <si>
    <t>011.180</t>
  </si>
  <si>
    <t>471209</t>
  </si>
  <si>
    <t>010.788</t>
  </si>
  <si>
    <t>6682400217</t>
  </si>
  <si>
    <t>460325</t>
  </si>
  <si>
    <t>080.064</t>
  </si>
  <si>
    <t>459375</t>
  </si>
  <si>
    <t>080.074</t>
  </si>
  <si>
    <t>5010570047</t>
  </si>
  <si>
    <t>459376</t>
  </si>
  <si>
    <t>040.079</t>
  </si>
  <si>
    <t>525348</t>
  </si>
  <si>
    <t>040.081</t>
  </si>
  <si>
    <t>397308</t>
  </si>
  <si>
    <t>470271</t>
  </si>
  <si>
    <t>041.395</t>
  </si>
  <si>
    <t>1388070</t>
  </si>
  <si>
    <t>466285</t>
  </si>
  <si>
    <t>040.102</t>
  </si>
  <si>
    <t>364833</t>
  </si>
  <si>
    <t>470272</t>
  </si>
  <si>
    <t>040.103</t>
  </si>
  <si>
    <t>1423012</t>
  </si>
  <si>
    <t>470273</t>
  </si>
  <si>
    <t>040.160/1</t>
  </si>
  <si>
    <t>1496288</t>
  </si>
  <si>
    <t>470274</t>
  </si>
  <si>
    <t>030.295</t>
  </si>
  <si>
    <t>21228153</t>
  </si>
  <si>
    <t>470275</t>
  </si>
  <si>
    <t>030.086</t>
  </si>
  <si>
    <t>1502144</t>
  </si>
  <si>
    <t>467488</t>
  </si>
  <si>
    <t>015.145</t>
  </si>
  <si>
    <t>662130101</t>
  </si>
  <si>
    <t>916249</t>
  </si>
  <si>
    <t>011.250</t>
  </si>
  <si>
    <t>81434070109/81434070110/81434075003</t>
  </si>
  <si>
    <t>466286</t>
  </si>
  <si>
    <t>095.045</t>
  </si>
  <si>
    <t>492673</t>
  </si>
  <si>
    <t>022.188</t>
  </si>
  <si>
    <t>06324990005</t>
  </si>
  <si>
    <t>525349</t>
  </si>
  <si>
    <t>111.128</t>
  </si>
  <si>
    <t>41823129</t>
  </si>
  <si>
    <t>496312</t>
  </si>
  <si>
    <t>111.087</t>
  </si>
  <si>
    <t>06330190047</t>
  </si>
  <si>
    <t>471211</t>
  </si>
  <si>
    <t>111.004</t>
  </si>
  <si>
    <t>06369500510</t>
  </si>
  <si>
    <t>460326</t>
  </si>
  <si>
    <t>075.024</t>
  </si>
  <si>
    <t>3268004500</t>
  </si>
  <si>
    <t>496317</t>
  </si>
  <si>
    <t>111.105</t>
  </si>
  <si>
    <t>20545123</t>
  </si>
  <si>
    <t>470276</t>
  </si>
  <si>
    <t>095.674</t>
  </si>
  <si>
    <t>3092329</t>
  </si>
  <si>
    <t>473341</t>
  </si>
  <si>
    <t>111.116</t>
  </si>
  <si>
    <t>458425</t>
  </si>
  <si>
    <t>010.395</t>
  </si>
  <si>
    <t>471215</t>
  </si>
  <si>
    <t>070.231</t>
  </si>
  <si>
    <t>474111</t>
  </si>
  <si>
    <t>085.070</t>
  </si>
  <si>
    <t>99041057</t>
  </si>
  <si>
    <t>466291</t>
  </si>
  <si>
    <t>085.073</t>
  </si>
  <si>
    <t>99041067B</t>
  </si>
  <si>
    <t>466292</t>
  </si>
  <si>
    <t>070.232</t>
  </si>
  <si>
    <t>474107</t>
  </si>
  <si>
    <t>031.357</t>
  </si>
  <si>
    <t>1699339</t>
  </si>
  <si>
    <t>460327</t>
  </si>
  <si>
    <t>070.322</t>
  </si>
  <si>
    <t>0264101100</t>
  </si>
  <si>
    <t>496318</t>
  </si>
  <si>
    <t>051.208</t>
  </si>
  <si>
    <t>492679</t>
  </si>
  <si>
    <t>010.403</t>
  </si>
  <si>
    <t>000720032016</t>
  </si>
  <si>
    <t>474109</t>
  </si>
  <si>
    <t>010.398</t>
  </si>
  <si>
    <t>177892</t>
  </si>
  <si>
    <t>496321</t>
  </si>
  <si>
    <t>200.072</t>
  </si>
  <si>
    <t>000720032024</t>
  </si>
  <si>
    <t>455859</t>
  </si>
  <si>
    <t>021.147</t>
  </si>
  <si>
    <t>06324990108</t>
  </si>
  <si>
    <t>492681</t>
  </si>
  <si>
    <t>010.414</t>
  </si>
  <si>
    <t>0059810705</t>
  </si>
  <si>
    <t>458426</t>
  </si>
  <si>
    <t>010.406</t>
  </si>
  <si>
    <t>49816405</t>
  </si>
  <si>
    <t>455860</t>
  </si>
  <si>
    <t>061.194</t>
  </si>
  <si>
    <t>26800350</t>
  </si>
  <si>
    <t>496323</t>
  </si>
  <si>
    <t>050.320</t>
  </si>
  <si>
    <t>06324990124</t>
  </si>
  <si>
    <t>492683</t>
  </si>
  <si>
    <t>021.152</t>
  </si>
  <si>
    <t>81934206083</t>
  </si>
  <si>
    <t>496324</t>
  </si>
  <si>
    <t>060.398</t>
  </si>
  <si>
    <t>496325</t>
  </si>
  <si>
    <t>050.321</t>
  </si>
  <si>
    <t>0266488</t>
  </si>
  <si>
    <t>492685</t>
  </si>
  <si>
    <t>021.149</t>
  </si>
  <si>
    <t>0029817905</t>
  </si>
  <si>
    <t>496326</t>
  </si>
  <si>
    <t>202.168</t>
  </si>
  <si>
    <t>0039814505</t>
  </si>
  <si>
    <t>492686</t>
  </si>
  <si>
    <t>010.415</t>
  </si>
  <si>
    <t>0169812805</t>
  </si>
  <si>
    <t>492689</t>
  </si>
  <si>
    <t>021.146</t>
  </si>
  <si>
    <t>0039813205</t>
  </si>
  <si>
    <t>492690</t>
  </si>
  <si>
    <t>021.144</t>
  </si>
  <si>
    <t>06324990058</t>
  </si>
  <si>
    <t>496328</t>
  </si>
  <si>
    <t>202.405</t>
  </si>
  <si>
    <t>0159811905</t>
  </si>
  <si>
    <t>496330</t>
  </si>
  <si>
    <t>202.047</t>
  </si>
  <si>
    <t>0059815505</t>
  </si>
  <si>
    <t>496331</t>
  </si>
  <si>
    <t>202.208</t>
  </si>
  <si>
    <t>9753300825</t>
  </si>
  <si>
    <t>455861</t>
  </si>
  <si>
    <t>010.389</t>
  </si>
  <si>
    <t>02.6410.28.00</t>
  </si>
  <si>
    <t>496332</t>
  </si>
  <si>
    <t>200.076</t>
  </si>
  <si>
    <t>0009807502</t>
  </si>
  <si>
    <t>466293</t>
  </si>
  <si>
    <t>010.411</t>
  </si>
  <si>
    <t>8582739</t>
  </si>
  <si>
    <t>492692</t>
  </si>
  <si>
    <t>010.405</t>
  </si>
  <si>
    <t>0019802602</t>
  </si>
  <si>
    <t>492693</t>
  </si>
  <si>
    <t>010.401</t>
  </si>
  <si>
    <t>0039815205</t>
  </si>
  <si>
    <t>466294</t>
  </si>
  <si>
    <t>010.391</t>
  </si>
  <si>
    <t>0159817505</t>
  </si>
  <si>
    <t>474110</t>
  </si>
  <si>
    <t>040.287</t>
  </si>
  <si>
    <t>260998</t>
  </si>
  <si>
    <t>492695</t>
  </si>
  <si>
    <t>010.390</t>
  </si>
  <si>
    <t>0019806702</t>
  </si>
  <si>
    <t>496334</t>
  </si>
  <si>
    <t>079.211</t>
  </si>
  <si>
    <t>5010587010</t>
  </si>
  <si>
    <t>492696</t>
  </si>
  <si>
    <t>085.072</t>
  </si>
  <si>
    <t>99041075</t>
  </si>
  <si>
    <t>525350</t>
  </si>
  <si>
    <t>075.598</t>
  </si>
  <si>
    <t>460328</t>
  </si>
  <si>
    <t>075.095</t>
  </si>
  <si>
    <t>4200101900</t>
  </si>
  <si>
    <t>455862</t>
  </si>
  <si>
    <t>010.393</t>
  </si>
  <si>
    <t>02.6410.27.00</t>
  </si>
  <si>
    <t>496335</t>
  </si>
  <si>
    <t>041.270</t>
  </si>
  <si>
    <t>354076</t>
  </si>
  <si>
    <t>496336</t>
  </si>
  <si>
    <t>040.282</t>
  </si>
  <si>
    <t>1868087</t>
  </si>
  <si>
    <t>496341</t>
  </si>
  <si>
    <t>030.353</t>
  </si>
  <si>
    <t>20428192</t>
  </si>
  <si>
    <t>496342</t>
  </si>
  <si>
    <t>030.355</t>
  </si>
  <si>
    <t>184794</t>
  </si>
  <si>
    <t>496343</t>
  </si>
  <si>
    <t>031.457</t>
  </si>
  <si>
    <t>184637</t>
  </si>
  <si>
    <t>496345</t>
  </si>
  <si>
    <t>031.032</t>
  </si>
  <si>
    <t>21021381</t>
  </si>
  <si>
    <t>496346</t>
  </si>
  <si>
    <t>031.435</t>
  </si>
  <si>
    <t>1524518</t>
  </si>
  <si>
    <t>492698</t>
  </si>
  <si>
    <t>010.396</t>
  </si>
  <si>
    <t>0069810805</t>
  </si>
  <si>
    <t>496347</t>
  </si>
  <si>
    <t>111.009</t>
  </si>
  <si>
    <t>1126887</t>
  </si>
  <si>
    <t>455863</t>
  </si>
  <si>
    <t>022.190</t>
  </si>
  <si>
    <t>06324890019</t>
  </si>
  <si>
    <t>496348</t>
  </si>
  <si>
    <t>050.327</t>
  </si>
  <si>
    <t>0283686</t>
  </si>
  <si>
    <t>492699</t>
  </si>
  <si>
    <t>020.363</t>
  </si>
  <si>
    <t>06324890051</t>
  </si>
  <si>
    <t>492700</t>
  </si>
  <si>
    <t>010.388</t>
  </si>
  <si>
    <t>0009812205</t>
  </si>
  <si>
    <t>458431</t>
  </si>
  <si>
    <t>015.059</t>
  </si>
  <si>
    <t>466295</t>
  </si>
  <si>
    <t>041.460</t>
  </si>
  <si>
    <t>180435</t>
  </si>
  <si>
    <t>472820</t>
  </si>
  <si>
    <t>042.192</t>
  </si>
  <si>
    <t>1732515</t>
  </si>
  <si>
    <t>989574</t>
  </si>
  <si>
    <t>020.629</t>
  </si>
  <si>
    <t>81129026001</t>
  </si>
  <si>
    <t>474112</t>
  </si>
  <si>
    <t>022.221</t>
  </si>
  <si>
    <t>51089010155</t>
  </si>
  <si>
    <t>949406</t>
  </si>
  <si>
    <t>020.641</t>
  </si>
  <si>
    <t>81129026000</t>
  </si>
  <si>
    <t>475245</t>
  </si>
  <si>
    <t>022.244</t>
  </si>
  <si>
    <t>51059040212</t>
  </si>
  <si>
    <t>475246</t>
  </si>
  <si>
    <t>022.245</t>
  </si>
  <si>
    <t>467491</t>
  </si>
  <si>
    <t>022.240</t>
  </si>
  <si>
    <t>471216</t>
  </si>
  <si>
    <t>022.237</t>
  </si>
  <si>
    <t>51019030252</t>
  </si>
  <si>
    <t>466296</t>
  </si>
  <si>
    <t>022.258</t>
  </si>
  <si>
    <t>467492</t>
  </si>
  <si>
    <t>021.177</t>
  </si>
  <si>
    <t>466297</t>
  </si>
  <si>
    <t>011.075</t>
  </si>
  <si>
    <t>471217</t>
  </si>
  <si>
    <t>078.011</t>
  </si>
  <si>
    <t>5010477438</t>
  </si>
  <si>
    <t>455900</t>
  </si>
  <si>
    <t>085.080</t>
  </si>
  <si>
    <t>21224759</t>
  </si>
  <si>
    <t>474113</t>
  </si>
  <si>
    <t>042.180</t>
  </si>
  <si>
    <t>1403129</t>
  </si>
  <si>
    <t>467493</t>
  </si>
  <si>
    <t>042.187</t>
  </si>
  <si>
    <t>462662</t>
  </si>
  <si>
    <t>042.036</t>
  </si>
  <si>
    <t>2419091</t>
  </si>
  <si>
    <t>470014</t>
  </si>
  <si>
    <t>043.056</t>
  </si>
  <si>
    <t>1744774</t>
  </si>
  <si>
    <t>477210</t>
  </si>
  <si>
    <t>043.077</t>
  </si>
  <si>
    <t>1746135</t>
  </si>
  <si>
    <t>469404</t>
  </si>
  <si>
    <t>042.357</t>
  </si>
  <si>
    <t>1879484</t>
  </si>
  <si>
    <t>470015</t>
  </si>
  <si>
    <t>042.467</t>
  </si>
  <si>
    <t>1421825</t>
  </si>
  <si>
    <t>533607</t>
  </si>
  <si>
    <t>042.468</t>
  </si>
  <si>
    <t>1351075</t>
  </si>
  <si>
    <t>466298</t>
  </si>
  <si>
    <t>033.434</t>
  </si>
  <si>
    <t>470939</t>
  </si>
  <si>
    <t>471218</t>
  </si>
  <si>
    <t>115.225</t>
  </si>
  <si>
    <t>470016</t>
  </si>
  <si>
    <t>032.466</t>
  </si>
  <si>
    <t>1675066</t>
  </si>
  <si>
    <t>474114</t>
  </si>
  <si>
    <t>051.152</t>
  </si>
  <si>
    <t>1320372</t>
  </si>
  <si>
    <t>467494</t>
  </si>
  <si>
    <t>022.238</t>
  </si>
  <si>
    <t>51039010379</t>
  </si>
  <si>
    <t>466299</t>
  </si>
  <si>
    <t>022.241</t>
  </si>
  <si>
    <t>466300</t>
  </si>
  <si>
    <t>078.024</t>
  </si>
  <si>
    <t>470017</t>
  </si>
  <si>
    <t>042.179</t>
  </si>
  <si>
    <t>1403608</t>
  </si>
  <si>
    <t>474115</t>
  </si>
  <si>
    <t>051.147</t>
  </si>
  <si>
    <t>0269548</t>
  </si>
  <si>
    <t>474116</t>
  </si>
  <si>
    <t>051.144</t>
  </si>
  <si>
    <t>466301</t>
  </si>
  <si>
    <t>051.135</t>
  </si>
  <si>
    <t>461478</t>
  </si>
  <si>
    <t>022.222</t>
  </si>
  <si>
    <t>474117</t>
  </si>
  <si>
    <t>022.220</t>
  </si>
  <si>
    <t>51089020121</t>
  </si>
  <si>
    <t>471219</t>
  </si>
  <si>
    <t>202.114</t>
  </si>
  <si>
    <t>4421411780</t>
  </si>
  <si>
    <t>470018</t>
  </si>
  <si>
    <t>033.473</t>
  </si>
  <si>
    <t>20855371</t>
  </si>
  <si>
    <t>471220</t>
  </si>
  <si>
    <t>079.140</t>
  </si>
  <si>
    <t>5010273757</t>
  </si>
  <si>
    <t>471221</t>
  </si>
  <si>
    <t>078.018</t>
  </si>
  <si>
    <t>5010284657</t>
  </si>
  <si>
    <t>471222</t>
  </si>
  <si>
    <t>079.200</t>
  </si>
  <si>
    <t>5010295218S</t>
  </si>
  <si>
    <t>474119</t>
  </si>
  <si>
    <t>078.013</t>
  </si>
  <si>
    <t>5010477090</t>
  </si>
  <si>
    <t>474118</t>
  </si>
  <si>
    <t>078.014</t>
  </si>
  <si>
    <t>5010477091</t>
  </si>
  <si>
    <t>474120</t>
  </si>
  <si>
    <t>078.017</t>
  </si>
  <si>
    <t>474121</t>
  </si>
  <si>
    <t>079.201</t>
  </si>
  <si>
    <t>0000146756S</t>
  </si>
  <si>
    <t>466302</t>
  </si>
  <si>
    <t>042.183</t>
  </si>
  <si>
    <t>466303</t>
  </si>
  <si>
    <t>042.184</t>
  </si>
  <si>
    <t>474122</t>
  </si>
  <si>
    <t>032.443</t>
  </si>
  <si>
    <t>479107</t>
  </si>
  <si>
    <t>462663</t>
  </si>
  <si>
    <t>032.440</t>
  </si>
  <si>
    <t>466304</t>
  </si>
  <si>
    <t>203.169</t>
  </si>
  <si>
    <t>471223</t>
  </si>
  <si>
    <t>078.021</t>
  </si>
  <si>
    <t>5000694271</t>
  </si>
  <si>
    <t>466305</t>
  </si>
  <si>
    <t>042.172</t>
  </si>
  <si>
    <t>474123</t>
  </si>
  <si>
    <t>042.173</t>
  </si>
  <si>
    <t>1367027</t>
  </si>
  <si>
    <t>477211</t>
  </si>
  <si>
    <t>042.174</t>
  </si>
  <si>
    <t>1367028</t>
  </si>
  <si>
    <t>466306</t>
  </si>
  <si>
    <t>042.176</t>
  </si>
  <si>
    <t>474124</t>
  </si>
  <si>
    <t>042.388</t>
  </si>
  <si>
    <t>1403883</t>
  </si>
  <si>
    <t>475368</t>
  </si>
  <si>
    <t>078.023</t>
  </si>
  <si>
    <t>5010295777</t>
  </si>
  <si>
    <t>471224</t>
  </si>
  <si>
    <t>079.224</t>
  </si>
  <si>
    <t>7401629550</t>
  </si>
  <si>
    <t>455864</t>
  </si>
  <si>
    <t>070.123</t>
  </si>
  <si>
    <t>05.397.45.10.0</t>
  </si>
  <si>
    <t>455865</t>
  </si>
  <si>
    <t>070.197</t>
  </si>
  <si>
    <t>03.397.44.10.0</t>
  </si>
  <si>
    <t>466307</t>
  </si>
  <si>
    <t>070.212</t>
  </si>
  <si>
    <t>462664</t>
  </si>
  <si>
    <t>070.115</t>
  </si>
  <si>
    <t>462665</t>
  </si>
  <si>
    <t>070.120</t>
  </si>
  <si>
    <t>466308</t>
  </si>
  <si>
    <t>070.118</t>
  </si>
  <si>
    <t>459377</t>
  </si>
  <si>
    <t>070.124</t>
  </si>
  <si>
    <t>492702</t>
  </si>
  <si>
    <t>070.125</t>
  </si>
  <si>
    <t>0539746030</t>
  </si>
  <si>
    <t>466309</t>
  </si>
  <si>
    <t>070.117</t>
  </si>
  <si>
    <t>0539735030</t>
  </si>
  <si>
    <t>466310</t>
  </si>
  <si>
    <t>070.116</t>
  </si>
  <si>
    <t>474143</t>
  </si>
  <si>
    <t>070.195</t>
  </si>
  <si>
    <t>466311</t>
  </si>
  <si>
    <t>070.119</t>
  </si>
  <si>
    <t>466312</t>
  </si>
  <si>
    <t>070.110</t>
  </si>
  <si>
    <t>0339733070</t>
  </si>
  <si>
    <t>474144</t>
  </si>
  <si>
    <t>070.194</t>
  </si>
  <si>
    <t>466313</t>
  </si>
  <si>
    <t>070.111</t>
  </si>
  <si>
    <t>0339733060</t>
  </si>
  <si>
    <t>466314</t>
  </si>
  <si>
    <t>070.183</t>
  </si>
  <si>
    <t>466315</t>
  </si>
  <si>
    <t>075.050</t>
  </si>
  <si>
    <t>466316</t>
  </si>
  <si>
    <t>070.121</t>
  </si>
  <si>
    <t>466317</t>
  </si>
  <si>
    <t>075.051</t>
  </si>
  <si>
    <t>466318</t>
  </si>
  <si>
    <t>082.009</t>
  </si>
  <si>
    <t>1643000C</t>
  </si>
  <si>
    <t>466319</t>
  </si>
  <si>
    <t>100.090</t>
  </si>
  <si>
    <t>81976100115</t>
  </si>
  <si>
    <t>458427</t>
  </si>
  <si>
    <t>021.371</t>
  </si>
  <si>
    <t>81976100208</t>
  </si>
  <si>
    <t>466320</t>
  </si>
  <si>
    <t>020.197</t>
  </si>
  <si>
    <t>81976100271</t>
  </si>
  <si>
    <t>475369</t>
  </si>
  <si>
    <t>080.052</t>
  </si>
  <si>
    <t>5010097340</t>
  </si>
  <si>
    <t>475370</t>
  </si>
  <si>
    <t>080.050</t>
  </si>
  <si>
    <t>5010098945</t>
  </si>
  <si>
    <t>466321</t>
  </si>
  <si>
    <t>075.039</t>
  </si>
  <si>
    <t>5000816359</t>
  </si>
  <si>
    <t>466322</t>
  </si>
  <si>
    <t>085.045</t>
  </si>
  <si>
    <t>477212</t>
  </si>
  <si>
    <t>085.029</t>
  </si>
  <si>
    <t>21220859</t>
  </si>
  <si>
    <t>466323</t>
  </si>
  <si>
    <t>085.030</t>
  </si>
  <si>
    <t>459378</t>
  </si>
  <si>
    <t>075.060</t>
  </si>
  <si>
    <t>466324</t>
  </si>
  <si>
    <t>075.035</t>
  </si>
  <si>
    <t>466325</t>
  </si>
  <si>
    <t>075.032</t>
  </si>
  <si>
    <t>1447005801</t>
  </si>
  <si>
    <t>469405</t>
  </si>
  <si>
    <t>030.372</t>
  </si>
  <si>
    <t>1075355</t>
  </si>
  <si>
    <t>635238</t>
  </si>
  <si>
    <t>030.026</t>
  </si>
  <si>
    <t>470277</t>
  </si>
  <si>
    <t>030.335</t>
  </si>
  <si>
    <t>1668181</t>
  </si>
  <si>
    <t>949988</t>
  </si>
  <si>
    <t>080.285</t>
  </si>
  <si>
    <t>5010629785</t>
  </si>
  <si>
    <t>459379</t>
  </si>
  <si>
    <t>070.239</t>
  </si>
  <si>
    <t>312048130</t>
  </si>
  <si>
    <t>455866</t>
  </si>
  <si>
    <t>070.096</t>
  </si>
  <si>
    <t>03.120.43.10.0</t>
  </si>
  <si>
    <t>466326</t>
  </si>
  <si>
    <t>070.097</t>
  </si>
  <si>
    <t>471225</t>
  </si>
  <si>
    <t>070.102</t>
  </si>
  <si>
    <t>0312043120</t>
  </si>
  <si>
    <t>460329</t>
  </si>
  <si>
    <t>060.469</t>
  </si>
  <si>
    <t>42536176</t>
  </si>
  <si>
    <t>533609</t>
  </si>
  <si>
    <t>202.163</t>
  </si>
  <si>
    <t>0004217287</t>
  </si>
  <si>
    <t>455901</t>
  </si>
  <si>
    <t>085.013</t>
  </si>
  <si>
    <t>21205667</t>
  </si>
  <si>
    <t>466327</t>
  </si>
  <si>
    <t>075.023</t>
  </si>
  <si>
    <t>456464</t>
  </si>
  <si>
    <t>075.089</t>
  </si>
  <si>
    <t>1337004000</t>
  </si>
  <si>
    <t>455902</t>
  </si>
  <si>
    <t>075.091</t>
  </si>
  <si>
    <t>10.9220.02.00</t>
  </si>
  <si>
    <t>470019</t>
  </si>
  <si>
    <t>030.359</t>
  </si>
  <si>
    <t>3986586</t>
  </si>
  <si>
    <t>475249</t>
  </si>
  <si>
    <t>095.014</t>
  </si>
  <si>
    <t>81254350591</t>
  </si>
  <si>
    <t>475371</t>
  </si>
  <si>
    <t>095.142</t>
  </si>
  <si>
    <t>532857</t>
  </si>
  <si>
    <t>18200175</t>
  </si>
  <si>
    <t>81626300048</t>
  </si>
  <si>
    <t>472144</t>
  </si>
  <si>
    <t>031.392</t>
  </si>
  <si>
    <t>3979599</t>
  </si>
  <si>
    <t>462666</t>
  </si>
  <si>
    <t>031.363</t>
  </si>
  <si>
    <t>3183953</t>
  </si>
  <si>
    <t>475373</t>
  </si>
  <si>
    <t>042.191</t>
  </si>
  <si>
    <t>1387022</t>
  </si>
  <si>
    <t>911874</t>
  </si>
  <si>
    <t>023.065</t>
  </si>
  <si>
    <t>81253110005</t>
  </si>
  <si>
    <t>475250</t>
  </si>
  <si>
    <t>022.213</t>
  </si>
  <si>
    <t>81253110023</t>
  </si>
  <si>
    <t>911098</t>
  </si>
  <si>
    <t>022.214</t>
  </si>
  <si>
    <t>81253110006</t>
  </si>
  <si>
    <t>916206</t>
  </si>
  <si>
    <t>070.525</t>
  </si>
  <si>
    <t>0980102100</t>
  </si>
  <si>
    <t>459380</t>
  </si>
  <si>
    <t>070.510</t>
  </si>
  <si>
    <t>980102130</t>
  </si>
  <si>
    <t>471226</t>
  </si>
  <si>
    <t>070.507</t>
  </si>
  <si>
    <t>0980102220</t>
  </si>
  <si>
    <t>471227</t>
  </si>
  <si>
    <t>070.513</t>
  </si>
  <si>
    <t>0980106090S</t>
  </si>
  <si>
    <t>461479</t>
  </si>
  <si>
    <t>070.513/A</t>
  </si>
  <si>
    <t>0980106090</t>
  </si>
  <si>
    <t>456465</t>
  </si>
  <si>
    <t>070.568</t>
  </si>
  <si>
    <t>460330</t>
  </si>
  <si>
    <t>070.629</t>
  </si>
  <si>
    <t>980102131</t>
  </si>
  <si>
    <t>459381</t>
  </si>
  <si>
    <t>070.581</t>
  </si>
  <si>
    <t>456466</t>
  </si>
  <si>
    <t>070.569</t>
  </si>
  <si>
    <t>09.0844.63.90</t>
  </si>
  <si>
    <t>456467</t>
  </si>
  <si>
    <t>070.658</t>
  </si>
  <si>
    <t>09.8010.67.90</t>
  </si>
  <si>
    <t>471228</t>
  </si>
  <si>
    <t>070.546</t>
  </si>
  <si>
    <t>0908446360</t>
  </si>
  <si>
    <t>455903</t>
  </si>
  <si>
    <t>070.582</t>
  </si>
  <si>
    <t>05.8570.00.90</t>
  </si>
  <si>
    <t>455904</t>
  </si>
  <si>
    <t>070.624</t>
  </si>
  <si>
    <t>09.8010.70.20</t>
  </si>
  <si>
    <t>526677</t>
  </si>
  <si>
    <t>070.598</t>
  </si>
  <si>
    <t>0585700030</t>
  </si>
  <si>
    <t>533610</t>
  </si>
  <si>
    <t>070.570</t>
  </si>
  <si>
    <t>0980106280</t>
  </si>
  <si>
    <t>492703</t>
  </si>
  <si>
    <t>070.613</t>
  </si>
  <si>
    <t>0980102340</t>
  </si>
  <si>
    <t>492704</t>
  </si>
  <si>
    <t>070.608</t>
  </si>
  <si>
    <t>533611</t>
  </si>
  <si>
    <t>070.610</t>
  </si>
  <si>
    <t>467495</t>
  </si>
  <si>
    <t>070.606/SD</t>
  </si>
  <si>
    <t>471229</t>
  </si>
  <si>
    <t>070.609</t>
  </si>
  <si>
    <t>474145</t>
  </si>
  <si>
    <t>070.711/SD</t>
  </si>
  <si>
    <t>525351</t>
  </si>
  <si>
    <t>070.607</t>
  </si>
  <si>
    <t>0980102170</t>
  </si>
  <si>
    <t>428604</t>
  </si>
  <si>
    <t>050.533</t>
  </si>
  <si>
    <t>0389071S1</t>
  </si>
  <si>
    <t>474146</t>
  </si>
  <si>
    <t>050.521</t>
  </si>
  <si>
    <t>0299039S1</t>
  </si>
  <si>
    <t>466330</t>
  </si>
  <si>
    <t>020.501</t>
  </si>
  <si>
    <t>471239</t>
  </si>
  <si>
    <t>020.545</t>
  </si>
  <si>
    <t>81432206108S</t>
  </si>
  <si>
    <t>462667</t>
  </si>
  <si>
    <t>050.513/A</t>
  </si>
  <si>
    <t>1332194S</t>
  </si>
  <si>
    <t>466328</t>
  </si>
  <si>
    <t>030.503</t>
  </si>
  <si>
    <t>474148</t>
  </si>
  <si>
    <t>050.558/A</t>
  </si>
  <si>
    <t>1332194S5</t>
  </si>
  <si>
    <t>474149</t>
  </si>
  <si>
    <t>050.563</t>
  </si>
  <si>
    <t>1314545S</t>
  </si>
  <si>
    <t>460388</t>
  </si>
  <si>
    <t>101.374</t>
  </si>
  <si>
    <t>1699702</t>
  </si>
  <si>
    <t>471230</t>
  </si>
  <si>
    <t>050.545</t>
  </si>
  <si>
    <t>471232</t>
  </si>
  <si>
    <t>050.512/A</t>
  </si>
  <si>
    <t>1332194S1</t>
  </si>
  <si>
    <t>462668</t>
  </si>
  <si>
    <t>020.512</t>
  </si>
  <si>
    <t>1398368</t>
  </si>
  <si>
    <t>474150</t>
  </si>
  <si>
    <t>050.561</t>
  </si>
  <si>
    <t>1676776</t>
  </si>
  <si>
    <t>458428</t>
  </si>
  <si>
    <t>013.005</t>
  </si>
  <si>
    <t>1271753</t>
  </si>
  <si>
    <t>472821</t>
  </si>
  <si>
    <t>050.568</t>
  </si>
  <si>
    <t>1895529</t>
  </si>
  <si>
    <t>526678</t>
  </si>
  <si>
    <t>088.501</t>
  </si>
  <si>
    <t>M050147</t>
  </si>
  <si>
    <t>471233</t>
  </si>
  <si>
    <t>090.501/1</t>
  </si>
  <si>
    <t>100114S</t>
  </si>
  <si>
    <t>471234</t>
  </si>
  <si>
    <t>090.504</t>
  </si>
  <si>
    <t>474151</t>
  </si>
  <si>
    <t>090.503</t>
  </si>
  <si>
    <t>CF1014969</t>
  </si>
  <si>
    <t>470279</t>
  </si>
  <si>
    <t>060.556</t>
  </si>
  <si>
    <t>93161626</t>
  </si>
  <si>
    <t>952643</t>
  </si>
  <si>
    <t>060.522</t>
  </si>
  <si>
    <t>475251</t>
  </si>
  <si>
    <t>060.528</t>
  </si>
  <si>
    <t>42552295</t>
  </si>
  <si>
    <t>467496</t>
  </si>
  <si>
    <t>060.521</t>
  </si>
  <si>
    <t>1904698</t>
  </si>
  <si>
    <t>469406</t>
  </si>
  <si>
    <t>095.815</t>
  </si>
  <si>
    <t>381419</t>
  </si>
  <si>
    <t>459382</t>
  </si>
  <si>
    <t>040.570</t>
  </si>
  <si>
    <t>1517403</t>
  </si>
  <si>
    <t>466329</t>
  </si>
  <si>
    <t>020.513</t>
  </si>
  <si>
    <t>458429</t>
  </si>
  <si>
    <t>020.548</t>
  </si>
  <si>
    <t>81442056030</t>
  </si>
  <si>
    <t>466331</t>
  </si>
  <si>
    <t>020.591</t>
  </si>
  <si>
    <t>81417006095</t>
  </si>
  <si>
    <t>466332</t>
  </si>
  <si>
    <t>020.533</t>
  </si>
  <si>
    <t>472822</t>
  </si>
  <si>
    <t>020.518</t>
  </si>
  <si>
    <t>81442056013</t>
  </si>
  <si>
    <t>466333</t>
  </si>
  <si>
    <t>040.653</t>
  </si>
  <si>
    <t>0004200092</t>
  </si>
  <si>
    <t>473882</t>
  </si>
  <si>
    <t>020.554</t>
  </si>
  <si>
    <t>81326556157</t>
  </si>
  <si>
    <t>532675</t>
  </si>
  <si>
    <t>020.542</t>
  </si>
  <si>
    <t>81.41715-6014</t>
  </si>
  <si>
    <t>466334</t>
  </si>
  <si>
    <t>020.531</t>
  </si>
  <si>
    <t>81519016006</t>
  </si>
  <si>
    <t>290262</t>
  </si>
  <si>
    <t>020.551</t>
  </si>
  <si>
    <t>81326706199</t>
  </si>
  <si>
    <t>462669</t>
  </si>
  <si>
    <t>020.535</t>
  </si>
  <si>
    <t>3090015</t>
  </si>
  <si>
    <t>466335</t>
  </si>
  <si>
    <t>010.681</t>
  </si>
  <si>
    <t>81363050014S</t>
  </si>
  <si>
    <t>466336</t>
  </si>
  <si>
    <t>020.541</t>
  </si>
  <si>
    <t>471236</t>
  </si>
  <si>
    <t>020.560</t>
  </si>
  <si>
    <t>81432706072</t>
  </si>
  <si>
    <t>471237</t>
  </si>
  <si>
    <t>020.631</t>
  </si>
  <si>
    <t>81432706111</t>
  </si>
  <si>
    <t>469407</t>
  </si>
  <si>
    <t>020.503</t>
  </si>
  <si>
    <t>273706</t>
  </si>
  <si>
    <t>466337</t>
  </si>
  <si>
    <t>010.593</t>
  </si>
  <si>
    <t>06369590014S</t>
  </si>
  <si>
    <t>719031</t>
  </si>
  <si>
    <t>010.717</t>
  </si>
  <si>
    <t>9702600298/9702600098</t>
  </si>
  <si>
    <t>475253</t>
  </si>
  <si>
    <t>010.592</t>
  </si>
  <si>
    <t>3604200341</t>
  </si>
  <si>
    <t>471241</t>
  </si>
  <si>
    <t>010.597</t>
  </si>
  <si>
    <t>3074204102</t>
  </si>
  <si>
    <t>471242</t>
  </si>
  <si>
    <t>010.654</t>
  </si>
  <si>
    <t>3003300019</t>
  </si>
  <si>
    <t>646361</t>
  </si>
  <si>
    <t>080.574</t>
  </si>
  <si>
    <t>471243</t>
  </si>
  <si>
    <t>080.617/1</t>
  </si>
  <si>
    <t>5001863718</t>
  </si>
  <si>
    <t>471244</t>
  </si>
  <si>
    <t>080.610</t>
  </si>
  <si>
    <t>5000820574</t>
  </si>
  <si>
    <t>471245</t>
  </si>
  <si>
    <t>080.538</t>
  </si>
  <si>
    <t>5010216742S</t>
  </si>
  <si>
    <t>462670</t>
  </si>
  <si>
    <t>080.576</t>
  </si>
  <si>
    <t>5010060127S2</t>
  </si>
  <si>
    <t>475374</t>
  </si>
  <si>
    <t>080.568</t>
  </si>
  <si>
    <t>5010228902S</t>
  </si>
  <si>
    <t>475375</t>
  </si>
  <si>
    <t>080.557</t>
  </si>
  <si>
    <t>5010316015S</t>
  </si>
  <si>
    <t>472823</t>
  </si>
  <si>
    <t>080.598</t>
  </si>
  <si>
    <t>7420590486S</t>
  </si>
  <si>
    <t>473342</t>
  </si>
  <si>
    <t>096.773</t>
  </si>
  <si>
    <t>SEB22554</t>
  </si>
  <si>
    <t>471246</t>
  </si>
  <si>
    <t>080.573</t>
  </si>
  <si>
    <t>5010060127S</t>
  </si>
  <si>
    <t>477213</t>
  </si>
  <si>
    <t>095.506</t>
  </si>
  <si>
    <t>ROE25345</t>
  </si>
  <si>
    <t>477214</t>
  </si>
  <si>
    <t>095.663</t>
  </si>
  <si>
    <t>ROE25477</t>
  </si>
  <si>
    <t>466339</t>
  </si>
  <si>
    <t>085.512</t>
  </si>
  <si>
    <t>AXL126</t>
  </si>
  <si>
    <t>783317</t>
  </si>
  <si>
    <t>085.516</t>
  </si>
  <si>
    <t>1023155</t>
  </si>
  <si>
    <t>459384</t>
  </si>
  <si>
    <t>085.501</t>
  </si>
  <si>
    <t>AXL132</t>
  </si>
  <si>
    <t>459383</t>
  </si>
  <si>
    <t>085.502</t>
  </si>
  <si>
    <t>455906</t>
  </si>
  <si>
    <t>085.514</t>
  </si>
  <si>
    <t>AXL112</t>
  </si>
  <si>
    <t>455905</t>
  </si>
  <si>
    <t>085.515</t>
  </si>
  <si>
    <t>AXL111</t>
  </si>
  <si>
    <t>461480</t>
  </si>
  <si>
    <t>085.513</t>
  </si>
  <si>
    <t>AXL106</t>
  </si>
  <si>
    <t>462671</t>
  </si>
  <si>
    <t>085.532</t>
  </si>
  <si>
    <t>15226262</t>
  </si>
  <si>
    <t>477215</t>
  </si>
  <si>
    <t>085.510</t>
  </si>
  <si>
    <t>AXL117</t>
  </si>
  <si>
    <t>477216</t>
  </si>
  <si>
    <t>085.511</t>
  </si>
  <si>
    <t>AXL125</t>
  </si>
  <si>
    <t>477217</t>
  </si>
  <si>
    <t>085.520</t>
  </si>
  <si>
    <t>AXLLM4</t>
  </si>
  <si>
    <t>455907</t>
  </si>
  <si>
    <t>085.505</t>
  </si>
  <si>
    <t>SUS2</t>
  </si>
  <si>
    <t>455908</t>
  </si>
  <si>
    <t>085.531</t>
  </si>
  <si>
    <t>15226632</t>
  </si>
  <si>
    <t>459385</t>
  </si>
  <si>
    <t>085.509</t>
  </si>
  <si>
    <t>455909</t>
  </si>
  <si>
    <t>085.523</t>
  </si>
  <si>
    <t>AXL102</t>
  </si>
  <si>
    <t>477218</t>
  </si>
  <si>
    <t>085.525</t>
  </si>
  <si>
    <t>AXL114</t>
  </si>
  <si>
    <t>466340</t>
  </si>
  <si>
    <t>085.508</t>
  </si>
  <si>
    <t>455910</t>
  </si>
  <si>
    <t>085.504</t>
  </si>
  <si>
    <t>SUS1</t>
  </si>
  <si>
    <t>496350</t>
  </si>
  <si>
    <t>075.586</t>
  </si>
  <si>
    <t>462672</t>
  </si>
  <si>
    <t>075.505</t>
  </si>
  <si>
    <t>456469</t>
  </si>
  <si>
    <t>075.512</t>
  </si>
  <si>
    <t>3317001100</t>
  </si>
  <si>
    <t>456470</t>
  </si>
  <si>
    <t>075.530</t>
  </si>
  <si>
    <t>459386</t>
  </si>
  <si>
    <t>075.528</t>
  </si>
  <si>
    <t>456471</t>
  </si>
  <si>
    <t>075.542</t>
  </si>
  <si>
    <t>467497</t>
  </si>
  <si>
    <t>075.561</t>
  </si>
  <si>
    <t>467498</t>
  </si>
  <si>
    <t>075.529</t>
  </si>
  <si>
    <t>462673</t>
  </si>
  <si>
    <t>075.551</t>
  </si>
  <si>
    <t>3434361900</t>
  </si>
  <si>
    <t>471249</t>
  </si>
  <si>
    <t>075.558</t>
  </si>
  <si>
    <t>3434364200</t>
  </si>
  <si>
    <t>466341</t>
  </si>
  <si>
    <t>075.506</t>
  </si>
  <si>
    <t>3317000600</t>
  </si>
  <si>
    <t>471250</t>
  </si>
  <si>
    <t>075.507</t>
  </si>
  <si>
    <t>3268000702</t>
  </si>
  <si>
    <t>460332</t>
  </si>
  <si>
    <t>075.511</t>
  </si>
  <si>
    <t>3434362200</t>
  </si>
  <si>
    <t>456476</t>
  </si>
  <si>
    <t>075.518</t>
  </si>
  <si>
    <t>456473</t>
  </si>
  <si>
    <t>075.534</t>
  </si>
  <si>
    <t>456475</t>
  </si>
  <si>
    <t>075.549</t>
  </si>
  <si>
    <t>3268003700</t>
  </si>
  <si>
    <t>456472</t>
  </si>
  <si>
    <t>075.550</t>
  </si>
  <si>
    <t>3268003200</t>
  </si>
  <si>
    <t>456474</t>
  </si>
  <si>
    <t>075.562</t>
  </si>
  <si>
    <t>456477</t>
  </si>
  <si>
    <t>075.585</t>
  </si>
  <si>
    <t>533661</t>
  </si>
  <si>
    <t>075.510</t>
  </si>
  <si>
    <t>3434362000</t>
  </si>
  <si>
    <t>477219</t>
  </si>
  <si>
    <t>075.533</t>
  </si>
  <si>
    <t>3434360200</t>
  </si>
  <si>
    <t>456478</t>
  </si>
  <si>
    <t>075.615</t>
  </si>
  <si>
    <t>3434366100</t>
  </si>
  <si>
    <t>533612</t>
  </si>
  <si>
    <t>075.588</t>
  </si>
  <si>
    <t>532858</t>
  </si>
  <si>
    <t>075.613</t>
  </si>
  <si>
    <t>467501</t>
  </si>
  <si>
    <t>075.612</t>
  </si>
  <si>
    <t>456479</t>
  </si>
  <si>
    <t>075.590</t>
  </si>
  <si>
    <t>477220</t>
  </si>
  <si>
    <t>075.592</t>
  </si>
  <si>
    <t>3434301300</t>
  </si>
  <si>
    <t>471251</t>
  </si>
  <si>
    <t>075.608</t>
  </si>
  <si>
    <t>3434365700</t>
  </si>
  <si>
    <t>461481</t>
  </si>
  <si>
    <t>040.508</t>
  </si>
  <si>
    <t>339188S</t>
  </si>
  <si>
    <t>462674</t>
  </si>
  <si>
    <t>040.541</t>
  </si>
  <si>
    <t>385266S</t>
  </si>
  <si>
    <t>462675</t>
  </si>
  <si>
    <t>040.536</t>
  </si>
  <si>
    <t>1481245S</t>
  </si>
  <si>
    <t>462676</t>
  </si>
  <si>
    <t>040.571</t>
  </si>
  <si>
    <t>1742449</t>
  </si>
  <si>
    <t>466344</t>
  </si>
  <si>
    <t>040.518</t>
  </si>
  <si>
    <t>550284</t>
  </si>
  <si>
    <t>471252</t>
  </si>
  <si>
    <t>040.598</t>
  </si>
  <si>
    <t>1737306S</t>
  </si>
  <si>
    <t>466342</t>
  </si>
  <si>
    <t>040.648</t>
  </si>
  <si>
    <t>1365574</t>
  </si>
  <si>
    <t>533613</t>
  </si>
  <si>
    <t>040.539</t>
  </si>
  <si>
    <t>1362721S</t>
  </si>
  <si>
    <t>525353</t>
  </si>
  <si>
    <t>040.123</t>
  </si>
  <si>
    <t>154259</t>
  </si>
  <si>
    <t>469408</t>
  </si>
  <si>
    <t>040.522</t>
  </si>
  <si>
    <t>551212</t>
  </si>
  <si>
    <t>459387</t>
  </si>
  <si>
    <t>040.509</t>
  </si>
  <si>
    <t>477221</t>
  </si>
  <si>
    <t>040.572</t>
  </si>
  <si>
    <t>2130492</t>
  </si>
  <si>
    <t>471253</t>
  </si>
  <si>
    <t>040.568</t>
  </si>
  <si>
    <t>2129313S</t>
  </si>
  <si>
    <t>525355</t>
  </si>
  <si>
    <t>040.592</t>
  </si>
  <si>
    <t>1755638</t>
  </si>
  <si>
    <t>475377</t>
  </si>
  <si>
    <t>040.566</t>
  </si>
  <si>
    <t>1324713S</t>
  </si>
  <si>
    <t>475378</t>
  </si>
  <si>
    <t>040.574</t>
  </si>
  <si>
    <t>1541982</t>
  </si>
  <si>
    <t>466343</t>
  </si>
  <si>
    <t>040.514</t>
  </si>
  <si>
    <t>550730</t>
  </si>
  <si>
    <t>469409</t>
  </si>
  <si>
    <t>040.515</t>
  </si>
  <si>
    <t>550257</t>
  </si>
  <si>
    <t>475379</t>
  </si>
  <si>
    <t>084.502</t>
  </si>
  <si>
    <t>8285057052</t>
  </si>
  <si>
    <t>433885</t>
  </si>
  <si>
    <t>082.503</t>
  </si>
  <si>
    <t>M100039</t>
  </si>
  <si>
    <t>462678</t>
  </si>
  <si>
    <t>082.502</t>
  </si>
  <si>
    <t>6503723T</t>
  </si>
  <si>
    <t>459388</t>
  </si>
  <si>
    <t>030.588</t>
  </si>
  <si>
    <t>272910</t>
  </si>
  <si>
    <t>470283</t>
  </si>
  <si>
    <t>030.248</t>
  </si>
  <si>
    <t>3090954</t>
  </si>
  <si>
    <t>471254</t>
  </si>
  <si>
    <t>030.595</t>
  </si>
  <si>
    <t>20429274S</t>
  </si>
  <si>
    <t>471255</t>
  </si>
  <si>
    <t>030.518</t>
  </si>
  <si>
    <t>030,518</t>
  </si>
  <si>
    <t>471256</t>
  </si>
  <si>
    <t>030.548</t>
  </si>
  <si>
    <t>471257</t>
  </si>
  <si>
    <t>030.549</t>
  </si>
  <si>
    <t>471258</t>
  </si>
  <si>
    <t>030.525</t>
  </si>
  <si>
    <t>1075399S</t>
  </si>
  <si>
    <t>471259</t>
  </si>
  <si>
    <t>030.536</t>
  </si>
  <si>
    <t>20390840S</t>
  </si>
  <si>
    <t>470284</t>
  </si>
  <si>
    <t>030.671</t>
  </si>
  <si>
    <t>21395854</t>
  </si>
  <si>
    <t>475380</t>
  </si>
  <si>
    <t>030.577</t>
  </si>
  <si>
    <t>20840820</t>
  </si>
  <si>
    <t>469410</t>
  </si>
  <si>
    <t>030.510</t>
  </si>
  <si>
    <t>3090266</t>
  </si>
  <si>
    <t>496351</t>
  </si>
  <si>
    <t>030.605</t>
  </si>
  <si>
    <t>21036050</t>
  </si>
  <si>
    <t>492701</t>
  </si>
  <si>
    <t>030.592</t>
  </si>
  <si>
    <t>272905</t>
  </si>
  <si>
    <t>475381</t>
  </si>
  <si>
    <t>030.526</t>
  </si>
  <si>
    <t>1075266S</t>
  </si>
  <si>
    <t>472824</t>
  </si>
  <si>
    <t>030.576</t>
  </si>
  <si>
    <t>85108338</t>
  </si>
  <si>
    <t>467502</t>
  </si>
  <si>
    <t>030.562</t>
  </si>
  <si>
    <t>20741710</t>
  </si>
  <si>
    <t>466345</t>
  </si>
  <si>
    <t>030.511</t>
  </si>
  <si>
    <t>3090267</t>
  </si>
  <si>
    <t>496352</t>
  </si>
  <si>
    <t>033.051</t>
  </si>
  <si>
    <t>21021391</t>
  </si>
  <si>
    <t>458214</t>
  </si>
  <si>
    <t>030.604</t>
  </si>
  <si>
    <t>20967831</t>
  </si>
  <si>
    <t>470285</t>
  </si>
  <si>
    <t>030.566</t>
  </si>
  <si>
    <t>20995564</t>
  </si>
  <si>
    <t>470286</t>
  </si>
  <si>
    <t>030.565</t>
  </si>
  <si>
    <t>3092446</t>
  </si>
  <si>
    <t>459390</t>
  </si>
  <si>
    <t>030.573</t>
  </si>
  <si>
    <t>3092051</t>
  </si>
  <si>
    <t>466346</t>
  </si>
  <si>
    <t>030.607</t>
  </si>
  <si>
    <t>466347</t>
  </si>
  <si>
    <t>030.581</t>
  </si>
  <si>
    <t>471260</t>
  </si>
  <si>
    <t>095.554</t>
  </si>
  <si>
    <t>533663</t>
  </si>
  <si>
    <t>095.538</t>
  </si>
  <si>
    <t>SK322152Z</t>
  </si>
  <si>
    <t>471261</t>
  </si>
  <si>
    <t>095.549</t>
  </si>
  <si>
    <t>SK242176</t>
  </si>
  <si>
    <t>471262</t>
  </si>
  <si>
    <t>095.541</t>
  </si>
  <si>
    <t>471264</t>
  </si>
  <si>
    <t>095.553</t>
  </si>
  <si>
    <t>SK312150Z</t>
  </si>
  <si>
    <t>471265</t>
  </si>
  <si>
    <t>095.996</t>
  </si>
  <si>
    <t>662101473</t>
  </si>
  <si>
    <t>519417</t>
  </si>
  <si>
    <t>095.952</t>
  </si>
  <si>
    <t>662101492(662101566/662129134/662129375/662129377)</t>
  </si>
  <si>
    <t>492706</t>
  </si>
  <si>
    <t>015.144</t>
  </si>
  <si>
    <t>662125146</t>
  </si>
  <si>
    <t>472825</t>
  </si>
  <si>
    <t>015.060</t>
  </si>
  <si>
    <t>SK3105-95</t>
  </si>
  <si>
    <t>462679</t>
  </si>
  <si>
    <t>095.557/SD</t>
  </si>
  <si>
    <t>469411</t>
  </si>
  <si>
    <t>118.023</t>
  </si>
  <si>
    <t>492707</t>
  </si>
  <si>
    <t>015.061</t>
  </si>
  <si>
    <t>460390</t>
  </si>
  <si>
    <t>095.557/1SD</t>
  </si>
  <si>
    <t>460391</t>
  </si>
  <si>
    <t>095.565</t>
  </si>
  <si>
    <t>471263</t>
  </si>
  <si>
    <t>095.545</t>
  </si>
  <si>
    <t>525356</t>
  </si>
  <si>
    <t>095.539</t>
  </si>
  <si>
    <t>475254</t>
  </si>
  <si>
    <t>095.534</t>
  </si>
  <si>
    <t>475255</t>
  </si>
  <si>
    <t>095.548</t>
  </si>
  <si>
    <t>SK312161</t>
  </si>
  <si>
    <t>663805</t>
  </si>
  <si>
    <t>095.540</t>
  </si>
  <si>
    <t>663804</t>
  </si>
  <si>
    <t>095.547</t>
  </si>
  <si>
    <t>460392</t>
  </si>
  <si>
    <t>095.736</t>
  </si>
  <si>
    <t>980106340</t>
  </si>
  <si>
    <t>462680</t>
  </si>
  <si>
    <t>095.737</t>
  </si>
  <si>
    <t>0980106110</t>
  </si>
  <si>
    <t>525357</t>
  </si>
  <si>
    <t>095.924</t>
  </si>
  <si>
    <t>980107620</t>
  </si>
  <si>
    <t>470287</t>
  </si>
  <si>
    <t>050.571</t>
  </si>
  <si>
    <t>1694366</t>
  </si>
  <si>
    <t>477222</t>
  </si>
  <si>
    <t>095.512</t>
  </si>
  <si>
    <t>470288</t>
  </si>
  <si>
    <t>060.523</t>
  </si>
  <si>
    <t>42536195</t>
  </si>
  <si>
    <t>471267</t>
  </si>
  <si>
    <t>095.569</t>
  </si>
  <si>
    <t>0004204382</t>
  </si>
  <si>
    <t>471266</t>
  </si>
  <si>
    <t>095.596</t>
  </si>
  <si>
    <t>81508226026</t>
  </si>
  <si>
    <t>471268</t>
  </si>
  <si>
    <t>095.567</t>
  </si>
  <si>
    <t>81508226021</t>
  </si>
  <si>
    <t>471269</t>
  </si>
  <si>
    <t>095.573</t>
  </si>
  <si>
    <t>0004204882</t>
  </si>
  <si>
    <t>492708</t>
  </si>
  <si>
    <t>095.712</t>
  </si>
  <si>
    <t>MCK1294</t>
  </si>
  <si>
    <t>471270</t>
  </si>
  <si>
    <t>095.735</t>
  </si>
  <si>
    <t>0980106310</t>
  </si>
  <si>
    <t>471272</t>
  </si>
  <si>
    <t>095.518</t>
  </si>
  <si>
    <t>1448910</t>
  </si>
  <si>
    <t>471273</t>
  </si>
  <si>
    <t>095.521</t>
  </si>
  <si>
    <t>81508226007</t>
  </si>
  <si>
    <t>471274</t>
  </si>
  <si>
    <t>095.087</t>
  </si>
  <si>
    <t>475257</t>
  </si>
  <si>
    <t>095.568</t>
  </si>
  <si>
    <t>475258</t>
  </si>
  <si>
    <t>095.531</t>
  </si>
  <si>
    <t>475259</t>
  </si>
  <si>
    <t>095.570</t>
  </si>
  <si>
    <t>692527</t>
  </si>
  <si>
    <t>095.533</t>
  </si>
  <si>
    <t>42537451/0004200782/5317002100/85317002100</t>
  </si>
  <si>
    <t>467503</t>
  </si>
  <si>
    <t>095.581</t>
  </si>
  <si>
    <t>462682</t>
  </si>
  <si>
    <t>095.595</t>
  </si>
  <si>
    <t>81508226027</t>
  </si>
  <si>
    <t>471271</t>
  </si>
  <si>
    <t>095.088</t>
  </si>
  <si>
    <t>460393</t>
  </si>
  <si>
    <t>096.032</t>
  </si>
  <si>
    <t>290363</t>
  </si>
  <si>
    <t>096.051</t>
  </si>
  <si>
    <t>CKSK11</t>
  </si>
  <si>
    <t>471275</t>
  </si>
  <si>
    <t>095.594</t>
  </si>
  <si>
    <t>42537451</t>
  </si>
  <si>
    <t>460394</t>
  </si>
  <si>
    <t>096.031</t>
  </si>
  <si>
    <t>461482</t>
  </si>
  <si>
    <t>095.524</t>
  </si>
  <si>
    <t>42541413</t>
  </si>
  <si>
    <t>474152</t>
  </si>
  <si>
    <t>095.532</t>
  </si>
  <si>
    <t>42541412</t>
  </si>
  <si>
    <t>475260</t>
  </si>
  <si>
    <t>095.804</t>
  </si>
  <si>
    <t>CKSK.14</t>
  </si>
  <si>
    <t>991341</t>
  </si>
  <si>
    <t>095.598</t>
  </si>
  <si>
    <t>462683</t>
  </si>
  <si>
    <t>096.547</t>
  </si>
  <si>
    <t>462684</t>
  </si>
  <si>
    <t>096.546</t>
  </si>
  <si>
    <t>81508226037</t>
  </si>
  <si>
    <t>471277</t>
  </si>
  <si>
    <t>095.603</t>
  </si>
  <si>
    <t>MCK1103</t>
  </si>
  <si>
    <t>471278</t>
  </si>
  <si>
    <t>095.623</t>
  </si>
  <si>
    <t>471279</t>
  </si>
  <si>
    <t>095.829</t>
  </si>
  <si>
    <t>471280</t>
  </si>
  <si>
    <t>095.607</t>
  </si>
  <si>
    <t>471281</t>
  </si>
  <si>
    <t>095.754</t>
  </si>
  <si>
    <t>MCK1264</t>
  </si>
  <si>
    <t>477223</t>
  </si>
  <si>
    <t>095.515</t>
  </si>
  <si>
    <t>477224</t>
  </si>
  <si>
    <t>211.123</t>
  </si>
  <si>
    <t>68323746</t>
  </si>
  <si>
    <t>460396</t>
  </si>
  <si>
    <t>095.707</t>
  </si>
  <si>
    <t>467504</t>
  </si>
  <si>
    <t>095.575</t>
  </si>
  <si>
    <t>471282</t>
  </si>
  <si>
    <t>095.650</t>
  </si>
  <si>
    <t>5001831176</t>
  </si>
  <si>
    <t>460397</t>
  </si>
  <si>
    <t>095.574</t>
  </si>
  <si>
    <t>5001866989</t>
  </si>
  <si>
    <t>455911</t>
  </si>
  <si>
    <t>095.513</t>
  </si>
  <si>
    <t>470289</t>
  </si>
  <si>
    <t>095.609</t>
  </si>
  <si>
    <t>3090938</t>
  </si>
  <si>
    <t>460399</t>
  </si>
  <si>
    <t>095.680</t>
  </si>
  <si>
    <t>85109889</t>
  </si>
  <si>
    <t>462687</t>
  </si>
  <si>
    <t>095.630</t>
  </si>
  <si>
    <t>MCK1118</t>
  </si>
  <si>
    <t>470290</t>
  </si>
  <si>
    <t>030.586</t>
  </si>
  <si>
    <t>3090997</t>
  </si>
  <si>
    <t>470291</t>
  </si>
  <si>
    <t>030.587</t>
  </si>
  <si>
    <t>3090998</t>
  </si>
  <si>
    <t>470292</t>
  </si>
  <si>
    <t>030.299</t>
  </si>
  <si>
    <t>1696924</t>
  </si>
  <si>
    <t>470293</t>
  </si>
  <si>
    <t>030.300</t>
  </si>
  <si>
    <t>1696925</t>
  </si>
  <si>
    <t>460400</t>
  </si>
  <si>
    <t>095.514</t>
  </si>
  <si>
    <t>470294</t>
  </si>
  <si>
    <t>095.947</t>
  </si>
  <si>
    <t>471283</t>
  </si>
  <si>
    <t>095.696</t>
  </si>
  <si>
    <t>3434382900</t>
  </si>
  <si>
    <t>471284</t>
  </si>
  <si>
    <t>095.640</t>
  </si>
  <si>
    <t>1436853</t>
  </si>
  <si>
    <t>462688</t>
  </si>
  <si>
    <t>095.523</t>
  </si>
  <si>
    <t>1439493</t>
  </si>
  <si>
    <t>292053</t>
  </si>
  <si>
    <t>070.523</t>
  </si>
  <si>
    <t>05451</t>
  </si>
  <si>
    <t>526680</t>
  </si>
  <si>
    <t>18300079</t>
  </si>
  <si>
    <t>1063509</t>
  </si>
  <si>
    <t>532859</t>
  </si>
  <si>
    <t>18200108</t>
  </si>
  <si>
    <t>81611505066</t>
  </si>
  <si>
    <t>516028</t>
  </si>
  <si>
    <t>18100317</t>
  </si>
  <si>
    <t>9437500218</t>
  </si>
  <si>
    <t>455867</t>
  </si>
  <si>
    <t>070.527</t>
  </si>
  <si>
    <t>09.801.02.12.0S</t>
  </si>
  <si>
    <t>455868</t>
  </si>
  <si>
    <t>070.524</t>
  </si>
  <si>
    <t>09.801.02.11.0S</t>
  </si>
  <si>
    <t>471285</t>
  </si>
  <si>
    <t>070.145</t>
  </si>
  <si>
    <t>0533144020</t>
  </si>
  <si>
    <t>474153</t>
  </si>
  <si>
    <t>050.121</t>
  </si>
  <si>
    <t>0667965</t>
  </si>
  <si>
    <t>471286</t>
  </si>
  <si>
    <t>080.101</t>
  </si>
  <si>
    <t>5000716656</t>
  </si>
  <si>
    <t>460333</t>
  </si>
  <si>
    <t>085.027/2</t>
  </si>
  <si>
    <t>21205193S1</t>
  </si>
  <si>
    <t>460334</t>
  </si>
  <si>
    <t>085.027</t>
  </si>
  <si>
    <t>21205193G</t>
  </si>
  <si>
    <t>460335</t>
  </si>
  <si>
    <t>075.045</t>
  </si>
  <si>
    <t>AJA0504001</t>
  </si>
  <si>
    <t>475263</t>
  </si>
  <si>
    <t>100.265</t>
  </si>
  <si>
    <t>0002540017</t>
  </si>
  <si>
    <t>475382</t>
  </si>
  <si>
    <t>080.399</t>
  </si>
  <si>
    <t>5010244334</t>
  </si>
  <si>
    <t>471287</t>
  </si>
  <si>
    <t>080.402</t>
  </si>
  <si>
    <t>5010452530</t>
  </si>
  <si>
    <t>470295</t>
  </si>
  <si>
    <t>030.277</t>
  </si>
  <si>
    <t>20806212</t>
  </si>
  <si>
    <t>459391</t>
  </si>
  <si>
    <t>031.029</t>
  </si>
  <si>
    <t>3150188</t>
  </si>
  <si>
    <t>525358</t>
  </si>
  <si>
    <t>022.271</t>
  </si>
  <si>
    <t>51958007485</t>
  </si>
  <si>
    <t>462689</t>
  </si>
  <si>
    <t>021.333</t>
  </si>
  <si>
    <t>51958006099</t>
  </si>
  <si>
    <t>470021</t>
  </si>
  <si>
    <t>010.085</t>
  </si>
  <si>
    <t>460401</t>
  </si>
  <si>
    <t>100.302</t>
  </si>
  <si>
    <t>470022</t>
  </si>
  <si>
    <t>040.205</t>
  </si>
  <si>
    <t>1858885</t>
  </si>
  <si>
    <t>473344</t>
  </si>
  <si>
    <t>061.410</t>
  </si>
  <si>
    <t>504006261</t>
  </si>
  <si>
    <t>473345</t>
  </si>
  <si>
    <t>100.301</t>
  </si>
  <si>
    <t>473346</t>
  </si>
  <si>
    <t>040.202</t>
  </si>
  <si>
    <t>1514086</t>
  </si>
  <si>
    <t>473347</t>
  </si>
  <si>
    <t>040.203</t>
  </si>
  <si>
    <t>1514087</t>
  </si>
  <si>
    <t>724842</t>
  </si>
  <si>
    <t>050.498</t>
  </si>
  <si>
    <t>1811819/1699240</t>
  </si>
  <si>
    <t>462690</t>
  </si>
  <si>
    <t>051.230</t>
  </si>
  <si>
    <t>1809098</t>
  </si>
  <si>
    <t>764054</t>
  </si>
  <si>
    <t>050.497</t>
  </si>
  <si>
    <t>462692</t>
  </si>
  <si>
    <t>200.039</t>
  </si>
  <si>
    <t>650508</t>
  </si>
  <si>
    <t>030.292</t>
  </si>
  <si>
    <t>8086970</t>
  </si>
  <si>
    <t>469413</t>
  </si>
  <si>
    <t>030.293</t>
  </si>
  <si>
    <t>21753149</t>
  </si>
  <si>
    <t>471387</t>
  </si>
  <si>
    <t>023.214</t>
  </si>
  <si>
    <t>81971006099</t>
  </si>
  <si>
    <t>467507</t>
  </si>
  <si>
    <t>023.217</t>
  </si>
  <si>
    <t>81626416067</t>
  </si>
  <si>
    <t>516010</t>
  </si>
  <si>
    <t>023.220</t>
  </si>
  <si>
    <t>81626410100</t>
  </si>
  <si>
    <t>516030</t>
  </si>
  <si>
    <t>204.100-01</t>
  </si>
  <si>
    <t>9417600559</t>
  </si>
  <si>
    <t>533616</t>
  </si>
  <si>
    <t>043.170</t>
  </si>
  <si>
    <t>1346177</t>
  </si>
  <si>
    <t>533617</t>
  </si>
  <si>
    <t>043.166</t>
  </si>
  <si>
    <t>2145647</t>
  </si>
  <si>
    <t>533618</t>
  </si>
  <si>
    <t>043.167</t>
  </si>
  <si>
    <t>2145648</t>
  </si>
  <si>
    <t>466350</t>
  </si>
  <si>
    <t>021.031</t>
  </si>
  <si>
    <t>533619</t>
  </si>
  <si>
    <t>021.012</t>
  </si>
  <si>
    <t>81326200045</t>
  </si>
  <si>
    <t>533621</t>
  </si>
  <si>
    <t>042.210</t>
  </si>
  <si>
    <t>1864620</t>
  </si>
  <si>
    <t>471290</t>
  </si>
  <si>
    <t>022.452-01</t>
  </si>
  <si>
    <t>81506106261</t>
  </si>
  <si>
    <t>471289</t>
  </si>
  <si>
    <t>022.456-01</t>
  </si>
  <si>
    <t>81506106260</t>
  </si>
  <si>
    <t>471294</t>
  </si>
  <si>
    <t>203.035-01</t>
  </si>
  <si>
    <t>3574200538</t>
  </si>
  <si>
    <t>462694</t>
  </si>
  <si>
    <t>075.174-01</t>
  </si>
  <si>
    <t>3434350202</t>
  </si>
  <si>
    <t>731420</t>
  </si>
  <si>
    <t>070.063</t>
  </si>
  <si>
    <t>496434</t>
  </si>
  <si>
    <t>070.063-01</t>
  </si>
  <si>
    <t>459393</t>
  </si>
  <si>
    <t>070.060</t>
  </si>
  <si>
    <t>203160600</t>
  </si>
  <si>
    <t>455869</t>
  </si>
  <si>
    <t>070.078</t>
  </si>
  <si>
    <t>02.031.66.50.0</t>
  </si>
  <si>
    <t>455870</t>
  </si>
  <si>
    <t>070.058</t>
  </si>
  <si>
    <t>05.113.90.06.0</t>
  </si>
  <si>
    <t>459394</t>
  </si>
  <si>
    <t>070.202</t>
  </si>
  <si>
    <t>203159800</t>
  </si>
  <si>
    <t>460336</t>
  </si>
  <si>
    <t>070.032</t>
  </si>
  <si>
    <t>511396050</t>
  </si>
  <si>
    <t>471368</t>
  </si>
  <si>
    <t>070.032/1</t>
  </si>
  <si>
    <t>0511396050S1</t>
  </si>
  <si>
    <t>428606</t>
  </si>
  <si>
    <t>050.039</t>
  </si>
  <si>
    <t>1288000/1732886</t>
  </si>
  <si>
    <t>460337</t>
  </si>
  <si>
    <t>050.029</t>
  </si>
  <si>
    <t>1314545</t>
  </si>
  <si>
    <t>292069</t>
  </si>
  <si>
    <t>050.044</t>
  </si>
  <si>
    <t>01161</t>
  </si>
  <si>
    <t>466351</t>
  </si>
  <si>
    <t>050.180</t>
  </si>
  <si>
    <t>460338</t>
  </si>
  <si>
    <t>050.145</t>
  </si>
  <si>
    <t>466352</t>
  </si>
  <si>
    <t>050.031</t>
  </si>
  <si>
    <t>471388</t>
  </si>
  <si>
    <t>050.032</t>
  </si>
  <si>
    <t>1273279</t>
  </si>
  <si>
    <t>462696</t>
  </si>
  <si>
    <t>090.002/1-01</t>
  </si>
  <si>
    <t>UJA0030001S</t>
  </si>
  <si>
    <t>106243</t>
  </si>
  <si>
    <t>090.002</t>
  </si>
  <si>
    <t>UJA0030001</t>
  </si>
  <si>
    <t>462697</t>
  </si>
  <si>
    <t>085.035</t>
  </si>
  <si>
    <t>471389</t>
  </si>
  <si>
    <t>060.094</t>
  </si>
  <si>
    <t>8587681</t>
  </si>
  <si>
    <t>467512</t>
  </si>
  <si>
    <t>061.077</t>
  </si>
  <si>
    <t>500350343</t>
  </si>
  <si>
    <t>471390</t>
  </si>
  <si>
    <t>060.096</t>
  </si>
  <si>
    <t>93807640</t>
  </si>
  <si>
    <t>466353</t>
  </si>
  <si>
    <t>060.086</t>
  </si>
  <si>
    <t>500336108</t>
  </si>
  <si>
    <t>945692</t>
  </si>
  <si>
    <t>060.137</t>
  </si>
  <si>
    <t>469415</t>
  </si>
  <si>
    <t>060.047</t>
  </si>
  <si>
    <t>98469635</t>
  </si>
  <si>
    <t>466354</t>
  </si>
  <si>
    <t>060.027</t>
  </si>
  <si>
    <t>500331831</t>
  </si>
  <si>
    <t>469416</t>
  </si>
  <si>
    <t>060.017</t>
  </si>
  <si>
    <t>98482540</t>
  </si>
  <si>
    <t>466355</t>
  </si>
  <si>
    <t>060.018</t>
  </si>
  <si>
    <t>8127383</t>
  </si>
  <si>
    <t>533622</t>
  </si>
  <si>
    <t>020.050</t>
  </si>
  <si>
    <t>85962100012</t>
  </si>
  <si>
    <t>466356</t>
  </si>
  <si>
    <t>020.031</t>
  </si>
  <si>
    <t>81962100400</t>
  </si>
  <si>
    <t>288822</t>
  </si>
  <si>
    <t>020.033</t>
  </si>
  <si>
    <t>466357</t>
  </si>
  <si>
    <t>020.161</t>
  </si>
  <si>
    <t>81437220053</t>
  </si>
  <si>
    <t>462698</t>
  </si>
  <si>
    <t>020.175</t>
  </si>
  <si>
    <t>85962100021</t>
  </si>
  <si>
    <t>458432</t>
  </si>
  <si>
    <t>020.188</t>
  </si>
  <si>
    <t>466358</t>
  </si>
  <si>
    <t>020.329</t>
  </si>
  <si>
    <t>81437220085</t>
  </si>
  <si>
    <t>290128</t>
  </si>
  <si>
    <t>020.169</t>
  </si>
  <si>
    <t>492710</t>
  </si>
  <si>
    <t>020.163</t>
  </si>
  <si>
    <t>81437040077</t>
  </si>
  <si>
    <t>458433</t>
  </si>
  <si>
    <t>020.263</t>
  </si>
  <si>
    <t>458434</t>
  </si>
  <si>
    <t>020.174</t>
  </si>
  <si>
    <t>432634</t>
  </si>
  <si>
    <t>022.281</t>
  </si>
  <si>
    <t>81962100609</t>
  </si>
  <si>
    <t>462699</t>
  </si>
  <si>
    <t>020.556</t>
  </si>
  <si>
    <t>471391</t>
  </si>
  <si>
    <t>020.264/SD</t>
  </si>
  <si>
    <t>85437220010</t>
  </si>
  <si>
    <t>492711</t>
  </si>
  <si>
    <t>020.039</t>
  </si>
  <si>
    <t>471295</t>
  </si>
  <si>
    <t>020.028</t>
  </si>
  <si>
    <t>81962100437</t>
  </si>
  <si>
    <t>469417</t>
  </si>
  <si>
    <t>020.045</t>
  </si>
  <si>
    <t>81962100348</t>
  </si>
  <si>
    <t>458435</t>
  </si>
  <si>
    <t>020.030</t>
  </si>
  <si>
    <t>81960200250</t>
  </si>
  <si>
    <t>471296</t>
  </si>
  <si>
    <t>020.038</t>
  </si>
  <si>
    <t>81437220051</t>
  </si>
  <si>
    <t>466359</t>
  </si>
  <si>
    <t>020.266</t>
  </si>
  <si>
    <t>467513</t>
  </si>
  <si>
    <t>020.029</t>
  </si>
  <si>
    <t>81437220061</t>
  </si>
  <si>
    <t>526684</t>
  </si>
  <si>
    <t>081.008</t>
  </si>
  <si>
    <t>082192400</t>
  </si>
  <si>
    <t>466362</t>
  </si>
  <si>
    <t>022.191</t>
  </si>
  <si>
    <t>81962100618</t>
  </si>
  <si>
    <t>432489</t>
  </si>
  <si>
    <t>020.027</t>
  </si>
  <si>
    <t>471297</t>
  </si>
  <si>
    <t>020.165</t>
  </si>
  <si>
    <t>81432206177S</t>
  </si>
  <si>
    <t>475265</t>
  </si>
  <si>
    <t>020.166</t>
  </si>
  <si>
    <t>81432206177S1</t>
  </si>
  <si>
    <t>466363</t>
  </si>
  <si>
    <t>011.060</t>
  </si>
  <si>
    <t>6753200150</t>
  </si>
  <si>
    <t>466364</t>
  </si>
  <si>
    <t>011.064</t>
  </si>
  <si>
    <t>6733200250</t>
  </si>
  <si>
    <t>466365</t>
  </si>
  <si>
    <t>011.058</t>
  </si>
  <si>
    <t>6753200050</t>
  </si>
  <si>
    <t>466366</t>
  </si>
  <si>
    <t>011.072</t>
  </si>
  <si>
    <t>0003223485</t>
  </si>
  <si>
    <t>289068</t>
  </si>
  <si>
    <t>011.177</t>
  </si>
  <si>
    <t>9423172212</t>
  </si>
  <si>
    <t>467514</t>
  </si>
  <si>
    <t>011.269</t>
  </si>
  <si>
    <t>9423172312</t>
  </si>
  <si>
    <t>458436</t>
  </si>
  <si>
    <t>011.260</t>
  </si>
  <si>
    <t>458437</t>
  </si>
  <si>
    <t>011.208</t>
  </si>
  <si>
    <t>9413260050</t>
  </si>
  <si>
    <t>458438</t>
  </si>
  <si>
    <t>011.262</t>
  </si>
  <si>
    <t>9921603</t>
  </si>
  <si>
    <t>492712</t>
  </si>
  <si>
    <t>011.263</t>
  </si>
  <si>
    <t>458439</t>
  </si>
  <si>
    <t>011.223</t>
  </si>
  <si>
    <t>461484</t>
  </si>
  <si>
    <t>011.090</t>
  </si>
  <si>
    <t>466367</t>
  </si>
  <si>
    <t>011.027-01</t>
  </si>
  <si>
    <t>3093200073</t>
  </si>
  <si>
    <t>462700</t>
  </si>
  <si>
    <t>010.686</t>
  </si>
  <si>
    <t>0003504805</t>
  </si>
  <si>
    <t>533665</t>
  </si>
  <si>
    <t>011.062</t>
  </si>
  <si>
    <t>6113240350</t>
  </si>
  <si>
    <t>458440</t>
  </si>
  <si>
    <t>011.254</t>
  </si>
  <si>
    <t>471298</t>
  </si>
  <si>
    <t>011.057-01</t>
  </si>
  <si>
    <t>458441</t>
  </si>
  <si>
    <t>011.235</t>
  </si>
  <si>
    <t>466368</t>
  </si>
  <si>
    <t>011.162</t>
  </si>
  <si>
    <t>466369</t>
  </si>
  <si>
    <t>011.070</t>
  </si>
  <si>
    <t>462701</t>
  </si>
  <si>
    <t>011.065</t>
  </si>
  <si>
    <t>462702</t>
  </si>
  <si>
    <t>084.003</t>
  </si>
  <si>
    <t>471299</t>
  </si>
  <si>
    <t>011.241</t>
  </si>
  <si>
    <t>9413230050</t>
  </si>
  <si>
    <t>461485</t>
  </si>
  <si>
    <t>011.190</t>
  </si>
  <si>
    <t>471393</t>
  </si>
  <si>
    <t>011.118</t>
  </si>
  <si>
    <t>9743280181</t>
  </si>
  <si>
    <t>475266</t>
  </si>
  <si>
    <t>081.006</t>
  </si>
  <si>
    <t>080155019</t>
  </si>
  <si>
    <t>466370</t>
  </si>
  <si>
    <t>081.003</t>
  </si>
  <si>
    <t>080155020</t>
  </si>
  <si>
    <t>462703</t>
  </si>
  <si>
    <t>080.019</t>
  </si>
  <si>
    <t>471394</t>
  </si>
  <si>
    <t>080.018</t>
  </si>
  <si>
    <t>5010273535</t>
  </si>
  <si>
    <t>469418</t>
  </si>
  <si>
    <t>080.120</t>
  </si>
  <si>
    <t>467515</t>
  </si>
  <si>
    <t>080.293</t>
  </si>
  <si>
    <t>7422187008</t>
  </si>
  <si>
    <t>462704</t>
  </si>
  <si>
    <t>080.062</t>
  </si>
  <si>
    <t>5000448404</t>
  </si>
  <si>
    <t>533666</t>
  </si>
  <si>
    <t>080.184</t>
  </si>
  <si>
    <t>5010294770</t>
  </si>
  <si>
    <t>471395</t>
  </si>
  <si>
    <t>080.054</t>
  </si>
  <si>
    <t>466371</t>
  </si>
  <si>
    <t>080.043</t>
  </si>
  <si>
    <t>7421271207</t>
  </si>
  <si>
    <t>471396</t>
  </si>
  <si>
    <t>080.053</t>
  </si>
  <si>
    <t>7420850895</t>
  </si>
  <si>
    <t>533667</t>
  </si>
  <si>
    <t>080.183</t>
  </si>
  <si>
    <t>7422192812</t>
  </si>
  <si>
    <t>469419</t>
  </si>
  <si>
    <t>080.228</t>
  </si>
  <si>
    <t>492713</t>
  </si>
  <si>
    <t>085.189</t>
  </si>
  <si>
    <t>21230041</t>
  </si>
  <si>
    <t>455912</t>
  </si>
  <si>
    <t>085.001</t>
  </si>
  <si>
    <t>21011746</t>
  </si>
  <si>
    <t>291363</t>
  </si>
  <si>
    <t>085.003</t>
  </si>
  <si>
    <t>712127</t>
  </si>
  <si>
    <t>075.057</t>
  </si>
  <si>
    <t>471397</t>
  </si>
  <si>
    <t>040.032</t>
  </si>
  <si>
    <t>1514505</t>
  </si>
  <si>
    <t>459396</t>
  </si>
  <si>
    <t>040.051</t>
  </si>
  <si>
    <t>2129313</t>
  </si>
  <si>
    <t>459398</t>
  </si>
  <si>
    <t>040.016</t>
  </si>
  <si>
    <t>466373</t>
  </si>
  <si>
    <t>040.034</t>
  </si>
  <si>
    <t>362385</t>
  </si>
  <si>
    <t>467516</t>
  </si>
  <si>
    <t>040.065</t>
  </si>
  <si>
    <t>1356667</t>
  </si>
  <si>
    <t>470302</t>
  </si>
  <si>
    <t>040.594</t>
  </si>
  <si>
    <t>2096392</t>
  </si>
  <si>
    <t>469420</t>
  </si>
  <si>
    <t>030.025</t>
  </si>
  <si>
    <t>466376</t>
  </si>
  <si>
    <t>030.113</t>
  </si>
  <si>
    <t>3091587</t>
  </si>
  <si>
    <t>466377</t>
  </si>
  <si>
    <t>030.103</t>
  </si>
  <si>
    <t>3090935</t>
  </si>
  <si>
    <t>459399</t>
  </si>
  <si>
    <t>030.165</t>
  </si>
  <si>
    <t>20390840</t>
  </si>
  <si>
    <t>533668</t>
  </si>
  <si>
    <t>030.112</t>
  </si>
  <si>
    <t>3090934</t>
  </si>
  <si>
    <t>458442</t>
  </si>
  <si>
    <t>030.031</t>
  </si>
  <si>
    <t>459400</t>
  </si>
  <si>
    <t>030.264</t>
  </si>
  <si>
    <t>466378</t>
  </si>
  <si>
    <t>030.039</t>
  </si>
  <si>
    <t>466379</t>
  </si>
  <si>
    <t>030.040</t>
  </si>
  <si>
    <t>455871</t>
  </si>
  <si>
    <t>015.107</t>
  </si>
  <si>
    <t>03.1204.51.50</t>
  </si>
  <si>
    <t>459401</t>
  </si>
  <si>
    <t>070.224</t>
  </si>
  <si>
    <t>312048150</t>
  </si>
  <si>
    <t>467517</t>
  </si>
  <si>
    <t>070.230/SD</t>
  </si>
  <si>
    <t>459402</t>
  </si>
  <si>
    <t>070.241</t>
  </si>
  <si>
    <t>256645700</t>
  </si>
  <si>
    <t>459403</t>
  </si>
  <si>
    <t>070.235</t>
  </si>
  <si>
    <t>256819800</t>
  </si>
  <si>
    <t>106257</t>
  </si>
  <si>
    <t>070.245</t>
  </si>
  <si>
    <t>466380</t>
  </si>
  <si>
    <t>070.240</t>
  </si>
  <si>
    <t>0256642657</t>
  </si>
  <si>
    <t>945693</t>
  </si>
  <si>
    <t>031.302</t>
  </si>
  <si>
    <t>474154</t>
  </si>
  <si>
    <t>050.308</t>
  </si>
  <si>
    <t>1739947</t>
  </si>
  <si>
    <t>466381</t>
  </si>
  <si>
    <t>115.027</t>
  </si>
  <si>
    <t>466382</t>
  </si>
  <si>
    <t>050.230</t>
  </si>
  <si>
    <t>466383</t>
  </si>
  <si>
    <t>050.229</t>
  </si>
  <si>
    <t>0292766</t>
  </si>
  <si>
    <t>466384</t>
  </si>
  <si>
    <t>050.222</t>
  </si>
  <si>
    <t>1334961</t>
  </si>
  <si>
    <t>526686</t>
  </si>
  <si>
    <t>211.211</t>
  </si>
  <si>
    <t>1694969</t>
  </si>
  <si>
    <t>474155</t>
  </si>
  <si>
    <t>050.141</t>
  </si>
  <si>
    <t>1399159</t>
  </si>
  <si>
    <t>467518</t>
  </si>
  <si>
    <t>090.046</t>
  </si>
  <si>
    <t>M003125</t>
  </si>
  <si>
    <t>475384</t>
  </si>
  <si>
    <t>088.506</t>
  </si>
  <si>
    <t>M100500</t>
  </si>
  <si>
    <t>471300</t>
  </si>
  <si>
    <t>090.029</t>
  </si>
  <si>
    <t>M008892</t>
  </si>
  <si>
    <t>475267</t>
  </si>
  <si>
    <t>060.344</t>
  </si>
  <si>
    <t>40102333</t>
  </si>
  <si>
    <t>475268</t>
  </si>
  <si>
    <t>060.349</t>
  </si>
  <si>
    <t>40101120</t>
  </si>
  <si>
    <t>994369</t>
  </si>
  <si>
    <t>115.054</t>
  </si>
  <si>
    <t>81965030383</t>
  </si>
  <si>
    <t>460402</t>
  </si>
  <si>
    <t>115.095</t>
  </si>
  <si>
    <t>6562790031</t>
  </si>
  <si>
    <t>460403</t>
  </si>
  <si>
    <t>115.061</t>
  </si>
  <si>
    <t>229970047</t>
  </si>
  <si>
    <t>475269</t>
  </si>
  <si>
    <t>115.005</t>
  </si>
  <si>
    <t>06562790297</t>
  </si>
  <si>
    <t>466386</t>
  </si>
  <si>
    <t>021.076</t>
  </si>
  <si>
    <t>466387</t>
  </si>
  <si>
    <t>022.276</t>
  </si>
  <si>
    <t>461486</t>
  </si>
  <si>
    <t>115.060</t>
  </si>
  <si>
    <t>0109971746</t>
  </si>
  <si>
    <t>475270</t>
  </si>
  <si>
    <t>010.269</t>
  </si>
  <si>
    <t>475271</t>
  </si>
  <si>
    <t>010.230</t>
  </si>
  <si>
    <t>0139973646</t>
  </si>
  <si>
    <t>475272</t>
  </si>
  <si>
    <t>010.208</t>
  </si>
  <si>
    <t>0229975247</t>
  </si>
  <si>
    <t>475273</t>
  </si>
  <si>
    <t>010.217/1</t>
  </si>
  <si>
    <t>0109972447</t>
  </si>
  <si>
    <t>466388</t>
  </si>
  <si>
    <t>202.102</t>
  </si>
  <si>
    <t>470303</t>
  </si>
  <si>
    <t>010.207</t>
  </si>
  <si>
    <t>0199974847</t>
  </si>
  <si>
    <t>470304</t>
  </si>
  <si>
    <t>010.210</t>
  </si>
  <si>
    <t>0119970046</t>
  </si>
  <si>
    <t>475274</t>
  </si>
  <si>
    <t>010.204</t>
  </si>
  <si>
    <t>0049971747</t>
  </si>
  <si>
    <t>475275</t>
  </si>
  <si>
    <t>010.226</t>
  </si>
  <si>
    <t>0099974546</t>
  </si>
  <si>
    <t>461487</t>
  </si>
  <si>
    <t>115.096</t>
  </si>
  <si>
    <t>06562790029</t>
  </si>
  <si>
    <t>475385</t>
  </si>
  <si>
    <t>115.064</t>
  </si>
  <si>
    <t>5010098796</t>
  </si>
  <si>
    <t>533625</t>
  </si>
  <si>
    <t>079.098</t>
  </si>
  <si>
    <t>5000788490</t>
  </si>
  <si>
    <t>467519</t>
  </si>
  <si>
    <t>080.326</t>
  </si>
  <si>
    <t>5010566199</t>
  </si>
  <si>
    <t>475386</t>
  </si>
  <si>
    <t>115.089</t>
  </si>
  <si>
    <t>5000787086</t>
  </si>
  <si>
    <t>475387</t>
  </si>
  <si>
    <t>115.063</t>
  </si>
  <si>
    <t>5000787085</t>
  </si>
  <si>
    <t>460404</t>
  </si>
  <si>
    <t>114.210</t>
  </si>
  <si>
    <t>5010260892</t>
  </si>
  <si>
    <t>475388</t>
  </si>
  <si>
    <t>115.065</t>
  </si>
  <si>
    <t>0024472704</t>
  </si>
  <si>
    <t>466389</t>
  </si>
  <si>
    <t>115.070</t>
  </si>
  <si>
    <t>21200321</t>
  </si>
  <si>
    <t>477225</t>
  </si>
  <si>
    <t>115.068</t>
  </si>
  <si>
    <t>21020663</t>
  </si>
  <si>
    <t>467520</t>
  </si>
  <si>
    <t>115.069</t>
  </si>
  <si>
    <t>21220158</t>
  </si>
  <si>
    <t>477226</t>
  </si>
  <si>
    <t>075.085</t>
  </si>
  <si>
    <t>4373004300</t>
  </si>
  <si>
    <t>466390</t>
  </si>
  <si>
    <t>075.088</t>
  </si>
  <si>
    <t>455913</t>
  </si>
  <si>
    <t>075.090</t>
  </si>
  <si>
    <t>10.9220.01.00</t>
  </si>
  <si>
    <t>459404</t>
  </si>
  <si>
    <t>040.327</t>
  </si>
  <si>
    <t>1386105</t>
  </si>
  <si>
    <t>475389</t>
  </si>
  <si>
    <t>211.110</t>
  </si>
  <si>
    <t>1343149</t>
  </si>
  <si>
    <t>466391</t>
  </si>
  <si>
    <t>041.285</t>
  </si>
  <si>
    <t>475390</t>
  </si>
  <si>
    <t>041.294</t>
  </si>
  <si>
    <t>1678039</t>
  </si>
  <si>
    <t>467521</t>
  </si>
  <si>
    <t>040.481</t>
  </si>
  <si>
    <t>1342708</t>
  </si>
  <si>
    <t>460405</t>
  </si>
  <si>
    <t>115.071</t>
  </si>
  <si>
    <t>1324712</t>
  </si>
  <si>
    <t>533669</t>
  </si>
  <si>
    <t>082.026</t>
  </si>
  <si>
    <t>6502085P</t>
  </si>
  <si>
    <t>470306</t>
  </si>
  <si>
    <t>031.292</t>
  </si>
  <si>
    <t>3192069</t>
  </si>
  <si>
    <t>475391</t>
  </si>
  <si>
    <t>030.119</t>
  </si>
  <si>
    <t>1586520</t>
  </si>
  <si>
    <t>475392</t>
  </si>
  <si>
    <t>031.040</t>
  </si>
  <si>
    <t>20399560</t>
  </si>
  <si>
    <t>475393</t>
  </si>
  <si>
    <t>031.041</t>
  </si>
  <si>
    <t>20518642</t>
  </si>
  <si>
    <t>466392</t>
  </si>
  <si>
    <t>030.347</t>
  </si>
  <si>
    <t>1076656</t>
  </si>
  <si>
    <t>466393</t>
  </si>
  <si>
    <t>030.346</t>
  </si>
  <si>
    <t>20531577</t>
  </si>
  <si>
    <t>533670</t>
  </si>
  <si>
    <t>031.281</t>
  </si>
  <si>
    <t>968013</t>
  </si>
  <si>
    <t>470307</t>
  </si>
  <si>
    <t>031.278</t>
  </si>
  <si>
    <t>469421</t>
  </si>
  <si>
    <t>031.440</t>
  </si>
  <si>
    <t>948642</t>
  </si>
  <si>
    <t>502164</t>
  </si>
  <si>
    <t>115.109</t>
  </si>
  <si>
    <t>20467758</t>
  </si>
  <si>
    <t>466394</t>
  </si>
  <si>
    <t>010.216</t>
  </si>
  <si>
    <t>0059972647</t>
  </si>
  <si>
    <t>470308</t>
  </si>
  <si>
    <t>010.223</t>
  </si>
  <si>
    <t>0119978547</t>
  </si>
  <si>
    <t>469422</t>
  </si>
  <si>
    <t>202.448</t>
  </si>
  <si>
    <t>0000183735</t>
  </si>
  <si>
    <t>492714</t>
  </si>
  <si>
    <t>071.029</t>
  </si>
  <si>
    <t>467522</t>
  </si>
  <si>
    <t>070.324</t>
  </si>
  <si>
    <t>466395</t>
  </si>
  <si>
    <t>040.099</t>
  </si>
  <si>
    <t>1377739</t>
  </si>
  <si>
    <t>492715</t>
  </si>
  <si>
    <t>022.177</t>
  </si>
  <si>
    <t>81437180044</t>
  </si>
  <si>
    <t>496354</t>
  </si>
  <si>
    <t>200.008</t>
  </si>
  <si>
    <t>9433260164</t>
  </si>
  <si>
    <t>474125</t>
  </si>
  <si>
    <t>070.215</t>
  </si>
  <si>
    <t>0313939490</t>
  </si>
  <si>
    <t>474126</t>
  </si>
  <si>
    <t>022.319</t>
  </si>
  <si>
    <t>36436030011</t>
  </si>
  <si>
    <t>471303</t>
  </si>
  <si>
    <t>078.211</t>
  </si>
  <si>
    <t>5010295301</t>
  </si>
  <si>
    <t>502165</t>
  </si>
  <si>
    <t>078.209</t>
  </si>
  <si>
    <t>289585</t>
  </si>
  <si>
    <t>030.196</t>
  </si>
  <si>
    <t>14520600</t>
  </si>
  <si>
    <t>467523</t>
  </si>
  <si>
    <t>022.044</t>
  </si>
  <si>
    <t>81251100080</t>
  </si>
  <si>
    <t>467524</t>
  </si>
  <si>
    <t>022.349</t>
  </si>
  <si>
    <t>81251100083</t>
  </si>
  <si>
    <t>475276</t>
  </si>
  <si>
    <t>201.104</t>
  </si>
  <si>
    <t>0048262690</t>
  </si>
  <si>
    <t>470309</t>
  </si>
  <si>
    <t>201.121</t>
  </si>
  <si>
    <t>0008264710</t>
  </si>
  <si>
    <t>526687</t>
  </si>
  <si>
    <t>023.226</t>
  </si>
  <si>
    <t>81626406055</t>
  </si>
  <si>
    <t>525361</t>
  </si>
  <si>
    <t>204.149</t>
  </si>
  <si>
    <t>471304</t>
  </si>
  <si>
    <t>022.293</t>
  </si>
  <si>
    <t>81437186825</t>
  </si>
  <si>
    <t>461488</t>
  </si>
  <si>
    <t>097.201-01</t>
  </si>
  <si>
    <t>20477805</t>
  </si>
  <si>
    <t>516053</t>
  </si>
  <si>
    <t>18800007</t>
  </si>
  <si>
    <t>5010544030</t>
  </si>
  <si>
    <t>474156</t>
  </si>
  <si>
    <t>070.352</t>
  </si>
  <si>
    <t>0327230990</t>
  </si>
  <si>
    <t>479302</t>
  </si>
  <si>
    <t>070.254</t>
  </si>
  <si>
    <t>0327244240</t>
  </si>
  <si>
    <t>479303</t>
  </si>
  <si>
    <t>070.256</t>
  </si>
  <si>
    <t>0327243100</t>
  </si>
  <si>
    <t>479304</t>
  </si>
  <si>
    <t>070.257</t>
  </si>
  <si>
    <t>0327243142</t>
  </si>
  <si>
    <t>479305</t>
  </si>
  <si>
    <t>070.098/1</t>
  </si>
  <si>
    <t>0327230870S</t>
  </si>
  <si>
    <t>479307</t>
  </si>
  <si>
    <t>070.256/1</t>
  </si>
  <si>
    <t>0327243100S</t>
  </si>
  <si>
    <t>474157</t>
  </si>
  <si>
    <t>070.255</t>
  </si>
  <si>
    <t>0327227200</t>
  </si>
  <si>
    <t>471305</t>
  </si>
  <si>
    <t>070.251</t>
  </si>
  <si>
    <t>0327243200</t>
  </si>
  <si>
    <t>455872</t>
  </si>
  <si>
    <t>070.100</t>
  </si>
  <si>
    <t>03.272.30.97.0</t>
  </si>
  <si>
    <t>455873</t>
  </si>
  <si>
    <t>070.098</t>
  </si>
  <si>
    <t>03.272.30.87.0</t>
  </si>
  <si>
    <t>461489</t>
  </si>
  <si>
    <t>070.349</t>
  </si>
  <si>
    <t>0327244340</t>
  </si>
  <si>
    <t>455874</t>
  </si>
  <si>
    <t>070.258</t>
  </si>
  <si>
    <t>03.272.48.46.0</t>
  </si>
  <si>
    <t>477227</t>
  </si>
  <si>
    <t>070.253</t>
  </si>
  <si>
    <t>0327230410</t>
  </si>
  <si>
    <t>479312</t>
  </si>
  <si>
    <t>090.051</t>
  </si>
  <si>
    <t>AJB0038001</t>
  </si>
  <si>
    <t>915661</t>
  </si>
  <si>
    <t>021.235</t>
  </si>
  <si>
    <t>51066040061</t>
  </si>
  <si>
    <t>479313</t>
  </si>
  <si>
    <t>020.423</t>
  </si>
  <si>
    <t>81357010155</t>
  </si>
  <si>
    <t>479315</t>
  </si>
  <si>
    <t>020.423/1</t>
  </si>
  <si>
    <t>81357010155S</t>
  </si>
  <si>
    <t>456480</t>
  </si>
  <si>
    <t>202.051</t>
  </si>
  <si>
    <t>A9423341401</t>
  </si>
  <si>
    <t>479318</t>
  </si>
  <si>
    <t>202.178</t>
  </si>
  <si>
    <t>9463560201</t>
  </si>
  <si>
    <t>496355</t>
  </si>
  <si>
    <t>202.152</t>
  </si>
  <si>
    <t>9433301225</t>
  </si>
  <si>
    <t>475277</t>
  </si>
  <si>
    <t>202.203/2</t>
  </si>
  <si>
    <t>0003502335</t>
  </si>
  <si>
    <t>526688</t>
  </si>
  <si>
    <t>033.017</t>
  </si>
  <si>
    <t>20550678</t>
  </si>
  <si>
    <t>479324</t>
  </si>
  <si>
    <t>080.415</t>
  </si>
  <si>
    <t>7421024160</t>
  </si>
  <si>
    <t>479325</t>
  </si>
  <si>
    <t>085.178</t>
  </si>
  <si>
    <t>21225425</t>
  </si>
  <si>
    <t>479326</t>
  </si>
  <si>
    <t>085.181</t>
  </si>
  <si>
    <t>21224748</t>
  </si>
  <si>
    <t>502166</t>
  </si>
  <si>
    <t>085.182</t>
  </si>
  <si>
    <t>21219784</t>
  </si>
  <si>
    <t>479327</t>
  </si>
  <si>
    <t>075.160</t>
  </si>
  <si>
    <t>3307115901S</t>
  </si>
  <si>
    <t>479328</t>
  </si>
  <si>
    <t>075.160/1</t>
  </si>
  <si>
    <t>3307115901S1</t>
  </si>
  <si>
    <t>496356</t>
  </si>
  <si>
    <t>075.098</t>
  </si>
  <si>
    <t>3200200151</t>
  </si>
  <si>
    <t>456481</t>
  </si>
  <si>
    <t>075.161</t>
  </si>
  <si>
    <t>2307105400</t>
  </si>
  <si>
    <t>479329</t>
  </si>
  <si>
    <t>040.490</t>
  </si>
  <si>
    <t>1868663</t>
  </si>
  <si>
    <t>479332</t>
  </si>
  <si>
    <t>040.489/1</t>
  </si>
  <si>
    <t>1724788S</t>
  </si>
  <si>
    <t>479333</t>
  </si>
  <si>
    <t>040.491</t>
  </si>
  <si>
    <t>1868674</t>
  </si>
  <si>
    <t>479335</t>
  </si>
  <si>
    <t>082.031</t>
  </si>
  <si>
    <t>6502795D</t>
  </si>
  <si>
    <t>479336</t>
  </si>
  <si>
    <t>033.015/1</t>
  </si>
  <si>
    <t>85111792S1</t>
  </si>
  <si>
    <t>479337</t>
  </si>
  <si>
    <t>033.010</t>
  </si>
  <si>
    <t>1626992S</t>
  </si>
  <si>
    <t>479340</t>
  </si>
  <si>
    <t>031.276</t>
  </si>
  <si>
    <t>1626994</t>
  </si>
  <si>
    <t>479341</t>
  </si>
  <si>
    <t>031.060/1</t>
  </si>
  <si>
    <t>20517952S</t>
  </si>
  <si>
    <t>479343</t>
  </si>
  <si>
    <t>033.021/1</t>
  </si>
  <si>
    <t>85111789S1</t>
  </si>
  <si>
    <t>479344</t>
  </si>
  <si>
    <t>033.236/2</t>
  </si>
  <si>
    <t>85114471</t>
  </si>
  <si>
    <t>479342</t>
  </si>
  <si>
    <t>033.013/2</t>
  </si>
  <si>
    <t>85114470</t>
  </si>
  <si>
    <t>533671</t>
  </si>
  <si>
    <t>033.031</t>
  </si>
  <si>
    <t>8191758</t>
  </si>
  <si>
    <t>986725</t>
  </si>
  <si>
    <t>051.051</t>
  </si>
  <si>
    <t>1458151</t>
  </si>
  <si>
    <t>788029</t>
  </si>
  <si>
    <t>021.397</t>
  </si>
  <si>
    <t>81326556278/81326556311</t>
  </si>
  <si>
    <t>452343</t>
  </si>
  <si>
    <t>021.396</t>
  </si>
  <si>
    <t>81326556322/81326556249</t>
  </si>
  <si>
    <t>462711</t>
  </si>
  <si>
    <t>022.195</t>
  </si>
  <si>
    <t>81955010224</t>
  </si>
  <si>
    <t>471308</t>
  </si>
  <si>
    <t>021.401</t>
  </si>
  <si>
    <t>81955016537</t>
  </si>
  <si>
    <t>471307</t>
  </si>
  <si>
    <t>021.403</t>
  </si>
  <si>
    <t>81955016367</t>
  </si>
  <si>
    <t>757487</t>
  </si>
  <si>
    <t>203.146</t>
  </si>
  <si>
    <t>9703170318</t>
  </si>
  <si>
    <t>467525</t>
  </si>
  <si>
    <t>200.263</t>
  </si>
  <si>
    <t>9737600004</t>
  </si>
  <si>
    <t>469424</t>
  </si>
  <si>
    <t>079.222</t>
  </si>
  <si>
    <t>5001836273</t>
  </si>
  <si>
    <t>461490</t>
  </si>
  <si>
    <t>079.221</t>
  </si>
  <si>
    <t>5001858133</t>
  </si>
  <si>
    <t>459405</t>
  </si>
  <si>
    <t>032.157</t>
  </si>
  <si>
    <t>3176136</t>
  </si>
  <si>
    <t>459406</t>
  </si>
  <si>
    <t>032.146</t>
  </si>
  <si>
    <t>20922589</t>
  </si>
  <si>
    <t>466397</t>
  </si>
  <si>
    <t>021.404</t>
  </si>
  <si>
    <t>81955016459</t>
  </si>
  <si>
    <t>901049</t>
  </si>
  <si>
    <t>041.444</t>
  </si>
  <si>
    <t>1498712/2003609</t>
  </si>
  <si>
    <t>471309</t>
  </si>
  <si>
    <t>079.323</t>
  </si>
  <si>
    <t>5001855204</t>
  </si>
  <si>
    <t>470023</t>
  </si>
  <si>
    <t>032.476</t>
  </si>
  <si>
    <t>21343565</t>
  </si>
  <si>
    <t>470024</t>
  </si>
  <si>
    <t>032.477</t>
  </si>
  <si>
    <t>21789684</t>
  </si>
  <si>
    <t>470025</t>
  </si>
  <si>
    <t>033.220</t>
  </si>
  <si>
    <t>21789671</t>
  </si>
  <si>
    <t>533626</t>
  </si>
  <si>
    <t>050.438</t>
  </si>
  <si>
    <t>1312753</t>
  </si>
  <si>
    <t>508633</t>
  </si>
  <si>
    <t>010.417</t>
  </si>
  <si>
    <t>5411402103</t>
  </si>
  <si>
    <t>508634</t>
  </si>
  <si>
    <t>010.418</t>
  </si>
  <si>
    <t>5411402203</t>
  </si>
  <si>
    <t>508636</t>
  </si>
  <si>
    <t>010.416</t>
  </si>
  <si>
    <t>5411402603</t>
  </si>
  <si>
    <t>516000</t>
  </si>
  <si>
    <t>050.435</t>
  </si>
  <si>
    <t>1331936</t>
  </si>
  <si>
    <t>526689</t>
  </si>
  <si>
    <t>041.223</t>
  </si>
  <si>
    <t>1483285</t>
  </si>
  <si>
    <t>516054</t>
  </si>
  <si>
    <t>031.380</t>
  </si>
  <si>
    <t>1628052</t>
  </si>
  <si>
    <t>741472</t>
  </si>
  <si>
    <t>031.374</t>
  </si>
  <si>
    <t>82171/1626097/7401626097</t>
  </si>
  <si>
    <t>475396</t>
  </si>
  <si>
    <t>031.381</t>
  </si>
  <si>
    <t>1629054</t>
  </si>
  <si>
    <t>533627</t>
  </si>
  <si>
    <t>050.466</t>
  </si>
  <si>
    <t>1322830</t>
  </si>
  <si>
    <t>525364</t>
  </si>
  <si>
    <t>050.486</t>
  </si>
  <si>
    <t>1611176</t>
  </si>
  <si>
    <t>472145</t>
  </si>
  <si>
    <t>051.007</t>
  </si>
  <si>
    <t>1743073</t>
  </si>
  <si>
    <t>516011</t>
  </si>
  <si>
    <t>021.268</t>
  </si>
  <si>
    <t>81152055079</t>
  </si>
  <si>
    <t>772253</t>
  </si>
  <si>
    <t>021.162</t>
  </si>
  <si>
    <t>81152040451</t>
  </si>
  <si>
    <t>472146</t>
  </si>
  <si>
    <t>100.258</t>
  </si>
  <si>
    <t>9424904119</t>
  </si>
  <si>
    <t>516057</t>
  </si>
  <si>
    <t>031.373</t>
  </si>
  <si>
    <t>8156660</t>
  </si>
  <si>
    <t>516056</t>
  </si>
  <si>
    <t>031.395</t>
  </si>
  <si>
    <t>1618758</t>
  </si>
  <si>
    <t>735116</t>
  </si>
  <si>
    <t>031.377</t>
  </si>
  <si>
    <t>1629939/7401629939</t>
  </si>
  <si>
    <t>516012</t>
  </si>
  <si>
    <t>023.095</t>
  </si>
  <si>
    <t>81152040261</t>
  </si>
  <si>
    <t>516021</t>
  </si>
  <si>
    <t>041.376</t>
  </si>
  <si>
    <t>1852050</t>
  </si>
  <si>
    <t>516058</t>
  </si>
  <si>
    <t>031.111</t>
  </si>
  <si>
    <t>1628883</t>
  </si>
  <si>
    <t>516059</t>
  </si>
  <si>
    <t>031.384</t>
  </si>
  <si>
    <t>1626484</t>
  </si>
  <si>
    <t>475278</t>
  </si>
  <si>
    <t>200.067</t>
  </si>
  <si>
    <t>5411801422</t>
  </si>
  <si>
    <t>533672</t>
  </si>
  <si>
    <t>078.042</t>
  </si>
  <si>
    <t>5200583511</t>
  </si>
  <si>
    <t>475397</t>
  </si>
  <si>
    <t>079.312</t>
  </si>
  <si>
    <t>5010477313</t>
  </si>
  <si>
    <t>470312</t>
  </si>
  <si>
    <t>050.112</t>
  </si>
  <si>
    <t>1261591</t>
  </si>
  <si>
    <t>470026</t>
  </si>
  <si>
    <t>200.269</t>
  </si>
  <si>
    <t>0007200513</t>
  </si>
  <si>
    <t>533628</t>
  </si>
  <si>
    <t>042.308</t>
  </si>
  <si>
    <t>2000090</t>
  </si>
  <si>
    <t>494955</t>
  </si>
  <si>
    <t>097.596-01</t>
  </si>
  <si>
    <t>7421560963</t>
  </si>
  <si>
    <t>473348</t>
  </si>
  <si>
    <t>042.061</t>
  </si>
  <si>
    <t>1387155</t>
  </si>
  <si>
    <t>475398</t>
  </si>
  <si>
    <t>032.471</t>
  </si>
  <si>
    <t>20714247</t>
  </si>
  <si>
    <t>475279</t>
  </si>
  <si>
    <t>022.042</t>
  </si>
  <si>
    <t>81251016420</t>
  </si>
  <si>
    <t>467526</t>
  </si>
  <si>
    <t>079.422</t>
  </si>
  <si>
    <t>5010231111</t>
  </si>
  <si>
    <t>988736</t>
  </si>
  <si>
    <t>050.585</t>
  </si>
  <si>
    <t>1693978S</t>
  </si>
  <si>
    <t>461491</t>
  </si>
  <si>
    <t>050.153</t>
  </si>
  <si>
    <t>1691889</t>
  </si>
  <si>
    <t>461492</t>
  </si>
  <si>
    <t>034.165</t>
  </si>
  <si>
    <t>21094457</t>
  </si>
  <si>
    <t>466398</t>
  </si>
  <si>
    <t>114.140</t>
  </si>
  <si>
    <t>21224831</t>
  </si>
  <si>
    <t>471311</t>
  </si>
  <si>
    <t>114.158</t>
  </si>
  <si>
    <t>6504774T</t>
  </si>
  <si>
    <t>462713</t>
  </si>
  <si>
    <t>114.144</t>
  </si>
  <si>
    <t>483091</t>
  </si>
  <si>
    <t>042.326-01</t>
  </si>
  <si>
    <t>342988</t>
  </si>
  <si>
    <t>516022</t>
  </si>
  <si>
    <t>040.661</t>
  </si>
  <si>
    <t>1852188</t>
  </si>
  <si>
    <t>525365</t>
  </si>
  <si>
    <t>022.338-01</t>
  </si>
  <si>
    <t>467527</t>
  </si>
  <si>
    <t>033.150-01</t>
  </si>
  <si>
    <t>8152010</t>
  </si>
  <si>
    <t>533629</t>
  </si>
  <si>
    <t>040.664</t>
  </si>
  <si>
    <t>1893214</t>
  </si>
  <si>
    <t>525366</t>
  </si>
  <si>
    <t>042.325-01</t>
  </si>
  <si>
    <t>2002705</t>
  </si>
  <si>
    <t>525367</t>
  </si>
  <si>
    <t>022.378-01</t>
  </si>
  <si>
    <t>525368</t>
  </si>
  <si>
    <t>202.426-01</t>
  </si>
  <si>
    <t>8159975</t>
  </si>
  <si>
    <t>525369</t>
  </si>
  <si>
    <t>033.440-01</t>
  </si>
  <si>
    <t>20450423</t>
  </si>
  <si>
    <t>525370</t>
  </si>
  <si>
    <t>022.380-01</t>
  </si>
  <si>
    <t>85125010002</t>
  </si>
  <si>
    <t>516013</t>
  </si>
  <si>
    <t>022.383-01</t>
  </si>
  <si>
    <t>85125010003</t>
  </si>
  <si>
    <t>533673</t>
  </si>
  <si>
    <t>023.086</t>
  </si>
  <si>
    <t>81351400014</t>
  </si>
  <si>
    <t>466399</t>
  </si>
  <si>
    <t>110.020</t>
  </si>
  <si>
    <t>456482</t>
  </si>
  <si>
    <t>075.164</t>
  </si>
  <si>
    <t>1146200100</t>
  </si>
  <si>
    <t>533674</t>
  </si>
  <si>
    <t>022.057</t>
  </si>
  <si>
    <t>81252606104</t>
  </si>
  <si>
    <t>475399</t>
  </si>
  <si>
    <t>042.069</t>
  </si>
  <si>
    <t>1749953</t>
  </si>
  <si>
    <t>471398</t>
  </si>
  <si>
    <t>042.066</t>
  </si>
  <si>
    <t>1326935</t>
  </si>
  <si>
    <t>467528</t>
  </si>
  <si>
    <t>042.071</t>
  </si>
  <si>
    <t>1471599</t>
  </si>
  <si>
    <t>467529</t>
  </si>
  <si>
    <t>032.217</t>
  </si>
  <si>
    <t>82116545</t>
  </si>
  <si>
    <t>467530</t>
  </si>
  <si>
    <t>050.487</t>
  </si>
  <si>
    <t>1452973</t>
  </si>
  <si>
    <t>692688</t>
  </si>
  <si>
    <t>020.344</t>
  </si>
  <si>
    <t>99714/81974200085/81974200139/81974200152/03920200</t>
  </si>
  <si>
    <t>466400</t>
  </si>
  <si>
    <t>109.011</t>
  </si>
  <si>
    <t>6219970090</t>
  </si>
  <si>
    <t>290911</t>
  </si>
  <si>
    <t>109.012</t>
  </si>
  <si>
    <t>50810</t>
  </si>
  <si>
    <t>727298</t>
  </si>
  <si>
    <t>100.210</t>
  </si>
  <si>
    <t>6744920040</t>
  </si>
  <si>
    <t>475400</t>
  </si>
  <si>
    <t>040.458</t>
  </si>
  <si>
    <t>1431579</t>
  </si>
  <si>
    <t>467531</t>
  </si>
  <si>
    <t>030.484</t>
  </si>
  <si>
    <t>1629067</t>
  </si>
  <si>
    <t>459407</t>
  </si>
  <si>
    <t>030.445</t>
  </si>
  <si>
    <t>20455908</t>
  </si>
  <si>
    <t>459408</t>
  </si>
  <si>
    <t>031.148</t>
  </si>
  <si>
    <t>470314</t>
  </si>
  <si>
    <t>030.444</t>
  </si>
  <si>
    <t>3943850</t>
  </si>
  <si>
    <t>475280</t>
  </si>
  <si>
    <t>022.022-01</t>
  </si>
  <si>
    <t>81157016124</t>
  </si>
  <si>
    <t>472147</t>
  </si>
  <si>
    <t>096.119</t>
  </si>
  <si>
    <t>KG2303002</t>
  </si>
  <si>
    <t>472148</t>
  </si>
  <si>
    <t>096.412</t>
  </si>
  <si>
    <t>0022950706</t>
  </si>
  <si>
    <t>624503AM</t>
  </si>
  <si>
    <t>467532</t>
  </si>
  <si>
    <t>096.310</t>
  </si>
  <si>
    <t>466401</t>
  </si>
  <si>
    <t>070.233</t>
  </si>
  <si>
    <t>0332064010</t>
  </si>
  <si>
    <t>455914</t>
  </si>
  <si>
    <t>107.050</t>
  </si>
  <si>
    <t>03.3203.23.80</t>
  </si>
  <si>
    <t>460406</t>
  </si>
  <si>
    <t>107.051</t>
  </si>
  <si>
    <t>332034530</t>
  </si>
  <si>
    <t>455875</t>
  </si>
  <si>
    <t>070.249</t>
  </si>
  <si>
    <t>03.113.01.46.0</t>
  </si>
  <si>
    <t>471313</t>
  </si>
  <si>
    <t>070.236</t>
  </si>
  <si>
    <t>0332073130</t>
  </si>
  <si>
    <t>526690</t>
  </si>
  <si>
    <t>051.038</t>
  </si>
  <si>
    <t>1327052</t>
  </si>
  <si>
    <t>469425</t>
  </si>
  <si>
    <t>105.326</t>
  </si>
  <si>
    <t>0296705</t>
  </si>
  <si>
    <t>470315</t>
  </si>
  <si>
    <t>051.249</t>
  </si>
  <si>
    <t>1385326</t>
  </si>
  <si>
    <t>460407</t>
  </si>
  <si>
    <t>105.314</t>
  </si>
  <si>
    <t>394508</t>
  </si>
  <si>
    <t>526691</t>
  </si>
  <si>
    <t>105.305</t>
  </si>
  <si>
    <t>3469940109</t>
  </si>
  <si>
    <t>466402</t>
  </si>
  <si>
    <t>022.089</t>
  </si>
  <si>
    <t>461493</t>
  </si>
  <si>
    <t>021.237</t>
  </si>
  <si>
    <t>81908010224</t>
  </si>
  <si>
    <t>471314</t>
  </si>
  <si>
    <t>202.156</t>
  </si>
  <si>
    <t>9463280076</t>
  </si>
  <si>
    <t>475281</t>
  </si>
  <si>
    <t>202.018</t>
  </si>
  <si>
    <t>9423320362</t>
  </si>
  <si>
    <t>471315</t>
  </si>
  <si>
    <t>105.384</t>
  </si>
  <si>
    <t>5000470828</t>
  </si>
  <si>
    <t>471316</t>
  </si>
  <si>
    <t>105.388</t>
  </si>
  <si>
    <t>5010216051</t>
  </si>
  <si>
    <t>525372</t>
  </si>
  <si>
    <t>080.017</t>
  </si>
  <si>
    <t>5010316016</t>
  </si>
  <si>
    <t>475282</t>
  </si>
  <si>
    <t>107.053</t>
  </si>
  <si>
    <t>5003058086</t>
  </si>
  <si>
    <t>475401</t>
  </si>
  <si>
    <t>105.264</t>
  </si>
  <si>
    <t>5010239047</t>
  </si>
  <si>
    <t>462714</t>
  </si>
  <si>
    <t>105.005</t>
  </si>
  <si>
    <t>5003053480</t>
  </si>
  <si>
    <t>475402</t>
  </si>
  <si>
    <t>080.318</t>
  </si>
  <si>
    <t>5010056010</t>
  </si>
  <si>
    <t>455915</t>
  </si>
  <si>
    <t>105.317</t>
  </si>
  <si>
    <t>21220726</t>
  </si>
  <si>
    <t>455916</t>
  </si>
  <si>
    <t>085.112</t>
  </si>
  <si>
    <t>21225514</t>
  </si>
  <si>
    <t>455917</t>
  </si>
  <si>
    <t>105.405</t>
  </si>
  <si>
    <t>21221061</t>
  </si>
  <si>
    <t>455918</t>
  </si>
  <si>
    <t>085.062</t>
  </si>
  <si>
    <t>21224669</t>
  </si>
  <si>
    <t>462715</t>
  </si>
  <si>
    <t>105.316</t>
  </si>
  <si>
    <t>21020818</t>
  </si>
  <si>
    <t>455876</t>
  </si>
  <si>
    <t>015.088</t>
  </si>
  <si>
    <t>4331502901</t>
  </si>
  <si>
    <t>456483</t>
  </si>
  <si>
    <t>118.050</t>
  </si>
  <si>
    <t>1101200100</t>
  </si>
  <si>
    <t>471317</t>
  </si>
  <si>
    <t>105.445</t>
  </si>
  <si>
    <t>4101200200</t>
  </si>
  <si>
    <t>460408</t>
  </si>
  <si>
    <t>118.051</t>
  </si>
  <si>
    <t>461494</t>
  </si>
  <si>
    <t>040.329</t>
  </si>
  <si>
    <t>204723</t>
  </si>
  <si>
    <t>462677</t>
  </si>
  <si>
    <t>040.323</t>
  </si>
  <si>
    <t>1386104</t>
  </si>
  <si>
    <t>525373</t>
  </si>
  <si>
    <t>040.315</t>
  </si>
  <si>
    <t>1474065</t>
  </si>
  <si>
    <t>470316</t>
  </si>
  <si>
    <t>105.164</t>
  </si>
  <si>
    <t>1345047</t>
  </si>
  <si>
    <t>475403</t>
  </si>
  <si>
    <t>105.210</t>
  </si>
  <si>
    <t>1117830</t>
  </si>
  <si>
    <t>533631</t>
  </si>
  <si>
    <t>105.588</t>
  </si>
  <si>
    <t>1324793</t>
  </si>
  <si>
    <t>462716</t>
  </si>
  <si>
    <t>105.176</t>
  </si>
  <si>
    <t>3197753</t>
  </si>
  <si>
    <t>526692</t>
  </si>
  <si>
    <t>105.179</t>
  </si>
  <si>
    <t>329347</t>
  </si>
  <si>
    <t>526693</t>
  </si>
  <si>
    <t>105.180</t>
  </si>
  <si>
    <t>329346</t>
  </si>
  <si>
    <t>532863</t>
  </si>
  <si>
    <t>107.052</t>
  </si>
  <si>
    <t>1386058</t>
  </si>
  <si>
    <t>459409</t>
  </si>
  <si>
    <t>040.009</t>
  </si>
  <si>
    <t>466403</t>
  </si>
  <si>
    <t>040.247</t>
  </si>
  <si>
    <t>273023</t>
  </si>
  <si>
    <t>475404</t>
  </si>
  <si>
    <t>040.248</t>
  </si>
  <si>
    <t>273022</t>
  </si>
  <si>
    <t>470318</t>
  </si>
  <si>
    <t>040.249</t>
  </si>
  <si>
    <t>1365594</t>
  </si>
  <si>
    <t>470317</t>
  </si>
  <si>
    <t>040.250</t>
  </si>
  <si>
    <t>1307761</t>
  </si>
  <si>
    <t>470319</t>
  </si>
  <si>
    <t>033.006</t>
  </si>
  <si>
    <t>20734773</t>
  </si>
  <si>
    <t>533675</t>
  </si>
  <si>
    <t>030.236</t>
  </si>
  <si>
    <t>1593431</t>
  </si>
  <si>
    <t>475405</t>
  </si>
  <si>
    <t>031.217</t>
  </si>
  <si>
    <t>1591045</t>
  </si>
  <si>
    <t>475406</t>
  </si>
  <si>
    <t>030.330</t>
  </si>
  <si>
    <t>21806589</t>
  </si>
  <si>
    <t>290463</t>
  </si>
  <si>
    <t>030.071</t>
  </si>
  <si>
    <t>191179</t>
  </si>
  <si>
    <t>461495</t>
  </si>
  <si>
    <t>101.442</t>
  </si>
  <si>
    <t>0324008040</t>
  </si>
  <si>
    <t>475283</t>
  </si>
  <si>
    <t>202.010</t>
  </si>
  <si>
    <t>0011554615</t>
  </si>
  <si>
    <t>471318</t>
  </si>
  <si>
    <t>080.431</t>
  </si>
  <si>
    <t>20707160</t>
  </si>
  <si>
    <t>475284</t>
  </si>
  <si>
    <t>010.298</t>
  </si>
  <si>
    <t>0199975582</t>
  </si>
  <si>
    <t>462717</t>
  </si>
  <si>
    <t>041.031</t>
  </si>
  <si>
    <t>1851227</t>
  </si>
  <si>
    <t>480536</t>
  </si>
  <si>
    <t>041.041</t>
  </si>
  <si>
    <t>128130/1851213/1371208/1526572</t>
  </si>
  <si>
    <t>470321</t>
  </si>
  <si>
    <t>031.127</t>
  </si>
  <si>
    <t>85110482</t>
  </si>
  <si>
    <t>475407</t>
  </si>
  <si>
    <t>031.131</t>
  </si>
  <si>
    <t>85110487</t>
  </si>
  <si>
    <t>467534</t>
  </si>
  <si>
    <t>031.128</t>
  </si>
  <si>
    <t>85110483</t>
  </si>
  <si>
    <t>475408</t>
  </si>
  <si>
    <t>031.126</t>
  </si>
  <si>
    <t>3988823</t>
  </si>
  <si>
    <t>533632</t>
  </si>
  <si>
    <t>031.344</t>
  </si>
  <si>
    <t>20442730</t>
  </si>
  <si>
    <t>470323</t>
  </si>
  <si>
    <t>041.190</t>
  </si>
  <si>
    <t>1338076</t>
  </si>
  <si>
    <t>470322</t>
  </si>
  <si>
    <t>041.195</t>
  </si>
  <si>
    <t>1123479</t>
  </si>
  <si>
    <t>475409</t>
  </si>
  <si>
    <t>041.175</t>
  </si>
  <si>
    <t>1356151</t>
  </si>
  <si>
    <t>533633</t>
  </si>
  <si>
    <t>041.191</t>
  </si>
  <si>
    <t>1123476</t>
  </si>
  <si>
    <t>469426</t>
  </si>
  <si>
    <t>041.192</t>
  </si>
  <si>
    <t>814333</t>
  </si>
  <si>
    <t>462718</t>
  </si>
  <si>
    <t>031.336</t>
  </si>
  <si>
    <t>976464</t>
  </si>
  <si>
    <t>475410</t>
  </si>
  <si>
    <t>031.338</t>
  </si>
  <si>
    <t>976465</t>
  </si>
  <si>
    <t>469427</t>
  </si>
  <si>
    <t>031.337</t>
  </si>
  <si>
    <t>978253</t>
  </si>
  <si>
    <t>469428</t>
  </si>
  <si>
    <t>031.331</t>
  </si>
  <si>
    <t>977696</t>
  </si>
  <si>
    <t>533677</t>
  </si>
  <si>
    <t>031.339</t>
  </si>
  <si>
    <t>976466</t>
  </si>
  <si>
    <t>466405</t>
  </si>
  <si>
    <t>041.089</t>
  </si>
  <si>
    <t>1340934</t>
  </si>
  <si>
    <t>470324</t>
  </si>
  <si>
    <t>034.043</t>
  </si>
  <si>
    <t>3171328</t>
  </si>
  <si>
    <t>475411</t>
  </si>
  <si>
    <t>031.216</t>
  </si>
  <si>
    <t>1591028</t>
  </si>
  <si>
    <t>455877</t>
  </si>
  <si>
    <t>070.319</t>
  </si>
  <si>
    <t>03.296.33.12.1</t>
  </si>
  <si>
    <t>455878</t>
  </si>
  <si>
    <t>070.247</t>
  </si>
  <si>
    <t>03.296.33.11.1</t>
  </si>
  <si>
    <t>455879</t>
  </si>
  <si>
    <t>070.246</t>
  </si>
  <si>
    <t>03.296.33.14.1</t>
  </si>
  <si>
    <t>460341</t>
  </si>
  <si>
    <t>070.320</t>
  </si>
  <si>
    <t>329623151</t>
  </si>
  <si>
    <t>466406</t>
  </si>
  <si>
    <t>070.368</t>
  </si>
  <si>
    <t>471321</t>
  </si>
  <si>
    <t>070.695</t>
  </si>
  <si>
    <t>0980633680</t>
  </si>
  <si>
    <t>466407</t>
  </si>
  <si>
    <t>051.016</t>
  </si>
  <si>
    <t>460409</t>
  </si>
  <si>
    <t>090.039</t>
  </si>
  <si>
    <t>M006891</t>
  </si>
  <si>
    <t>526694</t>
  </si>
  <si>
    <t>090.040</t>
  </si>
  <si>
    <t>M069131</t>
  </si>
  <si>
    <t>460342</t>
  </si>
  <si>
    <t>090.038</t>
  </si>
  <si>
    <t>6502798G</t>
  </si>
  <si>
    <t>525374</t>
  </si>
  <si>
    <t>060.337</t>
  </si>
  <si>
    <t>42064826</t>
  </si>
  <si>
    <t>462719</t>
  </si>
  <si>
    <t>060.338</t>
  </si>
  <si>
    <t>42117457</t>
  </si>
  <si>
    <t>462720</t>
  </si>
  <si>
    <t>060.336</t>
  </si>
  <si>
    <t>42064824</t>
  </si>
  <si>
    <t>462721</t>
  </si>
  <si>
    <t>061.304</t>
  </si>
  <si>
    <t>42117451</t>
  </si>
  <si>
    <t>475285</t>
  </si>
  <si>
    <t>023.046</t>
  </si>
  <si>
    <t>81455010151</t>
  </si>
  <si>
    <t>471322</t>
  </si>
  <si>
    <t>020.444</t>
  </si>
  <si>
    <t>81455010136</t>
  </si>
  <si>
    <t>948529</t>
  </si>
  <si>
    <t>023.047</t>
  </si>
  <si>
    <t>81455010152</t>
  </si>
  <si>
    <t>458443</t>
  </si>
  <si>
    <t>020.431</t>
  </si>
  <si>
    <t>81455010141</t>
  </si>
  <si>
    <t>466408</t>
  </si>
  <si>
    <t>010.267</t>
  </si>
  <si>
    <t>0004012471</t>
  </si>
  <si>
    <t>458444</t>
  </si>
  <si>
    <t>020.441</t>
  </si>
  <si>
    <t>81455010163</t>
  </si>
  <si>
    <t>984115</t>
  </si>
  <si>
    <t>021.074</t>
  </si>
  <si>
    <t>81455010131</t>
  </si>
  <si>
    <t>525375</t>
  </si>
  <si>
    <t>023.049</t>
  </si>
  <si>
    <t>81455010154</t>
  </si>
  <si>
    <t>462722</t>
  </si>
  <si>
    <t>023.048</t>
  </si>
  <si>
    <t>81455010148</t>
  </si>
  <si>
    <t>466409</t>
  </si>
  <si>
    <t>022.404</t>
  </si>
  <si>
    <t>471323</t>
  </si>
  <si>
    <t>100.277</t>
  </si>
  <si>
    <t>3524020071</t>
  </si>
  <si>
    <t>460410</t>
  </si>
  <si>
    <t>100.274</t>
  </si>
  <si>
    <t>4012371</t>
  </si>
  <si>
    <t>462723</t>
  </si>
  <si>
    <t>100.276</t>
  </si>
  <si>
    <t>0004014171</t>
  </si>
  <si>
    <t>462724</t>
  </si>
  <si>
    <t>100.275</t>
  </si>
  <si>
    <t>466410</t>
  </si>
  <si>
    <t>080.435</t>
  </si>
  <si>
    <t>462725</t>
  </si>
  <si>
    <t>079.089</t>
  </si>
  <si>
    <t>459410</t>
  </si>
  <si>
    <t>033.485</t>
  </si>
  <si>
    <t>21147687</t>
  </si>
  <si>
    <t>459411</t>
  </si>
  <si>
    <t>080.413</t>
  </si>
  <si>
    <t>460344</t>
  </si>
  <si>
    <t>079.090</t>
  </si>
  <si>
    <t>5010224821</t>
  </si>
  <si>
    <t>462726</t>
  </si>
  <si>
    <t>078.110</t>
  </si>
  <si>
    <t>5010241839</t>
  </si>
  <si>
    <t>526695</t>
  </si>
  <si>
    <t>032.378</t>
  </si>
  <si>
    <t>20515516</t>
  </si>
  <si>
    <t>459412</t>
  </si>
  <si>
    <t>031.069</t>
  </si>
  <si>
    <t>7420515517</t>
  </si>
  <si>
    <t>459413</t>
  </si>
  <si>
    <t>031.067</t>
  </si>
  <si>
    <t>459414</t>
  </si>
  <si>
    <t>031.070</t>
  </si>
  <si>
    <t>7420515515</t>
  </si>
  <si>
    <t>455919</t>
  </si>
  <si>
    <t>085.185</t>
  </si>
  <si>
    <t>21220969</t>
  </si>
  <si>
    <t>459415</t>
  </si>
  <si>
    <t>085.184</t>
  </si>
  <si>
    <t>21220132</t>
  </si>
  <si>
    <t>459416</t>
  </si>
  <si>
    <t>085.168</t>
  </si>
  <si>
    <t>21020997</t>
  </si>
  <si>
    <t>466411</t>
  </si>
  <si>
    <t>075.599</t>
  </si>
  <si>
    <t>526696</t>
  </si>
  <si>
    <t>075.198</t>
  </si>
  <si>
    <t>1303112010</t>
  </si>
  <si>
    <t>460345</t>
  </si>
  <si>
    <t>075.600</t>
  </si>
  <si>
    <t>3302107600</t>
  </si>
  <si>
    <t>462727</t>
  </si>
  <si>
    <t>075.603</t>
  </si>
  <si>
    <t>466412</t>
  </si>
  <si>
    <t>075.100</t>
  </si>
  <si>
    <t>466413</t>
  </si>
  <si>
    <t>075.605</t>
  </si>
  <si>
    <t>459417</t>
  </si>
  <si>
    <t>075.602</t>
  </si>
  <si>
    <t>462728</t>
  </si>
  <si>
    <t>040.499</t>
  </si>
  <si>
    <t>1368695</t>
  </si>
  <si>
    <t>525376</t>
  </si>
  <si>
    <t>041.004</t>
  </si>
  <si>
    <t>1368690</t>
  </si>
  <si>
    <t>459418</t>
  </si>
  <si>
    <t>041.001</t>
  </si>
  <si>
    <t>1368694</t>
  </si>
  <si>
    <t>467536</t>
  </si>
  <si>
    <t>041.002</t>
  </si>
  <si>
    <t>1368692</t>
  </si>
  <si>
    <t>459419</t>
  </si>
  <si>
    <t>031.080</t>
  </si>
  <si>
    <t>1573082</t>
  </si>
  <si>
    <t>459420</t>
  </si>
  <si>
    <t>031.072</t>
  </si>
  <si>
    <t>20524942</t>
  </si>
  <si>
    <t>459421</t>
  </si>
  <si>
    <t>031.071</t>
  </si>
  <si>
    <t>7420515514</t>
  </si>
  <si>
    <t>459422</t>
  </si>
  <si>
    <t>031.079</t>
  </si>
  <si>
    <t>8152104</t>
  </si>
  <si>
    <t>470325</t>
  </si>
  <si>
    <t>031.078</t>
  </si>
  <si>
    <t>3112593</t>
  </si>
  <si>
    <t>470326</t>
  </si>
  <si>
    <t>031.066</t>
  </si>
  <si>
    <t>20553560</t>
  </si>
  <si>
    <t>455920</t>
  </si>
  <si>
    <t>103.011</t>
  </si>
  <si>
    <t>02.6201.82.01</t>
  </si>
  <si>
    <t>525377</t>
  </si>
  <si>
    <t>114.198</t>
  </si>
  <si>
    <t>951982</t>
  </si>
  <si>
    <t>455921</t>
  </si>
  <si>
    <t>114.139</t>
  </si>
  <si>
    <t>21220171</t>
  </si>
  <si>
    <t>533678</t>
  </si>
  <si>
    <t>103.005</t>
  </si>
  <si>
    <t>805479</t>
  </si>
  <si>
    <t>455880</t>
  </si>
  <si>
    <t>070.142</t>
  </si>
  <si>
    <t>03.084.52.21.0</t>
  </si>
  <si>
    <t>526698</t>
  </si>
  <si>
    <t>114.199</t>
  </si>
  <si>
    <t>951983</t>
  </si>
  <si>
    <t>460346</t>
  </si>
  <si>
    <t>041.267</t>
  </si>
  <si>
    <t>1304645</t>
  </si>
  <si>
    <t>526699</t>
  </si>
  <si>
    <t>114.190</t>
  </si>
  <si>
    <t>804958</t>
  </si>
  <si>
    <t>288863</t>
  </si>
  <si>
    <t>070.514</t>
  </si>
  <si>
    <t>9900000093</t>
  </si>
  <si>
    <t>291264</t>
  </si>
  <si>
    <t>082.006</t>
  </si>
  <si>
    <t>082006</t>
  </si>
  <si>
    <t>289114</t>
  </si>
  <si>
    <t>082.008</t>
  </si>
  <si>
    <t>0483001AJA</t>
  </si>
  <si>
    <t>926856</t>
  </si>
  <si>
    <t>085.021</t>
  </si>
  <si>
    <t>21224522/15224518</t>
  </si>
  <si>
    <t>471324</t>
  </si>
  <si>
    <t>070.535</t>
  </si>
  <si>
    <t>9900000072</t>
  </si>
  <si>
    <t>455922</t>
  </si>
  <si>
    <t>070.576</t>
  </si>
  <si>
    <t>99.0000.01.02</t>
  </si>
  <si>
    <t>455923</t>
  </si>
  <si>
    <t>070.575</t>
  </si>
  <si>
    <t>99.0000.01.09</t>
  </si>
  <si>
    <t>455924</t>
  </si>
  <si>
    <t>070.562</t>
  </si>
  <si>
    <t>99.0000.01.06</t>
  </si>
  <si>
    <t>455925</t>
  </si>
  <si>
    <t>070.536</t>
  </si>
  <si>
    <t>99.0000.00.70</t>
  </si>
  <si>
    <t>455881</t>
  </si>
  <si>
    <t>070.515</t>
  </si>
  <si>
    <t>99.000.00.07.1</t>
  </si>
  <si>
    <t>472826</t>
  </si>
  <si>
    <t>070.516</t>
  </si>
  <si>
    <t>9900000088</t>
  </si>
  <si>
    <t>455882</t>
  </si>
  <si>
    <t>070.521</t>
  </si>
  <si>
    <t>99.000.00.07.5</t>
  </si>
  <si>
    <t>472827</t>
  </si>
  <si>
    <t>070.538</t>
  </si>
  <si>
    <t>9900000089</t>
  </si>
  <si>
    <t>455926</t>
  </si>
  <si>
    <t>070.643/SD</t>
  </si>
  <si>
    <t>99.0000.01.23</t>
  </si>
  <si>
    <t>455927</t>
  </si>
  <si>
    <t>070.579</t>
  </si>
  <si>
    <t>99.0000.01.03</t>
  </si>
  <si>
    <t>472829</t>
  </si>
  <si>
    <t>070.530</t>
  </si>
  <si>
    <t>9900000085</t>
  </si>
  <si>
    <t>460347</t>
  </si>
  <si>
    <t>070.541</t>
  </si>
  <si>
    <t>99.0000.00.98</t>
  </si>
  <si>
    <t>455883</t>
  </si>
  <si>
    <t>070.517</t>
  </si>
  <si>
    <t>99.000.00.08.0</t>
  </si>
  <si>
    <t>472830</t>
  </si>
  <si>
    <t>070.529</t>
  </si>
  <si>
    <t>9900000040</t>
  </si>
  <si>
    <t>455884</t>
  </si>
  <si>
    <t>070.531</t>
  </si>
  <si>
    <t>99.000.00.07.3</t>
  </si>
  <si>
    <t>455928</t>
  </si>
  <si>
    <t>070.532</t>
  </si>
  <si>
    <t>99.0000.00.42</t>
  </si>
  <si>
    <t>455929</t>
  </si>
  <si>
    <t>070.542</t>
  </si>
  <si>
    <t>99.0000.00.37</t>
  </si>
  <si>
    <t>462729</t>
  </si>
  <si>
    <t>070.537</t>
  </si>
  <si>
    <t>9900000097</t>
  </si>
  <si>
    <t>455930</t>
  </si>
  <si>
    <t>070.561</t>
  </si>
  <si>
    <t>99.0000.00.81</t>
  </si>
  <si>
    <t>460348</t>
  </si>
  <si>
    <t>070.596</t>
  </si>
  <si>
    <t>980106400</t>
  </si>
  <si>
    <t>471325</t>
  </si>
  <si>
    <t>090.007</t>
  </si>
  <si>
    <t>AJB0006001</t>
  </si>
  <si>
    <t>969044</t>
  </si>
  <si>
    <t>060.193</t>
  </si>
  <si>
    <t>42536145</t>
  </si>
  <si>
    <t>458445</t>
  </si>
  <si>
    <t>020.277</t>
  </si>
  <si>
    <t>81501015137</t>
  </si>
  <si>
    <t>460411</t>
  </si>
  <si>
    <t>100.088</t>
  </si>
  <si>
    <t>6594201644</t>
  </si>
  <si>
    <t>455931</t>
  </si>
  <si>
    <t>085.019</t>
  </si>
  <si>
    <t>21202329</t>
  </si>
  <si>
    <t>460349</t>
  </si>
  <si>
    <t>085.043</t>
  </si>
  <si>
    <t>21209705</t>
  </si>
  <si>
    <t>455933</t>
  </si>
  <si>
    <t>085.014</t>
  </si>
  <si>
    <t>21220647</t>
  </si>
  <si>
    <t>455932</t>
  </si>
  <si>
    <t>085.020</t>
  </si>
  <si>
    <t>21008062</t>
  </si>
  <si>
    <t>455934</t>
  </si>
  <si>
    <t>085.038</t>
  </si>
  <si>
    <t>21221567</t>
  </si>
  <si>
    <t>462731</t>
  </si>
  <si>
    <t>085.037</t>
  </si>
  <si>
    <t>21200920</t>
  </si>
  <si>
    <t>798920</t>
  </si>
  <si>
    <t>075.520</t>
  </si>
  <si>
    <t>3005017300/03005017300</t>
  </si>
  <si>
    <t>460350</t>
  </si>
  <si>
    <t>082.005</t>
  </si>
  <si>
    <t>6502810F</t>
  </si>
  <si>
    <t>456485</t>
  </si>
  <si>
    <t>075.578</t>
  </si>
  <si>
    <t>3005018300</t>
  </si>
  <si>
    <t>456486</t>
  </si>
  <si>
    <t>075.572</t>
  </si>
  <si>
    <t>3005005300</t>
  </si>
  <si>
    <t>456487</t>
  </si>
  <si>
    <t>075.523</t>
  </si>
  <si>
    <t>3005005500</t>
  </si>
  <si>
    <t>456488</t>
  </si>
  <si>
    <t>075.575</t>
  </si>
  <si>
    <t>3005016100</t>
  </si>
  <si>
    <t>472832</t>
  </si>
  <si>
    <t>075.541</t>
  </si>
  <si>
    <t>3005010800</t>
  </si>
  <si>
    <t>460351</t>
  </si>
  <si>
    <t>075.574</t>
  </si>
  <si>
    <t>3005012500</t>
  </si>
  <si>
    <t>456489</t>
  </si>
  <si>
    <t>075.576</t>
  </si>
  <si>
    <t>3005017100</t>
  </si>
  <si>
    <t>456490</t>
  </si>
  <si>
    <t>075.519</t>
  </si>
  <si>
    <t>3005014700</t>
  </si>
  <si>
    <t>459423</t>
  </si>
  <si>
    <t>075.522</t>
  </si>
  <si>
    <t>3005014100</t>
  </si>
  <si>
    <t>456491</t>
  </si>
  <si>
    <t>075.544</t>
  </si>
  <si>
    <t>5000816935</t>
  </si>
  <si>
    <t>456492</t>
  </si>
  <si>
    <t>075.521</t>
  </si>
  <si>
    <t>3005011701</t>
  </si>
  <si>
    <t>459424</t>
  </si>
  <si>
    <t>040.127</t>
  </si>
  <si>
    <t>1378430</t>
  </si>
  <si>
    <t>462732</t>
  </si>
  <si>
    <t>040.126</t>
  </si>
  <si>
    <t>1378432</t>
  </si>
  <si>
    <t>462733</t>
  </si>
  <si>
    <t>040.129</t>
  </si>
  <si>
    <t>1378429</t>
  </si>
  <si>
    <t>470327</t>
  </si>
  <si>
    <t>040.122</t>
  </si>
  <si>
    <t>1378427</t>
  </si>
  <si>
    <t>470328</t>
  </si>
  <si>
    <t>040.132</t>
  </si>
  <si>
    <t>1378431</t>
  </si>
  <si>
    <t>459425</t>
  </si>
  <si>
    <t>030.216</t>
  </si>
  <si>
    <t>1629834</t>
  </si>
  <si>
    <t>462734</t>
  </si>
  <si>
    <t>030.214</t>
  </si>
  <si>
    <t>1629832</t>
  </si>
  <si>
    <t>459426</t>
  </si>
  <si>
    <t>030.200</t>
  </si>
  <si>
    <t>1629835</t>
  </si>
  <si>
    <t>459427</t>
  </si>
  <si>
    <t>030.199</t>
  </si>
  <si>
    <t>1629836</t>
  </si>
  <si>
    <t>471327</t>
  </si>
  <si>
    <t>021.438</t>
  </si>
  <si>
    <t>51058055558</t>
  </si>
  <si>
    <t>472833</t>
  </si>
  <si>
    <t>033.065</t>
  </si>
  <si>
    <t>20758415</t>
  </si>
  <si>
    <t>472151</t>
  </si>
  <si>
    <t>022.115</t>
  </si>
  <si>
    <t>81637330106</t>
  </si>
  <si>
    <t>472152</t>
  </si>
  <si>
    <t>032.305</t>
  </si>
  <si>
    <t>20854564</t>
  </si>
  <si>
    <t>743371</t>
  </si>
  <si>
    <t>1086695</t>
  </si>
  <si>
    <t>1008055/1061575</t>
  </si>
  <si>
    <t>425947</t>
  </si>
  <si>
    <t>014862</t>
  </si>
  <si>
    <t>699974</t>
  </si>
  <si>
    <t>014866</t>
  </si>
  <si>
    <t>943543</t>
  </si>
  <si>
    <t>017890</t>
  </si>
  <si>
    <t>425948</t>
  </si>
  <si>
    <t>1068680</t>
  </si>
  <si>
    <t>907185</t>
  </si>
  <si>
    <t>1018913</t>
  </si>
  <si>
    <t>290861</t>
  </si>
  <si>
    <t>1023678</t>
  </si>
  <si>
    <t>425965</t>
  </si>
  <si>
    <t>016498</t>
  </si>
  <si>
    <t>425950</t>
  </si>
  <si>
    <t>014865</t>
  </si>
  <si>
    <t>520865</t>
  </si>
  <si>
    <t>1302011</t>
  </si>
  <si>
    <t>782730</t>
  </si>
  <si>
    <t>014861</t>
  </si>
  <si>
    <t>781807</t>
  </si>
  <si>
    <t>1086696</t>
  </si>
  <si>
    <t>520862</t>
  </si>
  <si>
    <t>1176816</t>
  </si>
  <si>
    <t>520856</t>
  </si>
  <si>
    <t>016343</t>
  </si>
  <si>
    <t>425951</t>
  </si>
  <si>
    <t>280540</t>
  </si>
  <si>
    <t>425952</t>
  </si>
  <si>
    <t>1042801</t>
  </si>
  <si>
    <t>425969</t>
  </si>
  <si>
    <t>1015044</t>
  </si>
  <si>
    <t>425970</t>
  </si>
  <si>
    <t>1023938</t>
  </si>
  <si>
    <t>425971</t>
  </si>
  <si>
    <t>1042577</t>
  </si>
  <si>
    <t>449722</t>
  </si>
  <si>
    <t>170511</t>
  </si>
  <si>
    <t>290859</t>
  </si>
  <si>
    <t>1071855</t>
  </si>
  <si>
    <t>290860</t>
  </si>
  <si>
    <t>1071854</t>
  </si>
  <si>
    <t>520864</t>
  </si>
  <si>
    <t>1211057</t>
  </si>
  <si>
    <t>425975</t>
  </si>
  <si>
    <t>017958</t>
  </si>
  <si>
    <t>520860</t>
  </si>
  <si>
    <t>1085814</t>
  </si>
  <si>
    <t>425953</t>
  </si>
  <si>
    <t>016318</t>
  </si>
  <si>
    <t>425955</t>
  </si>
  <si>
    <t>1002428</t>
  </si>
  <si>
    <t>425954</t>
  </si>
  <si>
    <t>1025586</t>
  </si>
  <si>
    <t>425956</t>
  </si>
  <si>
    <t>1023937</t>
  </si>
  <si>
    <t>520858</t>
  </si>
  <si>
    <t>1003457</t>
  </si>
  <si>
    <t>701798</t>
  </si>
  <si>
    <t>1013440</t>
  </si>
  <si>
    <t>907184</t>
  </si>
  <si>
    <t>1026011</t>
  </si>
  <si>
    <t>1026466/334870</t>
  </si>
  <si>
    <t>425978</t>
  </si>
  <si>
    <t>1031366</t>
  </si>
  <si>
    <t>425943</t>
  </si>
  <si>
    <t>1008678</t>
  </si>
  <si>
    <t>425944</t>
  </si>
  <si>
    <t>1008676</t>
  </si>
  <si>
    <t>520857</t>
  </si>
  <si>
    <t>066203</t>
  </si>
  <si>
    <t>425957</t>
  </si>
  <si>
    <t>016516</t>
  </si>
  <si>
    <t>425958</t>
  </si>
  <si>
    <t>015153</t>
  </si>
  <si>
    <t>425942</t>
  </si>
  <si>
    <t>017872</t>
  </si>
  <si>
    <t>421730</t>
  </si>
  <si>
    <t>1064355</t>
  </si>
  <si>
    <t>292680</t>
  </si>
  <si>
    <t>TE PARTS</t>
  </si>
  <si>
    <t>526812</t>
  </si>
  <si>
    <t>10329000</t>
  </si>
  <si>
    <t>1400071</t>
  </si>
  <si>
    <t>534926</t>
  </si>
  <si>
    <t>10329210</t>
  </si>
  <si>
    <t>526809</t>
  </si>
  <si>
    <t>10322830</t>
  </si>
  <si>
    <t>526811</t>
  </si>
  <si>
    <t>10322840</t>
  </si>
  <si>
    <t>526810</t>
  </si>
  <si>
    <t>10247147</t>
  </si>
  <si>
    <t>526813</t>
  </si>
  <si>
    <t>11106772</t>
  </si>
  <si>
    <t>500306772</t>
  </si>
  <si>
    <t>534927</t>
  </si>
  <si>
    <t>97120510</t>
  </si>
  <si>
    <t>1505061</t>
  </si>
  <si>
    <t>526835</t>
  </si>
  <si>
    <t>97120230</t>
  </si>
  <si>
    <t>9449712023</t>
  </si>
  <si>
    <t>526832</t>
  </si>
  <si>
    <t>97120180</t>
  </si>
  <si>
    <t>1912312</t>
  </si>
  <si>
    <t>526833</t>
  </si>
  <si>
    <t>97230300</t>
  </si>
  <si>
    <t>1042739</t>
  </si>
  <si>
    <t>526822</t>
  </si>
  <si>
    <t>7811648</t>
  </si>
  <si>
    <t>526824</t>
  </si>
  <si>
    <t>7813878</t>
  </si>
  <si>
    <t>526826</t>
  </si>
  <si>
    <t>7809007</t>
  </si>
  <si>
    <t>526836</t>
  </si>
  <si>
    <t>7810133 </t>
  </si>
  <si>
    <t>98435346</t>
  </si>
  <si>
    <t>526829</t>
  </si>
  <si>
    <t>7810647</t>
  </si>
  <si>
    <t>526821</t>
  </si>
  <si>
    <t>7811672</t>
  </si>
  <si>
    <t>526825</t>
  </si>
  <si>
    <t>7802781</t>
  </si>
  <si>
    <t>526827</t>
  </si>
  <si>
    <t>7849011</t>
  </si>
  <si>
    <t>534930</t>
  </si>
  <si>
    <t>7810026</t>
  </si>
  <si>
    <t>0025403481</t>
  </si>
  <si>
    <t>526817</t>
  </si>
  <si>
    <t>7810006</t>
  </si>
  <si>
    <t>81254750083</t>
  </si>
  <si>
    <t>526820</t>
  </si>
  <si>
    <t>7810378</t>
  </si>
  <si>
    <t>526830</t>
  </si>
  <si>
    <t>7826941</t>
  </si>
  <si>
    <t>526818</t>
  </si>
  <si>
    <t>7810404</t>
  </si>
  <si>
    <t>476696</t>
  </si>
  <si>
    <t>93186700</t>
  </si>
  <si>
    <t>TEXTAR</t>
  </si>
  <si>
    <t>992601</t>
  </si>
  <si>
    <t>93087900</t>
  </si>
  <si>
    <t>A9424230112</t>
  </si>
  <si>
    <t>476697</t>
  </si>
  <si>
    <t>93101300</t>
  </si>
  <si>
    <t>9704210012</t>
  </si>
  <si>
    <t>476698</t>
  </si>
  <si>
    <t>2922701</t>
  </si>
  <si>
    <t>0509290120</t>
  </si>
  <si>
    <t>476699</t>
  </si>
  <si>
    <t>2922801</t>
  </si>
  <si>
    <t>0509290130</t>
  </si>
  <si>
    <t>476701</t>
  </si>
  <si>
    <t>2930701</t>
  </si>
  <si>
    <t>0509290070</t>
  </si>
  <si>
    <t>476700</t>
  </si>
  <si>
    <t>2930601</t>
  </si>
  <si>
    <t>0509290040</t>
  </si>
  <si>
    <t>476703</t>
  </si>
  <si>
    <t>2932003</t>
  </si>
  <si>
    <t>476704</t>
  </si>
  <si>
    <t>2912112</t>
  </si>
  <si>
    <t>2996535</t>
  </si>
  <si>
    <t>476706</t>
  </si>
  <si>
    <t>2906705</t>
  </si>
  <si>
    <t>1906043</t>
  </si>
  <si>
    <t>476707</t>
  </si>
  <si>
    <t>2912204</t>
  </si>
  <si>
    <t>1906416</t>
  </si>
  <si>
    <t>476705</t>
  </si>
  <si>
    <t>2913105</t>
  </si>
  <si>
    <t>2996068</t>
  </si>
  <si>
    <t>476709</t>
  </si>
  <si>
    <t>2927901</t>
  </si>
  <si>
    <t>81508205108</t>
  </si>
  <si>
    <t>476710</t>
  </si>
  <si>
    <t>2924401</t>
  </si>
  <si>
    <t>0064201520</t>
  </si>
  <si>
    <t>476711</t>
  </si>
  <si>
    <t>2924601</t>
  </si>
  <si>
    <t>0064201420</t>
  </si>
  <si>
    <t>476708</t>
  </si>
  <si>
    <t>2918301</t>
  </si>
  <si>
    <t>81508205085</t>
  </si>
  <si>
    <t>476702</t>
  </si>
  <si>
    <t>2927801</t>
  </si>
  <si>
    <t>0203121400</t>
  </si>
  <si>
    <t>476712</t>
  </si>
  <si>
    <t>2926901</t>
  </si>
  <si>
    <t>0044207020</t>
  </si>
  <si>
    <t>758264</t>
  </si>
  <si>
    <t>2919001</t>
  </si>
  <si>
    <t>476713</t>
  </si>
  <si>
    <t>2302101</t>
  </si>
  <si>
    <t>0004209720</t>
  </si>
  <si>
    <t>476714</t>
  </si>
  <si>
    <t>2473901</t>
  </si>
  <si>
    <t>0004212410</t>
  </si>
  <si>
    <t>476715</t>
  </si>
  <si>
    <t>2390101</t>
  </si>
  <si>
    <t>0024204020</t>
  </si>
  <si>
    <t>476716</t>
  </si>
  <si>
    <t>2919202</t>
  </si>
  <si>
    <t>0044206720</t>
  </si>
  <si>
    <t>476717</t>
  </si>
  <si>
    <t>2983506</t>
  </si>
  <si>
    <t>0014201520</t>
  </si>
  <si>
    <t>722300</t>
  </si>
  <si>
    <t>2399002</t>
  </si>
  <si>
    <t>476718</t>
  </si>
  <si>
    <t>2302001</t>
  </si>
  <si>
    <t>0004214210</t>
  </si>
  <si>
    <t>476719</t>
  </si>
  <si>
    <t>2302201</t>
  </si>
  <si>
    <t>0004214110</t>
  </si>
  <si>
    <t>476720</t>
  </si>
  <si>
    <t>2922902</t>
  </si>
  <si>
    <t>5001868606</t>
  </si>
  <si>
    <t>476721</t>
  </si>
  <si>
    <t>2917301</t>
  </si>
  <si>
    <t>5001864365</t>
  </si>
  <si>
    <t>476722</t>
  </si>
  <si>
    <t>2903009</t>
  </si>
  <si>
    <t>8285388435</t>
  </si>
  <si>
    <t>476723</t>
  </si>
  <si>
    <t>2912405</t>
  </si>
  <si>
    <t>476724</t>
  </si>
  <si>
    <t>2933601</t>
  </si>
  <si>
    <t>0233501309</t>
  </si>
  <si>
    <t>476725</t>
  </si>
  <si>
    <t>2931302</t>
  </si>
  <si>
    <t>3057008000</t>
  </si>
  <si>
    <t>476726</t>
  </si>
  <si>
    <t>2913706</t>
  </si>
  <si>
    <t>20768115</t>
  </si>
  <si>
    <t>476727</t>
  </si>
  <si>
    <t>2917705</t>
  </si>
  <si>
    <t>20568713</t>
  </si>
  <si>
    <t>476728</t>
  </si>
  <si>
    <t>2915102</t>
  </si>
  <si>
    <t>20768101</t>
  </si>
  <si>
    <t>476730</t>
  </si>
  <si>
    <t>2927701</t>
  </si>
  <si>
    <t>20918891</t>
  </si>
  <si>
    <t>476731</t>
  </si>
  <si>
    <t>2930201</t>
  </si>
  <si>
    <t>270530</t>
  </si>
  <si>
    <t>476729</t>
  </si>
  <si>
    <t>2917401</t>
  </si>
  <si>
    <t>20526568</t>
  </si>
  <si>
    <t>476732</t>
  </si>
  <si>
    <t>1734703</t>
  </si>
  <si>
    <t>0309212510</t>
  </si>
  <si>
    <t>476733</t>
  </si>
  <si>
    <t>1957425</t>
  </si>
  <si>
    <t>0309214130</t>
  </si>
  <si>
    <t>476734</t>
  </si>
  <si>
    <t>1957424</t>
  </si>
  <si>
    <t>0309214280</t>
  </si>
  <si>
    <t>476735</t>
  </si>
  <si>
    <t>1957422</t>
  </si>
  <si>
    <t>0309214120</t>
  </si>
  <si>
    <t>476736</t>
  </si>
  <si>
    <t>1990210</t>
  </si>
  <si>
    <t>0309219080</t>
  </si>
  <si>
    <t>476737</t>
  </si>
  <si>
    <t>1919101</t>
  </si>
  <si>
    <t>0309223020</t>
  </si>
  <si>
    <t>694762</t>
  </si>
  <si>
    <t>1903231</t>
  </si>
  <si>
    <t>289909</t>
  </si>
  <si>
    <t>1903230</t>
  </si>
  <si>
    <t>19032</t>
  </si>
  <si>
    <t>476738</t>
  </si>
  <si>
    <t>1909440</t>
  </si>
  <si>
    <t>0309227020</t>
  </si>
  <si>
    <t>476739</t>
  </si>
  <si>
    <t>1909442</t>
  </si>
  <si>
    <t>0309227010</t>
  </si>
  <si>
    <t>462309</t>
  </si>
  <si>
    <t>1906303</t>
  </si>
  <si>
    <t>1806639</t>
  </si>
  <si>
    <t>476740</t>
  </si>
  <si>
    <t>1960408</t>
  </si>
  <si>
    <t>476741</t>
  </si>
  <si>
    <t>1903714</t>
  </si>
  <si>
    <t>476742</t>
  </si>
  <si>
    <t>1903712</t>
  </si>
  <si>
    <t>21200790B</t>
  </si>
  <si>
    <t>476743</t>
  </si>
  <si>
    <t>1955714</t>
  </si>
  <si>
    <t>476744</t>
  </si>
  <si>
    <t>1955713</t>
  </si>
  <si>
    <t>476746</t>
  </si>
  <si>
    <t>1970803</t>
  </si>
  <si>
    <t>81502216070</t>
  </si>
  <si>
    <t>476747</t>
  </si>
  <si>
    <t>1949504</t>
  </si>
  <si>
    <t>81502006752</t>
  </si>
  <si>
    <t>476748</t>
  </si>
  <si>
    <t>1949604</t>
  </si>
  <si>
    <t>81502200632</t>
  </si>
  <si>
    <t>476749</t>
  </si>
  <si>
    <t>1949605</t>
  </si>
  <si>
    <t>476750</t>
  </si>
  <si>
    <t>1949602</t>
  </si>
  <si>
    <t>81502006828</t>
  </si>
  <si>
    <t>476752</t>
  </si>
  <si>
    <t>1949404</t>
  </si>
  <si>
    <t>3054210110</t>
  </si>
  <si>
    <t>476753</t>
  </si>
  <si>
    <t>1949402</t>
  </si>
  <si>
    <t>3054210010</t>
  </si>
  <si>
    <t>288700</t>
  </si>
  <si>
    <t>1728006</t>
  </si>
  <si>
    <t>17280</t>
  </si>
  <si>
    <t>476754</t>
  </si>
  <si>
    <t>1969906</t>
  </si>
  <si>
    <t>476755</t>
  </si>
  <si>
    <t>1969905</t>
  </si>
  <si>
    <t>0004210131</t>
  </si>
  <si>
    <t>476756</t>
  </si>
  <si>
    <t>1970701</t>
  </si>
  <si>
    <t>3014237910</t>
  </si>
  <si>
    <t>476757</t>
  </si>
  <si>
    <t>1918702</t>
  </si>
  <si>
    <t>5001019222</t>
  </si>
  <si>
    <t>476758</t>
  </si>
  <si>
    <t>1951513</t>
  </si>
  <si>
    <t>1057002410</t>
  </si>
  <si>
    <t>476759</t>
  </si>
  <si>
    <t>1951512</t>
  </si>
  <si>
    <t>1057002400</t>
  </si>
  <si>
    <t>476760</t>
  </si>
  <si>
    <t>1947706</t>
  </si>
  <si>
    <t>1057006600</t>
  </si>
  <si>
    <t>694766</t>
  </si>
  <si>
    <t>1928309</t>
  </si>
  <si>
    <t>476761</t>
  </si>
  <si>
    <t>1991201</t>
  </si>
  <si>
    <t>1057004800</t>
  </si>
  <si>
    <t>694767</t>
  </si>
  <si>
    <t>1928308</t>
  </si>
  <si>
    <t>476762</t>
  </si>
  <si>
    <t>1993202</t>
  </si>
  <si>
    <t>1109003</t>
  </si>
  <si>
    <t>476763</t>
  </si>
  <si>
    <t>1993208</t>
  </si>
  <si>
    <t>476764</t>
  </si>
  <si>
    <t>1993307</t>
  </si>
  <si>
    <t>1535250</t>
  </si>
  <si>
    <t>476765</t>
  </si>
  <si>
    <t>1993301</t>
  </si>
  <si>
    <t>678684</t>
  </si>
  <si>
    <t>1993201</t>
  </si>
  <si>
    <t>1109003/1516501/1535249/1535253</t>
  </si>
  <si>
    <t>476766</t>
  </si>
  <si>
    <t>1936912</t>
  </si>
  <si>
    <t>21200794B</t>
  </si>
  <si>
    <t>476767</t>
  </si>
  <si>
    <t>1909002</t>
  </si>
  <si>
    <t>270384</t>
  </si>
  <si>
    <t>476768</t>
  </si>
  <si>
    <t>1907102</t>
  </si>
  <si>
    <t>270836</t>
  </si>
  <si>
    <t>476769</t>
  </si>
  <si>
    <t>1906805</t>
  </si>
  <si>
    <t>270838</t>
  </si>
  <si>
    <t>476770</t>
  </si>
  <si>
    <t>1906802</t>
  </si>
  <si>
    <t>VALEO</t>
  </si>
  <si>
    <t>687991</t>
  </si>
  <si>
    <t>829337</t>
  </si>
  <si>
    <t>41100-6A600</t>
  </si>
  <si>
    <t>933295</t>
  </si>
  <si>
    <t>829318</t>
  </si>
  <si>
    <t>41100-46101</t>
  </si>
  <si>
    <t>170229</t>
  </si>
  <si>
    <t>829378</t>
  </si>
  <si>
    <t>41100-5K100</t>
  </si>
  <si>
    <t>155362</t>
  </si>
  <si>
    <t>829309</t>
  </si>
  <si>
    <t>41100-5K120</t>
  </si>
  <si>
    <t>933296</t>
  </si>
  <si>
    <t>809583</t>
  </si>
  <si>
    <t>41100-4D030</t>
  </si>
  <si>
    <t>800133</t>
  </si>
  <si>
    <t>809708</t>
  </si>
  <si>
    <t>41100-48700</t>
  </si>
  <si>
    <t>957411</t>
  </si>
  <si>
    <t>807557</t>
  </si>
  <si>
    <t>42102091</t>
  </si>
  <si>
    <t>933299</t>
  </si>
  <si>
    <t>803716</t>
  </si>
  <si>
    <t>0K55C-16460B</t>
  </si>
  <si>
    <t>776270</t>
  </si>
  <si>
    <t>807733</t>
  </si>
  <si>
    <t>81303010488</t>
  </si>
  <si>
    <t>499587</t>
  </si>
  <si>
    <t>806190</t>
  </si>
  <si>
    <t>A01325021030080</t>
  </si>
  <si>
    <t>957413</t>
  </si>
  <si>
    <t>829013</t>
  </si>
  <si>
    <t>0192503003</t>
  </si>
  <si>
    <t>957414</t>
  </si>
  <si>
    <t>807507</t>
  </si>
  <si>
    <t>0112500803</t>
  </si>
  <si>
    <t>499581</t>
  </si>
  <si>
    <t>829054</t>
  </si>
  <si>
    <t>740400</t>
  </si>
  <si>
    <t>829053</t>
  </si>
  <si>
    <t>1479575</t>
  </si>
  <si>
    <t>957419</t>
  </si>
  <si>
    <t>829067</t>
  </si>
  <si>
    <t>3191766</t>
  </si>
  <si>
    <t>958338</t>
  </si>
  <si>
    <t>817772</t>
  </si>
  <si>
    <t>1516492</t>
  </si>
  <si>
    <t>740256</t>
  </si>
  <si>
    <t>882204</t>
  </si>
  <si>
    <t>81508206022</t>
  </si>
  <si>
    <t>694556</t>
  </si>
  <si>
    <t>882209</t>
  </si>
  <si>
    <t>0980108160</t>
  </si>
  <si>
    <t>508473</t>
  </si>
  <si>
    <t>882253</t>
  </si>
  <si>
    <t>0980107960/0980107971</t>
  </si>
  <si>
    <t>694553</t>
  </si>
  <si>
    <t>882207</t>
  </si>
  <si>
    <t>0980108150</t>
  </si>
  <si>
    <t>958339</t>
  </si>
  <si>
    <t>882228</t>
  </si>
  <si>
    <t>1628064</t>
  </si>
  <si>
    <t>695551</t>
  </si>
  <si>
    <t>882230</t>
  </si>
  <si>
    <t>81508206008/81508206020/81508086000/1436901</t>
  </si>
  <si>
    <t>290909</t>
  </si>
  <si>
    <t>882226</t>
  </si>
  <si>
    <t>81508205080</t>
  </si>
  <si>
    <t>508480</t>
  </si>
  <si>
    <t>882472</t>
  </si>
  <si>
    <t>A0064201520</t>
  </si>
  <si>
    <t>740647</t>
  </si>
  <si>
    <t>882272</t>
  </si>
  <si>
    <t>740646</t>
  </si>
  <si>
    <t>882271</t>
  </si>
  <si>
    <t>290467</t>
  </si>
  <si>
    <t>882200</t>
  </si>
  <si>
    <t>81508206056</t>
  </si>
  <si>
    <t>290540</t>
  </si>
  <si>
    <t>882211</t>
  </si>
  <si>
    <t>958340</t>
  </si>
  <si>
    <t>882225</t>
  </si>
  <si>
    <t>5001833114</t>
  </si>
  <si>
    <t>958341</t>
  </si>
  <si>
    <t>882244</t>
  </si>
  <si>
    <t>508475</t>
  </si>
  <si>
    <t>882277</t>
  </si>
  <si>
    <t>952705</t>
  </si>
  <si>
    <t>882250</t>
  </si>
  <si>
    <t>290920</t>
  </si>
  <si>
    <t>882246</t>
  </si>
  <si>
    <t>747420</t>
  </si>
  <si>
    <t>882245</t>
  </si>
  <si>
    <t>170184</t>
  </si>
  <si>
    <t>831303</t>
  </si>
  <si>
    <t>41200-5H000</t>
  </si>
  <si>
    <t>155381</t>
  </si>
  <si>
    <t>831302</t>
  </si>
  <si>
    <t>41200-5H200</t>
  </si>
  <si>
    <t>933300</t>
  </si>
  <si>
    <t>802737</t>
  </si>
  <si>
    <t>41300-4A080</t>
  </si>
  <si>
    <t>800134</t>
  </si>
  <si>
    <t>802882</t>
  </si>
  <si>
    <t>41300-48700</t>
  </si>
  <si>
    <t>957421</t>
  </si>
  <si>
    <t>805613</t>
  </si>
  <si>
    <t>42114571</t>
  </si>
  <si>
    <t>957423</t>
  </si>
  <si>
    <t>805785</t>
  </si>
  <si>
    <t>5010244097</t>
  </si>
  <si>
    <t>499590</t>
  </si>
  <si>
    <t>805775</t>
  </si>
  <si>
    <t>958344</t>
  </si>
  <si>
    <t>219574</t>
  </si>
  <si>
    <t>0309214450</t>
  </si>
  <si>
    <t>958345</t>
  </si>
  <si>
    <t>219032</t>
  </si>
  <si>
    <t>3057391200</t>
  </si>
  <si>
    <t>958346</t>
  </si>
  <si>
    <t>219094</t>
  </si>
  <si>
    <t>0309227760</t>
  </si>
  <si>
    <t>290886</t>
  </si>
  <si>
    <t>219488</t>
  </si>
  <si>
    <t>696607</t>
  </si>
  <si>
    <t>219487</t>
  </si>
  <si>
    <t>0345065</t>
  </si>
  <si>
    <t>508470</t>
  </si>
  <si>
    <t>219246</t>
  </si>
  <si>
    <t>99112340061</t>
  </si>
  <si>
    <t>958347</t>
  </si>
  <si>
    <t>219036</t>
  </si>
  <si>
    <t>19036</t>
  </si>
  <si>
    <t>958348</t>
  </si>
  <si>
    <t>219557</t>
  </si>
  <si>
    <t>19557</t>
  </si>
  <si>
    <t>958350</t>
  </si>
  <si>
    <t>219938</t>
  </si>
  <si>
    <t>3095167</t>
  </si>
  <si>
    <t>958351</t>
  </si>
  <si>
    <t>219939</t>
  </si>
  <si>
    <t>21534385</t>
  </si>
  <si>
    <t>508471</t>
  </si>
  <si>
    <t>219940</t>
  </si>
  <si>
    <t>2708386</t>
  </si>
  <si>
    <t>508472</t>
  </si>
  <si>
    <t>319032</t>
  </si>
  <si>
    <t>957426</t>
  </si>
  <si>
    <t>806508</t>
  </si>
  <si>
    <t>1615927</t>
  </si>
  <si>
    <t>641089</t>
  </si>
  <si>
    <t>804189</t>
  </si>
  <si>
    <t>41420-45001</t>
  </si>
  <si>
    <t>957428</t>
  </si>
  <si>
    <t>806677</t>
  </si>
  <si>
    <t>0022504115</t>
  </si>
  <si>
    <t>957431</t>
  </si>
  <si>
    <t>830092</t>
  </si>
  <si>
    <t>499582</t>
  </si>
  <si>
    <t>806617</t>
  </si>
  <si>
    <t>203825</t>
  </si>
  <si>
    <t>957432</t>
  </si>
  <si>
    <t>830010</t>
  </si>
  <si>
    <t>1419576</t>
  </si>
  <si>
    <t>957433</t>
  </si>
  <si>
    <t>806661</t>
  </si>
  <si>
    <t>1521722</t>
  </si>
  <si>
    <t>957420</t>
  </si>
  <si>
    <t>805712</t>
  </si>
  <si>
    <t>93161755</t>
  </si>
  <si>
    <t>499575</t>
  </si>
  <si>
    <t>827283</t>
  </si>
  <si>
    <t>686300</t>
  </si>
  <si>
    <t>827386</t>
  </si>
  <si>
    <t>41100-5K100/41200-5H000/41420-5H510</t>
  </si>
  <si>
    <t>170294</t>
  </si>
  <si>
    <t>828005</t>
  </si>
  <si>
    <t>41100-4B077/41300-4A000/41412-49670</t>
  </si>
  <si>
    <t>499577</t>
  </si>
  <si>
    <t>827172</t>
  </si>
  <si>
    <t>504148904</t>
  </si>
  <si>
    <t>957434</t>
  </si>
  <si>
    <t>805062</t>
  </si>
  <si>
    <t>81300006511</t>
  </si>
  <si>
    <t>957435</t>
  </si>
  <si>
    <t>805145</t>
  </si>
  <si>
    <t>499578</t>
  </si>
  <si>
    <t>827358</t>
  </si>
  <si>
    <t>499579</t>
  </si>
  <si>
    <t>809136</t>
  </si>
  <si>
    <t>81300006581</t>
  </si>
  <si>
    <t>499580</t>
  </si>
  <si>
    <t>809133</t>
  </si>
  <si>
    <t>81300059026</t>
  </si>
  <si>
    <t>957438</t>
  </si>
  <si>
    <t>809132</t>
  </si>
  <si>
    <t>81300006593</t>
  </si>
  <si>
    <t>957437</t>
  </si>
  <si>
    <t>827290</t>
  </si>
  <si>
    <t>81300059038</t>
  </si>
  <si>
    <t>499588</t>
  </si>
  <si>
    <t>827026</t>
  </si>
  <si>
    <t>A0202501080</t>
  </si>
  <si>
    <t>957439</t>
  </si>
  <si>
    <t>805231</t>
  </si>
  <si>
    <t>0182509801</t>
  </si>
  <si>
    <t>499589</t>
  </si>
  <si>
    <t>827498</t>
  </si>
  <si>
    <t>499591</t>
  </si>
  <si>
    <t>805358</t>
  </si>
  <si>
    <t>499593</t>
  </si>
  <si>
    <t>827326</t>
  </si>
  <si>
    <t>957441</t>
  </si>
  <si>
    <t>805386</t>
  </si>
  <si>
    <t>3400700410</t>
  </si>
  <si>
    <t>499594</t>
  </si>
  <si>
    <t>827328</t>
  </si>
  <si>
    <t>499583</t>
  </si>
  <si>
    <t>827053</t>
  </si>
  <si>
    <t>1513720</t>
  </si>
  <si>
    <t>499584</t>
  </si>
  <si>
    <t>827055</t>
  </si>
  <si>
    <t>957442</t>
  </si>
  <si>
    <t>827191</t>
  </si>
  <si>
    <t>499586</t>
  </si>
  <si>
    <t>827256</t>
  </si>
  <si>
    <t>A0062504804</t>
  </si>
  <si>
    <t>957445</t>
  </si>
  <si>
    <t>827052</t>
  </si>
  <si>
    <t>499595</t>
  </si>
  <si>
    <t>805140</t>
  </si>
  <si>
    <t>499596</t>
  </si>
  <si>
    <t>827222</t>
  </si>
  <si>
    <t>513548</t>
  </si>
  <si>
    <t>4213520820</t>
  </si>
  <si>
    <t>710597</t>
  </si>
  <si>
    <t>4005000810</t>
  </si>
  <si>
    <t>400 500 081 0</t>
  </si>
  <si>
    <t>516319</t>
  </si>
  <si>
    <t>9710027007</t>
  </si>
  <si>
    <t>516320</t>
  </si>
  <si>
    <t>9710025317</t>
  </si>
  <si>
    <t>289574</t>
  </si>
  <si>
    <t>4410501000</t>
  </si>
  <si>
    <t>288864</t>
  </si>
  <si>
    <t>4410500100</t>
  </si>
  <si>
    <t>5010231137/1505053/503135464/5021170129</t>
  </si>
  <si>
    <t>728805</t>
  </si>
  <si>
    <t>4410501200</t>
  </si>
  <si>
    <t>81259370040/0035422618/0025426718/36259370000</t>
  </si>
  <si>
    <t>701901</t>
  </si>
  <si>
    <t>4410501210</t>
  </si>
  <si>
    <t>1934586/A0035422618</t>
  </si>
  <si>
    <t>289240</t>
  </si>
  <si>
    <t>4410500120</t>
  </si>
  <si>
    <t>9700519862</t>
  </si>
  <si>
    <t>516321</t>
  </si>
  <si>
    <t>4411000640</t>
  </si>
  <si>
    <t>516322</t>
  </si>
  <si>
    <t>4410500130</t>
  </si>
  <si>
    <t>516323</t>
  </si>
  <si>
    <t>4410329222</t>
  </si>
  <si>
    <t>516324</t>
  </si>
  <si>
    <t>4410329632</t>
  </si>
  <si>
    <t>942292</t>
  </si>
  <si>
    <t>4410329212</t>
  </si>
  <si>
    <t>516325</t>
  </si>
  <si>
    <t>4410329672</t>
  </si>
  <si>
    <t>516326</t>
  </si>
  <si>
    <t>4410321720</t>
  </si>
  <si>
    <t>4410359262</t>
  </si>
  <si>
    <t>513549</t>
  </si>
  <si>
    <t>9325005011</t>
  </si>
  <si>
    <t>290125</t>
  </si>
  <si>
    <t>4410441020</t>
  </si>
  <si>
    <t>4410441090/A0015421718/504255336/36274210028</t>
  </si>
  <si>
    <t>290481</t>
  </si>
  <si>
    <t>4410441070</t>
  </si>
  <si>
    <t>A0055425818</t>
  </si>
  <si>
    <t>740424</t>
  </si>
  <si>
    <t>4460087000</t>
  </si>
  <si>
    <t>A0005403839/0906124/1602545</t>
  </si>
  <si>
    <t>516329</t>
  </si>
  <si>
    <t>4497120300</t>
  </si>
  <si>
    <t>516330</t>
  </si>
  <si>
    <t>4497120380</t>
  </si>
  <si>
    <t>731334</t>
  </si>
  <si>
    <t>4231069000</t>
  </si>
  <si>
    <t>5512300061</t>
  </si>
  <si>
    <t>290426</t>
  </si>
  <si>
    <t>5710400000</t>
  </si>
  <si>
    <t>516333</t>
  </si>
  <si>
    <t>4342080280</t>
  </si>
  <si>
    <t>907332</t>
  </si>
  <si>
    <t>9730110000</t>
  </si>
  <si>
    <t>9730110007/9730110090/1340470/81251506011/460856</t>
  </si>
  <si>
    <t>513550</t>
  </si>
  <si>
    <t>9730110010</t>
  </si>
  <si>
    <t>516334</t>
  </si>
  <si>
    <t>4750103330</t>
  </si>
  <si>
    <t>513551</t>
  </si>
  <si>
    <t>516335</t>
  </si>
  <si>
    <t>4730170007</t>
  </si>
  <si>
    <t>513552</t>
  </si>
  <si>
    <t>4346082200</t>
  </si>
  <si>
    <t>513553</t>
  </si>
  <si>
    <t>4750190000</t>
  </si>
  <si>
    <t>513554</t>
  </si>
  <si>
    <t>9730112050</t>
  </si>
  <si>
    <t>474551</t>
  </si>
  <si>
    <t>4728800300</t>
  </si>
  <si>
    <t>1343255/1304587</t>
  </si>
  <si>
    <t>780031</t>
  </si>
  <si>
    <t>9347144000</t>
  </si>
  <si>
    <t>513555</t>
  </si>
  <si>
    <t>4750103000</t>
  </si>
  <si>
    <t>516338</t>
  </si>
  <si>
    <t>9753035047</t>
  </si>
  <si>
    <t>516339</t>
  </si>
  <si>
    <t>4341001307</t>
  </si>
  <si>
    <t>513557</t>
  </si>
  <si>
    <t>4802051040</t>
  </si>
  <si>
    <t>516340</t>
  </si>
  <si>
    <t>9730060010</t>
  </si>
  <si>
    <t>291736</t>
  </si>
  <si>
    <t>9730060030</t>
  </si>
  <si>
    <t>516341</t>
  </si>
  <si>
    <t>9347022507</t>
  </si>
  <si>
    <t>994244</t>
  </si>
  <si>
    <t>9347050050</t>
  </si>
  <si>
    <t>513558</t>
  </si>
  <si>
    <t>4802020040</t>
  </si>
  <si>
    <t>513559</t>
  </si>
  <si>
    <t>4342080290</t>
  </si>
  <si>
    <t>288968</t>
  </si>
  <si>
    <t>9347022607</t>
  </si>
  <si>
    <t>9347022600</t>
  </si>
  <si>
    <t>289084</t>
  </si>
  <si>
    <t>4630131300</t>
  </si>
  <si>
    <t>0039972536</t>
  </si>
  <si>
    <t>516342</t>
  </si>
  <si>
    <t>4630131120</t>
  </si>
  <si>
    <t>516343</t>
  </si>
  <si>
    <t>4630131220</t>
  </si>
  <si>
    <t>513560</t>
  </si>
  <si>
    <t>9730110040</t>
  </si>
  <si>
    <t>513561</t>
  </si>
  <si>
    <t>9325109582</t>
  </si>
  <si>
    <t>516345</t>
  </si>
  <si>
    <t>4346121000</t>
  </si>
  <si>
    <t>9630010120</t>
  </si>
  <si>
    <t>516346</t>
  </si>
  <si>
    <t>9710029007</t>
  </si>
  <si>
    <t>513562</t>
  </si>
  <si>
    <t>9710029120</t>
  </si>
  <si>
    <t>902083</t>
  </si>
  <si>
    <t>9630010510</t>
  </si>
  <si>
    <t>9630010510/II36131</t>
  </si>
  <si>
    <t>778990</t>
  </si>
  <si>
    <t>9347147400</t>
  </si>
  <si>
    <t>20382309/20452151/20755195/20716313</t>
  </si>
  <si>
    <t>513563</t>
  </si>
  <si>
    <t>4630220210</t>
  </si>
  <si>
    <t>516347</t>
  </si>
  <si>
    <t>9730010100</t>
  </si>
  <si>
    <t>288646</t>
  </si>
  <si>
    <t>9735000000</t>
  </si>
  <si>
    <t>954410</t>
  </si>
  <si>
    <t>9735000380</t>
  </si>
  <si>
    <t>290035</t>
  </si>
  <si>
    <t>4111515002</t>
  </si>
  <si>
    <t>151450</t>
  </si>
  <si>
    <t>289483</t>
  </si>
  <si>
    <t>4342050310</t>
  </si>
  <si>
    <t>289007</t>
  </si>
  <si>
    <t>4340140000</t>
  </si>
  <si>
    <t>4340140050</t>
  </si>
  <si>
    <t>290707</t>
  </si>
  <si>
    <t>4750150630</t>
  </si>
  <si>
    <t>513564</t>
  </si>
  <si>
    <t>516349</t>
  </si>
  <si>
    <t>9630060030</t>
  </si>
  <si>
    <t>709662</t>
  </si>
  <si>
    <t>4721726260</t>
  </si>
  <si>
    <t>1330025</t>
  </si>
  <si>
    <t>513565</t>
  </si>
  <si>
    <t>4729051110</t>
  </si>
  <si>
    <t>513566</t>
  </si>
  <si>
    <t>4728800010</t>
  </si>
  <si>
    <t>516351</t>
  </si>
  <si>
    <t>4721726860</t>
  </si>
  <si>
    <t>729366</t>
  </si>
  <si>
    <t>4423002221</t>
  </si>
  <si>
    <t>81259026185/0005433985/1337734/42531617</t>
  </si>
  <si>
    <t>485814</t>
  </si>
  <si>
    <t>4720706390</t>
  </si>
  <si>
    <t>A0059971236</t>
  </si>
  <si>
    <t>516352</t>
  </si>
  <si>
    <t>4724000700</t>
  </si>
  <si>
    <t>516353</t>
  </si>
  <si>
    <t>4728800040</t>
  </si>
  <si>
    <t>445574</t>
  </si>
  <si>
    <t>9125180040</t>
  </si>
  <si>
    <t>1696197</t>
  </si>
  <si>
    <t>516355</t>
  </si>
  <si>
    <t>4123520200</t>
  </si>
  <si>
    <t>516357</t>
  </si>
  <si>
    <t>9121160000</t>
  </si>
  <si>
    <t>516358</t>
  </si>
  <si>
    <t>4123520250</t>
  </si>
  <si>
    <t>513567</t>
  </si>
  <si>
    <t>4111510090</t>
  </si>
  <si>
    <t>468504</t>
  </si>
  <si>
    <t>9125140090</t>
  </si>
  <si>
    <t>7485013936/7485003298</t>
  </si>
  <si>
    <t>097039</t>
  </si>
  <si>
    <t>4630320200</t>
  </si>
  <si>
    <t>463.032.020.0</t>
  </si>
  <si>
    <t>516359</t>
  </si>
  <si>
    <t>4520021320</t>
  </si>
  <si>
    <t>513569</t>
  </si>
  <si>
    <t>4630840000</t>
  </si>
  <si>
    <t>973422</t>
  </si>
  <si>
    <t>4802040020</t>
  </si>
  <si>
    <t>1601034/41032232/41211417/81523016208/1935136</t>
  </si>
  <si>
    <t>513570</t>
  </si>
  <si>
    <t>4640070010</t>
  </si>
  <si>
    <t>516360</t>
  </si>
  <si>
    <t>9710025337</t>
  </si>
  <si>
    <t>516361</t>
  </si>
  <si>
    <t>4613152630</t>
  </si>
  <si>
    <t>513571</t>
  </si>
  <si>
    <t>4613152640</t>
  </si>
  <si>
    <t>722979</t>
  </si>
  <si>
    <t>9710028050</t>
  </si>
  <si>
    <t>1606269</t>
  </si>
  <si>
    <t>513572</t>
  </si>
  <si>
    <t>4630840410</t>
  </si>
  <si>
    <t>516362</t>
  </si>
  <si>
    <t>9730025217</t>
  </si>
  <si>
    <t>516363</t>
  </si>
  <si>
    <t>4800010000</t>
  </si>
  <si>
    <t>516364</t>
  </si>
  <si>
    <t>4800030000</t>
  </si>
  <si>
    <t>516366</t>
  </si>
  <si>
    <t>9730090107</t>
  </si>
  <si>
    <t>9710021520</t>
  </si>
  <si>
    <t>9710023000/9710023007</t>
  </si>
  <si>
    <t>516368</t>
  </si>
  <si>
    <t>9343000030</t>
  </si>
  <si>
    <t>290150</t>
  </si>
  <si>
    <t>9343000010</t>
  </si>
  <si>
    <t>124404/0201107/1081328/1203272/81512606003</t>
  </si>
  <si>
    <t>516369</t>
  </si>
  <si>
    <t>4613150427</t>
  </si>
  <si>
    <t>291277</t>
  </si>
  <si>
    <t>9710021527</t>
  </si>
  <si>
    <t>9710021507</t>
  </si>
  <si>
    <t>289245</t>
  </si>
  <si>
    <t>289059</t>
  </si>
  <si>
    <t>9710023007</t>
  </si>
  <si>
    <t>513574</t>
  </si>
  <si>
    <t>4800010100</t>
  </si>
  <si>
    <t>288764</t>
  </si>
  <si>
    <t>4640061000</t>
  </si>
  <si>
    <t>1325336/0243113500</t>
  </si>
  <si>
    <t>516370</t>
  </si>
  <si>
    <t>4801040030</t>
  </si>
  <si>
    <t>900207</t>
  </si>
  <si>
    <t>4615130210</t>
  </si>
  <si>
    <t>4721950180</t>
  </si>
  <si>
    <t>480259</t>
  </si>
  <si>
    <t>4721959212</t>
  </si>
  <si>
    <t>289241</t>
  </si>
  <si>
    <t>4721950317</t>
  </si>
  <si>
    <t>973423</t>
  </si>
  <si>
    <t>4802020050</t>
  </si>
  <si>
    <t>1448019/1315686/A0054291344/A0054295644/1935137</t>
  </si>
  <si>
    <t>513577</t>
  </si>
  <si>
    <t>4801030120</t>
  </si>
  <si>
    <t>513575</t>
  </si>
  <si>
    <t>4801030150</t>
  </si>
  <si>
    <t>513576</t>
  </si>
  <si>
    <t>4801030420</t>
  </si>
  <si>
    <t>513579</t>
  </si>
  <si>
    <t>4721950160</t>
  </si>
  <si>
    <t>513580</t>
  </si>
  <si>
    <t>4801030110</t>
  </si>
  <si>
    <t>513583</t>
  </si>
  <si>
    <t>4801030160</t>
  </si>
  <si>
    <t>513582</t>
  </si>
  <si>
    <t>4801050060</t>
  </si>
  <si>
    <t>513581</t>
  </si>
  <si>
    <t>4801050070</t>
  </si>
  <si>
    <t>516372</t>
  </si>
  <si>
    <t>4801020600</t>
  </si>
  <si>
    <t>450132</t>
  </si>
  <si>
    <t>4801020330</t>
  </si>
  <si>
    <t>1161208/1275292</t>
  </si>
  <si>
    <t>516375</t>
  </si>
  <si>
    <t>4324101137</t>
  </si>
  <si>
    <t>450108</t>
  </si>
  <si>
    <t>4420406020</t>
  </si>
  <si>
    <t>936870</t>
  </si>
  <si>
    <t>4324107350</t>
  </si>
  <si>
    <t>81521026371/81521026400/81521026217</t>
  </si>
  <si>
    <t>513585</t>
  </si>
  <si>
    <t>9324000240</t>
  </si>
  <si>
    <t>513584</t>
  </si>
  <si>
    <t>9325001100</t>
  </si>
  <si>
    <t>513586</t>
  </si>
  <si>
    <t>9325109562</t>
  </si>
  <si>
    <t>516378</t>
  </si>
  <si>
    <t>4324251050</t>
  </si>
  <si>
    <t>513587</t>
  </si>
  <si>
    <t>4324251010</t>
  </si>
  <si>
    <t>288934</t>
  </si>
  <si>
    <t>4324101117</t>
  </si>
  <si>
    <t>4324101110</t>
  </si>
  <si>
    <t>482609</t>
  </si>
  <si>
    <t>9700514400</t>
  </si>
  <si>
    <t>513588</t>
  </si>
  <si>
    <t>9700514120</t>
  </si>
  <si>
    <t>966187</t>
  </si>
  <si>
    <t>9700514660</t>
  </si>
  <si>
    <t>81.307.256.116</t>
  </si>
  <si>
    <t>516379</t>
  </si>
  <si>
    <t>9700511577</t>
  </si>
  <si>
    <t>516380</t>
  </si>
  <si>
    <t>9700514147</t>
  </si>
  <si>
    <t>714801</t>
  </si>
  <si>
    <t>9701500010</t>
  </si>
  <si>
    <t>0002500562</t>
  </si>
  <si>
    <t>513589</t>
  </si>
  <si>
    <t>9700514410</t>
  </si>
  <si>
    <t>516381</t>
  </si>
  <si>
    <t>9700511597</t>
  </si>
  <si>
    <t>778167</t>
  </si>
  <si>
    <t>9700512187</t>
  </si>
  <si>
    <t>5001837139/5010244109</t>
  </si>
  <si>
    <t>516383</t>
  </si>
  <si>
    <t>9700511077</t>
  </si>
  <si>
    <t>516382</t>
  </si>
  <si>
    <t>9700511910</t>
  </si>
  <si>
    <t>516384</t>
  </si>
  <si>
    <t>9700511920</t>
  </si>
  <si>
    <t>516388</t>
  </si>
  <si>
    <t>8973344452</t>
  </si>
  <si>
    <t>516385</t>
  </si>
  <si>
    <t>8973344854</t>
  </si>
  <si>
    <t>516386</t>
  </si>
  <si>
    <t>8973344904</t>
  </si>
  <si>
    <t>516387</t>
  </si>
  <si>
    <t>8975700044</t>
  </si>
  <si>
    <t>516390</t>
  </si>
  <si>
    <t>4460561130</t>
  </si>
  <si>
    <t>513591</t>
  </si>
  <si>
    <t>4460561170</t>
  </si>
  <si>
    <t>516389</t>
  </si>
  <si>
    <t>4460561390</t>
  </si>
  <si>
    <t>516391</t>
  </si>
  <si>
    <t>9753034747</t>
  </si>
  <si>
    <t>513592</t>
  </si>
  <si>
    <t>4757145000</t>
  </si>
  <si>
    <t>514994</t>
  </si>
  <si>
    <t>4757145007</t>
  </si>
  <si>
    <t>516392</t>
  </si>
  <si>
    <t>4757145097</t>
  </si>
  <si>
    <t>513593</t>
  </si>
  <si>
    <t>4757155000</t>
  </si>
  <si>
    <t>516393</t>
  </si>
  <si>
    <t>4757155007</t>
  </si>
  <si>
    <t>516394</t>
  </si>
  <si>
    <t>4757135007</t>
  </si>
  <si>
    <t>516411</t>
  </si>
  <si>
    <t>513594</t>
  </si>
  <si>
    <t>4750100022</t>
  </si>
  <si>
    <t>516397</t>
  </si>
  <si>
    <t>9115040032</t>
  </si>
  <si>
    <t>516399</t>
  </si>
  <si>
    <t>9347149242</t>
  </si>
  <si>
    <t>516401</t>
  </si>
  <si>
    <t>4111450002</t>
  </si>
  <si>
    <t>516400</t>
  </si>
  <si>
    <t>4120908042</t>
  </si>
  <si>
    <t>4324100012</t>
  </si>
  <si>
    <t>516402</t>
  </si>
  <si>
    <t>4724000012</t>
  </si>
  <si>
    <t>513597</t>
  </si>
  <si>
    <t>4750100012</t>
  </si>
  <si>
    <t>516403</t>
  </si>
  <si>
    <t>9125129352</t>
  </si>
  <si>
    <t>9730090002</t>
  </si>
  <si>
    <t>4324100052</t>
  </si>
  <si>
    <t>516404</t>
  </si>
  <si>
    <t>9325109642</t>
  </si>
  <si>
    <t>516406</t>
  </si>
  <si>
    <t>4342050012</t>
  </si>
  <si>
    <t>516408</t>
  </si>
  <si>
    <t>4127049202</t>
  </si>
  <si>
    <t>516409</t>
  </si>
  <si>
    <t>4127049322</t>
  </si>
  <si>
    <t>516410</t>
  </si>
  <si>
    <t>4324109352</t>
  </si>
  <si>
    <t>453429</t>
  </si>
  <si>
    <t>4324259202</t>
  </si>
  <si>
    <t>21489991</t>
  </si>
  <si>
    <t>513599</t>
  </si>
  <si>
    <t>4325000200</t>
  </si>
  <si>
    <t>290336</t>
  </si>
  <si>
    <t>4329012462</t>
  </si>
  <si>
    <t>K015857</t>
  </si>
  <si>
    <t>701133</t>
  </si>
  <si>
    <t>4329012232</t>
  </si>
  <si>
    <t>81521020019/81521020015/81521020010/81.52155-0043</t>
  </si>
  <si>
    <t>516413</t>
  </si>
  <si>
    <t>4329012282</t>
  </si>
  <si>
    <t>516414</t>
  </si>
  <si>
    <t>4214290020</t>
  </si>
  <si>
    <t>516415</t>
  </si>
  <si>
    <t>9650019022</t>
  </si>
  <si>
    <t>290782</t>
  </si>
  <si>
    <t>9740100080</t>
  </si>
  <si>
    <t>81307006019</t>
  </si>
  <si>
    <t>516416</t>
  </si>
  <si>
    <t>4253110047</t>
  </si>
  <si>
    <t>513600</t>
  </si>
  <si>
    <t>4324070700</t>
  </si>
  <si>
    <t>494889</t>
  </si>
  <si>
    <t>9253761120</t>
  </si>
  <si>
    <t>0544420010/0203273900/1325352</t>
  </si>
  <si>
    <t>513601</t>
  </si>
  <si>
    <t>9253840100</t>
  </si>
  <si>
    <t>513602</t>
  </si>
  <si>
    <t>9254811500</t>
  </si>
  <si>
    <t>516418</t>
  </si>
  <si>
    <t>9254911437</t>
  </si>
  <si>
    <t>516419</t>
  </si>
  <si>
    <t>9254911417</t>
  </si>
  <si>
    <t>516420</t>
  </si>
  <si>
    <t>9254990017</t>
  </si>
  <si>
    <t>768768</t>
  </si>
  <si>
    <t>9254800040</t>
  </si>
  <si>
    <t>0194205518</t>
  </si>
  <si>
    <t>513603</t>
  </si>
  <si>
    <t>9254800050</t>
  </si>
  <si>
    <t>516423</t>
  </si>
  <si>
    <t>9254813130</t>
  </si>
  <si>
    <t>516424</t>
  </si>
  <si>
    <t>9254310957</t>
  </si>
  <si>
    <t>516425</t>
  </si>
  <si>
    <t>9254810327</t>
  </si>
  <si>
    <t>YON</t>
  </si>
  <si>
    <t>479009</t>
  </si>
  <si>
    <t>04.5855.56</t>
  </si>
  <si>
    <t>9325000060</t>
  </si>
  <si>
    <t>479012</t>
  </si>
  <si>
    <t>85.5888.01</t>
  </si>
  <si>
    <t>K019820</t>
  </si>
  <si>
    <t>479011</t>
  </si>
  <si>
    <t>85.5891.00</t>
  </si>
  <si>
    <t>0501100029</t>
  </si>
  <si>
    <t>479010</t>
  </si>
  <si>
    <t>85.5891.20</t>
  </si>
  <si>
    <t>0501100031</t>
  </si>
  <si>
    <t>479083</t>
  </si>
  <si>
    <t>31.5874.00</t>
  </si>
  <si>
    <t>519666</t>
  </si>
  <si>
    <t>31.5874.02</t>
  </si>
  <si>
    <t>9710023010</t>
  </si>
  <si>
    <t>479092</t>
  </si>
  <si>
    <t>31.5561.00</t>
  </si>
  <si>
    <t>479091</t>
  </si>
  <si>
    <t>31.5874.10</t>
  </si>
  <si>
    <t>9710027000</t>
  </si>
  <si>
    <t>479013</t>
  </si>
  <si>
    <t>19.5899.02</t>
  </si>
  <si>
    <t>4410500110</t>
  </si>
  <si>
    <t>479015</t>
  </si>
  <si>
    <t>19.5899.41</t>
  </si>
  <si>
    <t>519667</t>
  </si>
  <si>
    <t>63.0770.90</t>
  </si>
  <si>
    <t>479017</t>
  </si>
  <si>
    <t>19.5899.03</t>
  </si>
  <si>
    <t>479014</t>
  </si>
  <si>
    <t>19.5899.20</t>
  </si>
  <si>
    <t>479018</t>
  </si>
  <si>
    <t>83.0220.01</t>
  </si>
  <si>
    <t>479019</t>
  </si>
  <si>
    <t>83.0220.02</t>
  </si>
  <si>
    <t>479020</t>
  </si>
  <si>
    <t>83.0220.00</t>
  </si>
  <si>
    <t>479021</t>
  </si>
  <si>
    <t>83.0220.03</t>
  </si>
  <si>
    <t>479022</t>
  </si>
  <si>
    <t>83.0220.04</t>
  </si>
  <si>
    <t>479023</t>
  </si>
  <si>
    <t>83.0220.06</t>
  </si>
  <si>
    <t>479024</t>
  </si>
  <si>
    <t>83.0210.10</t>
  </si>
  <si>
    <t>8946011322</t>
  </si>
  <si>
    <t>479025</t>
  </si>
  <si>
    <t>53.5896.04</t>
  </si>
  <si>
    <t>4342080090</t>
  </si>
  <si>
    <t>479026</t>
  </si>
  <si>
    <t>11.5641.50</t>
  </si>
  <si>
    <t>AE4528</t>
  </si>
  <si>
    <t>519668</t>
  </si>
  <si>
    <t>85.5840.01</t>
  </si>
  <si>
    <t>1303948/1457275</t>
  </si>
  <si>
    <t>519669</t>
  </si>
  <si>
    <t>85.5840.02</t>
  </si>
  <si>
    <t>1379776/1457276</t>
  </si>
  <si>
    <t>479035</t>
  </si>
  <si>
    <t>09.5646.11</t>
  </si>
  <si>
    <t>479036</t>
  </si>
  <si>
    <t>41.5563.31</t>
  </si>
  <si>
    <t>519670</t>
  </si>
  <si>
    <t>09.5646.61</t>
  </si>
  <si>
    <t>9730112010</t>
  </si>
  <si>
    <t>519671</t>
  </si>
  <si>
    <t>03.5621.01</t>
  </si>
  <si>
    <t>9753034740</t>
  </si>
  <si>
    <t>519672</t>
  </si>
  <si>
    <t>09.5319.40</t>
  </si>
  <si>
    <t>AC577A</t>
  </si>
  <si>
    <t>518927</t>
  </si>
  <si>
    <t>11.5538.61</t>
  </si>
  <si>
    <t>AE4437</t>
  </si>
  <si>
    <t>518928</t>
  </si>
  <si>
    <t>11.5632.00</t>
  </si>
  <si>
    <t>AE4610</t>
  </si>
  <si>
    <t>479042</t>
  </si>
  <si>
    <t>41.5850.00</t>
  </si>
  <si>
    <t>4750104000</t>
  </si>
  <si>
    <t>518929</t>
  </si>
  <si>
    <t>11.5538.02</t>
  </si>
  <si>
    <t>AE4158</t>
  </si>
  <si>
    <t>518930</t>
  </si>
  <si>
    <t>11.5538.21</t>
  </si>
  <si>
    <t>AE4447</t>
  </si>
  <si>
    <t>518931</t>
  </si>
  <si>
    <t>11.5534.00</t>
  </si>
  <si>
    <t>VPS45AY</t>
  </si>
  <si>
    <t>518932</t>
  </si>
  <si>
    <t>11.5641.40</t>
  </si>
  <si>
    <t>AE4516</t>
  </si>
  <si>
    <t>479044</t>
  </si>
  <si>
    <t>41.5403.02</t>
  </si>
  <si>
    <t>4750150010</t>
  </si>
  <si>
    <t>518933</t>
  </si>
  <si>
    <t>41.5404.00</t>
  </si>
  <si>
    <t>AC156A</t>
  </si>
  <si>
    <t>518934</t>
  </si>
  <si>
    <t>41.5404.02</t>
  </si>
  <si>
    <t>AC156C</t>
  </si>
  <si>
    <t>479048</t>
  </si>
  <si>
    <t>11.5632.07</t>
  </si>
  <si>
    <t>AE4609</t>
  </si>
  <si>
    <t>519673</t>
  </si>
  <si>
    <t>03.5552.05</t>
  </si>
  <si>
    <t>0481039209</t>
  </si>
  <si>
    <t>518935</t>
  </si>
  <si>
    <t>41.5403.04</t>
  </si>
  <si>
    <t>4750150040</t>
  </si>
  <si>
    <t>518936</t>
  </si>
  <si>
    <t>41.5563.55</t>
  </si>
  <si>
    <t>4341002280</t>
  </si>
  <si>
    <t>518937</t>
  </si>
  <si>
    <t>11.5568.13</t>
  </si>
  <si>
    <t>9347023220</t>
  </si>
  <si>
    <t>479045</t>
  </si>
  <si>
    <t>41.5851.16</t>
  </si>
  <si>
    <t>4750103170</t>
  </si>
  <si>
    <t>479046</t>
  </si>
  <si>
    <t>41.5851.15</t>
  </si>
  <si>
    <t>4750103140</t>
  </si>
  <si>
    <t>479047</t>
  </si>
  <si>
    <t>41.5851.21</t>
  </si>
  <si>
    <t>519674</t>
  </si>
  <si>
    <t>15.5549.22</t>
  </si>
  <si>
    <t>9730025320</t>
  </si>
  <si>
    <t>479067</t>
  </si>
  <si>
    <t>27.5575.10</t>
  </si>
  <si>
    <t>0501208629</t>
  </si>
  <si>
    <t>519675</t>
  </si>
  <si>
    <t>09.5318.00</t>
  </si>
  <si>
    <t>9730060000</t>
  </si>
  <si>
    <t>519676</t>
  </si>
  <si>
    <t>09.5537.01</t>
  </si>
  <si>
    <t>4730170000</t>
  </si>
  <si>
    <t>519677</t>
  </si>
  <si>
    <t>03.5552.07</t>
  </si>
  <si>
    <t>0481039213</t>
  </si>
  <si>
    <t>519678</t>
  </si>
  <si>
    <t>03.5621.04</t>
  </si>
  <si>
    <t>9753035040</t>
  </si>
  <si>
    <t>518938</t>
  </si>
  <si>
    <t>11.5538.00</t>
  </si>
  <si>
    <t>AE4162</t>
  </si>
  <si>
    <t>479052</t>
  </si>
  <si>
    <t>41.5403.05</t>
  </si>
  <si>
    <t>4750150050</t>
  </si>
  <si>
    <t>519679</t>
  </si>
  <si>
    <t>09.5517.00</t>
  </si>
  <si>
    <t>9730010200</t>
  </si>
  <si>
    <t>479054</t>
  </si>
  <si>
    <t>41.5851.02</t>
  </si>
  <si>
    <t>4750103010</t>
  </si>
  <si>
    <t>479055</t>
  </si>
  <si>
    <t>41.5851.01</t>
  </si>
  <si>
    <t>518939</t>
  </si>
  <si>
    <t>11.5632.01</t>
  </si>
  <si>
    <t>AE4612</t>
  </si>
  <si>
    <t>479073</t>
  </si>
  <si>
    <t>27.5575.11</t>
  </si>
  <si>
    <t>0501208630</t>
  </si>
  <si>
    <t>518940</t>
  </si>
  <si>
    <t>41.5563.59</t>
  </si>
  <si>
    <t>4341002320</t>
  </si>
  <si>
    <t>519680</t>
  </si>
  <si>
    <t>09.5318.01</t>
  </si>
  <si>
    <t>479043</t>
  </si>
  <si>
    <t>09.5646.15</t>
  </si>
  <si>
    <t>9730110090</t>
  </si>
  <si>
    <t>479029</t>
  </si>
  <si>
    <t>11.5641.00</t>
  </si>
  <si>
    <t>AE4510</t>
  </si>
  <si>
    <t>519681</t>
  </si>
  <si>
    <t>09.5324.00</t>
  </si>
  <si>
    <t>519682</t>
  </si>
  <si>
    <t>09.5646.70</t>
  </si>
  <si>
    <t>9730113000</t>
  </si>
  <si>
    <t>518941</t>
  </si>
  <si>
    <t>41.5758.10</t>
  </si>
  <si>
    <t>4750100010</t>
  </si>
  <si>
    <t>518942</t>
  </si>
  <si>
    <t>41.5851.03</t>
  </si>
  <si>
    <t>4750103020</t>
  </si>
  <si>
    <t>518943</t>
  </si>
  <si>
    <t>41.5758.01</t>
  </si>
  <si>
    <t>4750100000</t>
  </si>
  <si>
    <t>518944</t>
  </si>
  <si>
    <t>27.5575.00</t>
  </si>
  <si>
    <t>5710031040</t>
  </si>
  <si>
    <t>519683</t>
  </si>
  <si>
    <t>03.5522.00</t>
  </si>
  <si>
    <t>9753001100</t>
  </si>
  <si>
    <t>518945</t>
  </si>
  <si>
    <t>11.5538.60</t>
  </si>
  <si>
    <t>AE4404</t>
  </si>
  <si>
    <t>518947</t>
  </si>
  <si>
    <t>29.5669.00</t>
  </si>
  <si>
    <t>479049</t>
  </si>
  <si>
    <t>09.5318.03</t>
  </si>
  <si>
    <t>479038</t>
  </si>
  <si>
    <t>09.5646.12</t>
  </si>
  <si>
    <t>479056</t>
  </si>
  <si>
    <t>11.5641.20</t>
  </si>
  <si>
    <t>AE4525</t>
  </si>
  <si>
    <t>479057</t>
  </si>
  <si>
    <t>41.5404.22</t>
  </si>
  <si>
    <t>AC157C</t>
  </si>
  <si>
    <t>519684</t>
  </si>
  <si>
    <t>32.5510.02</t>
  </si>
  <si>
    <t>9630010500</t>
  </si>
  <si>
    <t>518948</t>
  </si>
  <si>
    <t>11.5568.03</t>
  </si>
  <si>
    <t>9347020400</t>
  </si>
  <si>
    <t>518949</t>
  </si>
  <si>
    <t>27.5575.22</t>
  </si>
  <si>
    <t>541L9101</t>
  </si>
  <si>
    <t>519685</t>
  </si>
  <si>
    <t>29.5769.00</t>
  </si>
  <si>
    <t>4630790030</t>
  </si>
  <si>
    <t>518952</t>
  </si>
  <si>
    <t>11.0538.50</t>
  </si>
  <si>
    <t>SEB22144</t>
  </si>
  <si>
    <t>518950</t>
  </si>
  <si>
    <t>11.5538.50</t>
  </si>
  <si>
    <t>AE4440</t>
  </si>
  <si>
    <t>518951</t>
  </si>
  <si>
    <t>11.5569.07</t>
  </si>
  <si>
    <t>9347022500</t>
  </si>
  <si>
    <t>519686</t>
  </si>
  <si>
    <t>09.5646.60</t>
  </si>
  <si>
    <t>9730112060</t>
  </si>
  <si>
    <t>518953</t>
  </si>
  <si>
    <t>29.5669.02</t>
  </si>
  <si>
    <t>4630131160</t>
  </si>
  <si>
    <t>479058</t>
  </si>
  <si>
    <t>11.5631.41</t>
  </si>
  <si>
    <t>9347141280</t>
  </si>
  <si>
    <t>518954</t>
  </si>
  <si>
    <t>41.5563.73</t>
  </si>
  <si>
    <t>4341001430</t>
  </si>
  <si>
    <t>519687</t>
  </si>
  <si>
    <t>09.5646.16</t>
  </si>
  <si>
    <t>9730110110</t>
  </si>
  <si>
    <t>479059</t>
  </si>
  <si>
    <t>09.5646.50</t>
  </si>
  <si>
    <t>9730110500</t>
  </si>
  <si>
    <t>479060</t>
  </si>
  <si>
    <t>32.5512.00</t>
  </si>
  <si>
    <t>479053</t>
  </si>
  <si>
    <t>11.5533.00</t>
  </si>
  <si>
    <t>9347141400</t>
  </si>
  <si>
    <t>479034</t>
  </si>
  <si>
    <t>11.5632.20</t>
  </si>
  <si>
    <t>AE4604</t>
  </si>
  <si>
    <t>518955</t>
  </si>
  <si>
    <t>11.5568.04</t>
  </si>
  <si>
    <t>9347020420</t>
  </si>
  <si>
    <t>479062</t>
  </si>
  <si>
    <t>11.5538.19</t>
  </si>
  <si>
    <t>AE4452</t>
  </si>
  <si>
    <t>479063</t>
  </si>
  <si>
    <t>79.5826.10</t>
  </si>
  <si>
    <t>479030</t>
  </si>
  <si>
    <t>11.5538.20</t>
  </si>
  <si>
    <t>AE4428</t>
  </si>
  <si>
    <t>518956</t>
  </si>
  <si>
    <t>27.5575.15</t>
  </si>
  <si>
    <t>0501310059</t>
  </si>
  <si>
    <t>518958</t>
  </si>
  <si>
    <t>29.5839.00</t>
  </si>
  <si>
    <t>519688</t>
  </si>
  <si>
    <t>03.5598.08</t>
  </si>
  <si>
    <t>295201</t>
  </si>
  <si>
    <t>519689</t>
  </si>
  <si>
    <t>03.5598.11</t>
  </si>
  <si>
    <t>1189396</t>
  </si>
  <si>
    <t>519690</t>
  </si>
  <si>
    <t>03.5598.12</t>
  </si>
  <si>
    <t>1189394</t>
  </si>
  <si>
    <t>518959</t>
  </si>
  <si>
    <t>41.5563.60</t>
  </si>
  <si>
    <t>4341002330</t>
  </si>
  <si>
    <t>479064</t>
  </si>
  <si>
    <t>41.5406.02</t>
  </si>
  <si>
    <t>0481063002</t>
  </si>
  <si>
    <t>479065</t>
  </si>
  <si>
    <t>79.5836.00</t>
  </si>
  <si>
    <t>1669297</t>
  </si>
  <si>
    <t>479050</t>
  </si>
  <si>
    <t>09.5660.01</t>
  </si>
  <si>
    <t>9730012110</t>
  </si>
  <si>
    <t>519691</t>
  </si>
  <si>
    <t>85.5848.08</t>
  </si>
  <si>
    <t>8158342/8143015</t>
  </si>
  <si>
    <t>479033</t>
  </si>
  <si>
    <t>09.5517.01</t>
  </si>
  <si>
    <t>479051</t>
  </si>
  <si>
    <t>53.5749.02</t>
  </si>
  <si>
    <t>479031</t>
  </si>
  <si>
    <t>32.5512.01</t>
  </si>
  <si>
    <t>9630010130</t>
  </si>
  <si>
    <t>479066</t>
  </si>
  <si>
    <t>85.5892.00</t>
  </si>
  <si>
    <t>479068</t>
  </si>
  <si>
    <t>85.5898.01</t>
  </si>
  <si>
    <t>4729000530</t>
  </si>
  <si>
    <t>479069</t>
  </si>
  <si>
    <t>85.5680.45</t>
  </si>
  <si>
    <t>479070</t>
  </si>
  <si>
    <t>85.5680.44</t>
  </si>
  <si>
    <t>4721726060</t>
  </si>
  <si>
    <t>519692</t>
  </si>
  <si>
    <t>79.5670.00</t>
  </si>
  <si>
    <t>4630630020</t>
  </si>
  <si>
    <t>479071</t>
  </si>
  <si>
    <t>85.5892.30</t>
  </si>
  <si>
    <t>479074</t>
  </si>
  <si>
    <t>85.5680.24</t>
  </si>
  <si>
    <t>519693</t>
  </si>
  <si>
    <t>85.5892.51</t>
  </si>
  <si>
    <t>4728800000</t>
  </si>
  <si>
    <t>519694</t>
  </si>
  <si>
    <t>79.5745.00</t>
  </si>
  <si>
    <t>SV3371</t>
  </si>
  <si>
    <t>479075</t>
  </si>
  <si>
    <t>85.5848.04</t>
  </si>
  <si>
    <t>519695</t>
  </si>
  <si>
    <t>85.5840.50</t>
  </si>
  <si>
    <t>479076</t>
  </si>
  <si>
    <t>45.5752.00</t>
  </si>
  <si>
    <t>519696</t>
  </si>
  <si>
    <t>31.5546.10</t>
  </si>
  <si>
    <t>9710025310</t>
  </si>
  <si>
    <t>519697</t>
  </si>
  <si>
    <t>31.5546.11</t>
  </si>
  <si>
    <t>9710025330</t>
  </si>
  <si>
    <t>479077</t>
  </si>
  <si>
    <t>19.5813.02</t>
  </si>
  <si>
    <t>519698</t>
  </si>
  <si>
    <t>21.5808.00</t>
  </si>
  <si>
    <t>9617230010</t>
  </si>
  <si>
    <t>479078</t>
  </si>
  <si>
    <t>49.5750.09</t>
  </si>
  <si>
    <t>4735012030</t>
  </si>
  <si>
    <t>479079</t>
  </si>
  <si>
    <t>15.5950.10</t>
  </si>
  <si>
    <t>479080</t>
  </si>
  <si>
    <t>19.5838.00</t>
  </si>
  <si>
    <t>479081</t>
  </si>
  <si>
    <t>31.5546.00</t>
  </si>
  <si>
    <t>9710021500</t>
  </si>
  <si>
    <t>518960</t>
  </si>
  <si>
    <t>05.5504.00</t>
  </si>
  <si>
    <t>519699</t>
  </si>
  <si>
    <t>21.5566.55</t>
  </si>
  <si>
    <t>DPM95AAX</t>
  </si>
  <si>
    <t>519700</t>
  </si>
  <si>
    <t>45.5231.00</t>
  </si>
  <si>
    <t>4630840310</t>
  </si>
  <si>
    <t>479082</t>
  </si>
  <si>
    <t>19.5812.03</t>
  </si>
  <si>
    <t>SV1307</t>
  </si>
  <si>
    <t>519701</t>
  </si>
  <si>
    <t>19.5812.00</t>
  </si>
  <si>
    <t>SV1295</t>
  </si>
  <si>
    <t>479084</t>
  </si>
  <si>
    <t>15.5549.18</t>
  </si>
  <si>
    <t>9730025210</t>
  </si>
  <si>
    <t>479085</t>
  </si>
  <si>
    <t>15.5804.19</t>
  </si>
  <si>
    <t>9730090000</t>
  </si>
  <si>
    <t>519702</t>
  </si>
  <si>
    <t>19.5812.18</t>
  </si>
  <si>
    <t>SV1296</t>
  </si>
  <si>
    <t>519703</t>
  </si>
  <si>
    <t>19.5812.02</t>
  </si>
  <si>
    <t>SV1294</t>
  </si>
  <si>
    <t>479086</t>
  </si>
  <si>
    <t>49.5750.01</t>
  </si>
  <si>
    <t>479100</t>
  </si>
  <si>
    <t>21.5808.31</t>
  </si>
  <si>
    <t>518961</t>
  </si>
  <si>
    <t>05.5506.00</t>
  </si>
  <si>
    <t>320060101</t>
  </si>
  <si>
    <t>518962</t>
  </si>
  <si>
    <t>05.5675.00</t>
  </si>
  <si>
    <t>MB4821</t>
  </si>
  <si>
    <t>518963</t>
  </si>
  <si>
    <t>05.5675.04</t>
  </si>
  <si>
    <t>MB4815</t>
  </si>
  <si>
    <t>518964</t>
  </si>
  <si>
    <t>05.5675.05</t>
  </si>
  <si>
    <t>MB4813</t>
  </si>
  <si>
    <t>519704</t>
  </si>
  <si>
    <t>21.5566.60</t>
  </si>
  <si>
    <t>DPM22A</t>
  </si>
  <si>
    <t>479087</t>
  </si>
  <si>
    <t>19.5838.10</t>
  </si>
  <si>
    <t>4640070110</t>
  </si>
  <si>
    <t>519705</t>
  </si>
  <si>
    <t>21.5566.80</t>
  </si>
  <si>
    <t>DPM66A</t>
  </si>
  <si>
    <t>518965</t>
  </si>
  <si>
    <t>05.5504.20</t>
  </si>
  <si>
    <t>4613192740</t>
  </si>
  <si>
    <t>519706</t>
  </si>
  <si>
    <t>21.5566.62</t>
  </si>
  <si>
    <t>DPM23A</t>
  </si>
  <si>
    <t>518966</t>
  </si>
  <si>
    <t>05.5507.00</t>
  </si>
  <si>
    <t>4613150080</t>
  </si>
  <si>
    <t>518967</t>
  </si>
  <si>
    <t>05.5507.01</t>
  </si>
  <si>
    <t>4613150120</t>
  </si>
  <si>
    <t>518968</t>
  </si>
  <si>
    <t>05.5594.00</t>
  </si>
  <si>
    <t>0481064005</t>
  </si>
  <si>
    <t>519707</t>
  </si>
  <si>
    <t>21.5566.73</t>
  </si>
  <si>
    <t>DPM21A</t>
  </si>
  <si>
    <t>519708</t>
  </si>
  <si>
    <t>21.5808.22</t>
  </si>
  <si>
    <t>9617231040</t>
  </si>
  <si>
    <t>519709</t>
  </si>
  <si>
    <t>21.5566.40</t>
  </si>
  <si>
    <t>DPM28A</t>
  </si>
  <si>
    <t>519710</t>
  </si>
  <si>
    <t>45.5744.00</t>
  </si>
  <si>
    <t>SV3115</t>
  </si>
  <si>
    <t>518969</t>
  </si>
  <si>
    <t>05.5303.00</t>
  </si>
  <si>
    <t>4614945020</t>
  </si>
  <si>
    <t>519711</t>
  </si>
  <si>
    <t>19.5838.08</t>
  </si>
  <si>
    <t>4640070080</t>
  </si>
  <si>
    <t>519712</t>
  </si>
  <si>
    <t>21.5566.45</t>
  </si>
  <si>
    <t>DPM98A</t>
  </si>
  <si>
    <t>479088</t>
  </si>
  <si>
    <t>05.5794.50</t>
  </si>
  <si>
    <t>0481064603</t>
  </si>
  <si>
    <t>479089</t>
  </si>
  <si>
    <t>19.5838.01</t>
  </si>
  <si>
    <t>4640070100</t>
  </si>
  <si>
    <t>519713</t>
  </si>
  <si>
    <t>19.5812.14</t>
  </si>
  <si>
    <t>SV1323</t>
  </si>
  <si>
    <t>479101</t>
  </si>
  <si>
    <t>21.5808.91</t>
  </si>
  <si>
    <t>9617232120</t>
  </si>
  <si>
    <t>479093</t>
  </si>
  <si>
    <t>19.5899.60</t>
  </si>
  <si>
    <t>0504002112</t>
  </si>
  <si>
    <t>479095</t>
  </si>
  <si>
    <t>19.5899.70</t>
  </si>
  <si>
    <t>479094</t>
  </si>
  <si>
    <t>19.5813.01</t>
  </si>
  <si>
    <t>4640060000</t>
  </si>
  <si>
    <t>479096</t>
  </si>
  <si>
    <t>19.5838.02</t>
  </si>
  <si>
    <t>4640070020</t>
  </si>
  <si>
    <t>479097</t>
  </si>
  <si>
    <t>15.5804.00</t>
  </si>
  <si>
    <t>9730090100</t>
  </si>
  <si>
    <t>518970</t>
  </si>
  <si>
    <t>05.5507.03</t>
  </si>
  <si>
    <t>518971</t>
  </si>
  <si>
    <t>05.5816.00</t>
  </si>
  <si>
    <t>MB4690</t>
  </si>
  <si>
    <t>519714</t>
  </si>
  <si>
    <t>21.5566.65</t>
  </si>
  <si>
    <t>DPM61A</t>
  </si>
  <si>
    <t>518972</t>
  </si>
  <si>
    <t>05.5507.02</t>
  </si>
  <si>
    <t>4613190080</t>
  </si>
  <si>
    <t>479106</t>
  </si>
  <si>
    <t>83.5210.00</t>
  </si>
  <si>
    <t>479039</t>
  </si>
  <si>
    <t>83.5210.01</t>
  </si>
  <si>
    <t>83.5211.50</t>
  </si>
  <si>
    <t>K015677N00</t>
  </si>
  <si>
    <t>479104</t>
  </si>
  <si>
    <t>83.5213.00</t>
  </si>
  <si>
    <t>4721950410</t>
  </si>
  <si>
    <t>479105</t>
  </si>
  <si>
    <t>83.5210.02</t>
  </si>
  <si>
    <t>4721950550</t>
  </si>
  <si>
    <t>519715</t>
  </si>
  <si>
    <t>13.0609.15</t>
  </si>
  <si>
    <t>4334010030</t>
  </si>
  <si>
    <t>519716</t>
  </si>
  <si>
    <t>13.0609.19</t>
  </si>
  <si>
    <t>4333003834</t>
  </si>
  <si>
    <t>519717</t>
  </si>
  <si>
    <t>13.0609.16</t>
  </si>
  <si>
    <t>4333003814</t>
  </si>
  <si>
    <t>519718</t>
  </si>
  <si>
    <t>13.0609.17</t>
  </si>
  <si>
    <t>4334013804</t>
  </si>
  <si>
    <t>519719</t>
  </si>
  <si>
    <t>13.0609.18</t>
  </si>
  <si>
    <t>4333003854</t>
  </si>
  <si>
    <t>479108</t>
  </si>
  <si>
    <t>03.5740.67</t>
  </si>
  <si>
    <t>LA8145</t>
  </si>
  <si>
    <t>519720</t>
  </si>
  <si>
    <t>04.5889.81</t>
  </si>
  <si>
    <t>ZB4580/K000396</t>
  </si>
  <si>
    <t>519721</t>
  </si>
  <si>
    <t>04.5889.80</t>
  </si>
  <si>
    <t>ZB4578/K000394</t>
  </si>
  <si>
    <t>479118</t>
  </si>
  <si>
    <t>03.5727.47</t>
  </si>
  <si>
    <t>4324102000</t>
  </si>
  <si>
    <t>479119</t>
  </si>
  <si>
    <t>03.5727.37</t>
  </si>
  <si>
    <t>4324101040</t>
  </si>
  <si>
    <t>479117</t>
  </si>
  <si>
    <t>03.5722.16</t>
  </si>
  <si>
    <t>4324150280</t>
  </si>
  <si>
    <t>518973</t>
  </si>
  <si>
    <t>03.5665.31</t>
  </si>
  <si>
    <t>LA8206</t>
  </si>
  <si>
    <t>518974</t>
  </si>
  <si>
    <t>03.5665.68</t>
  </si>
  <si>
    <t>LA8201</t>
  </si>
  <si>
    <t>518975</t>
  </si>
  <si>
    <t>03.5740.50</t>
  </si>
  <si>
    <t>LA8130</t>
  </si>
  <si>
    <t>518976</t>
  </si>
  <si>
    <t>03.5740.59</t>
  </si>
  <si>
    <t>LA8131</t>
  </si>
  <si>
    <t>518977</t>
  </si>
  <si>
    <t>03.5740.60</t>
  </si>
  <si>
    <t>LA8132</t>
  </si>
  <si>
    <t>479112</t>
  </si>
  <si>
    <t>03.5727.18</t>
  </si>
  <si>
    <t>4324100340</t>
  </si>
  <si>
    <t>519722</t>
  </si>
  <si>
    <t>04.5889.60</t>
  </si>
  <si>
    <t>ZB4587</t>
  </si>
  <si>
    <t>518978</t>
  </si>
  <si>
    <t>03.5665.00</t>
  </si>
  <si>
    <t>LA6700</t>
  </si>
  <si>
    <t>518979</t>
  </si>
  <si>
    <t>03.5665.37</t>
  </si>
  <si>
    <t>LA8229</t>
  </si>
  <si>
    <t>518980</t>
  </si>
  <si>
    <t>03.5665.39</t>
  </si>
  <si>
    <t>LA8221</t>
  </si>
  <si>
    <t>518981</t>
  </si>
  <si>
    <t>03.5665.44</t>
  </si>
  <si>
    <t>LA8220</t>
  </si>
  <si>
    <t>518982</t>
  </si>
  <si>
    <t>03.5740.51</t>
  </si>
  <si>
    <t>LA8125</t>
  </si>
  <si>
    <t>518983</t>
  </si>
  <si>
    <t>03.5743.00</t>
  </si>
  <si>
    <t>LA8606</t>
  </si>
  <si>
    <t>479114</t>
  </si>
  <si>
    <t>03.5727.39</t>
  </si>
  <si>
    <t>479113</t>
  </si>
  <si>
    <t>03.5727.41</t>
  </si>
  <si>
    <t>4324101130</t>
  </si>
  <si>
    <t>479115</t>
  </si>
  <si>
    <t>03.5727.38</t>
  </si>
  <si>
    <t>4324101100</t>
  </si>
  <si>
    <t>518984</t>
  </si>
  <si>
    <t>03.5665.51</t>
  </si>
  <si>
    <t>LA8209</t>
  </si>
  <si>
    <t>518985</t>
  </si>
  <si>
    <t>03.5665.23</t>
  </si>
  <si>
    <t>LA6221</t>
  </si>
  <si>
    <t>518986</t>
  </si>
  <si>
    <t>03.5665.86</t>
  </si>
  <si>
    <t>LA8543</t>
  </si>
  <si>
    <t>519723</t>
  </si>
  <si>
    <t>04.5889.00</t>
  </si>
  <si>
    <t>ZB4511</t>
  </si>
  <si>
    <t>518987</t>
  </si>
  <si>
    <t>03.5723.51</t>
  </si>
  <si>
    <t>4324210070</t>
  </si>
  <si>
    <t>479110</t>
  </si>
  <si>
    <t>03.5730.06</t>
  </si>
  <si>
    <t>518988</t>
  </si>
  <si>
    <t>03.5676.12</t>
  </si>
  <si>
    <t>LA8073</t>
  </si>
  <si>
    <t>518989</t>
  </si>
  <si>
    <t>03.5676.73</t>
  </si>
  <si>
    <t>LA8040</t>
  </si>
  <si>
    <t>518990</t>
  </si>
  <si>
    <t>03.5665.34</t>
  </si>
  <si>
    <t>LA8227</t>
  </si>
  <si>
    <t>479111</t>
  </si>
  <si>
    <t>03.5665.90</t>
  </si>
  <si>
    <t>LA8286</t>
  </si>
  <si>
    <t>518991</t>
  </si>
  <si>
    <t>03.5736.01</t>
  </si>
  <si>
    <t>4324250010</t>
  </si>
  <si>
    <t>515781</t>
  </si>
  <si>
    <t>03.5736.12</t>
  </si>
  <si>
    <t>518992</t>
  </si>
  <si>
    <t>03.5665.33</t>
  </si>
  <si>
    <t>LA8271</t>
  </si>
  <si>
    <t>518993</t>
  </si>
  <si>
    <t>03.5723.01</t>
  </si>
  <si>
    <t>4324200080</t>
  </si>
  <si>
    <t>518994</t>
  </si>
  <si>
    <t>03.5665.24</t>
  </si>
  <si>
    <t>LA6277</t>
  </si>
  <si>
    <t>519724</t>
  </si>
  <si>
    <t>63.5380.00</t>
  </si>
  <si>
    <t>628448AM</t>
  </si>
  <si>
    <t>519725</t>
  </si>
  <si>
    <t>63.5372.00</t>
  </si>
  <si>
    <t>628259AM</t>
  </si>
  <si>
    <t>519726</t>
  </si>
  <si>
    <t>63.5371.00</t>
  </si>
  <si>
    <t>628277AM</t>
  </si>
  <si>
    <t>519727</t>
  </si>
  <si>
    <t>63.5551.41</t>
  </si>
  <si>
    <t>9700511140</t>
  </si>
  <si>
    <t>519728</t>
  </si>
  <si>
    <t>63.5772.03</t>
  </si>
  <si>
    <t>9700514240</t>
  </si>
  <si>
    <t>479121</t>
  </si>
  <si>
    <t>63.5373.00</t>
  </si>
  <si>
    <t>628260AM</t>
  </si>
  <si>
    <t>479122</t>
  </si>
  <si>
    <t>63.5375.01</t>
  </si>
  <si>
    <t>628027AM</t>
  </si>
  <si>
    <t>519729</t>
  </si>
  <si>
    <t>63.5775.50</t>
  </si>
  <si>
    <t>9700514060</t>
  </si>
  <si>
    <t>519730</t>
  </si>
  <si>
    <t>63.5551.20</t>
  </si>
  <si>
    <t>9700511110</t>
  </si>
  <si>
    <t>519738</t>
  </si>
  <si>
    <t>63.5772.02</t>
  </si>
  <si>
    <t>970 051 4230</t>
  </si>
  <si>
    <t>519731</t>
  </si>
  <si>
    <t>63.5772.10</t>
  </si>
  <si>
    <t>479120</t>
  </si>
  <si>
    <t>63.5771.00</t>
  </si>
  <si>
    <t>9700514310</t>
  </si>
  <si>
    <t>479124</t>
  </si>
  <si>
    <t>63.5771.10</t>
  </si>
  <si>
    <t>479123</t>
  </si>
  <si>
    <t>63.5777.00</t>
  </si>
  <si>
    <t>519732</t>
  </si>
  <si>
    <t>63.5629.00</t>
  </si>
  <si>
    <t>9700511310</t>
  </si>
  <si>
    <t>519733</t>
  </si>
  <si>
    <t>63.5803.00</t>
  </si>
  <si>
    <t>VG3361</t>
  </si>
  <si>
    <t>479125</t>
  </si>
  <si>
    <t>63.5392.00</t>
  </si>
  <si>
    <t>629300AM</t>
  </si>
  <si>
    <t>519739</t>
  </si>
  <si>
    <t>63.5776.50</t>
  </si>
  <si>
    <t>970 051 438 0</t>
  </si>
  <si>
    <t>519734</t>
  </si>
  <si>
    <t>63.5774.01</t>
  </si>
  <si>
    <t>9700514220</t>
  </si>
  <si>
    <t>479126</t>
  </si>
  <si>
    <t>63.5398.00</t>
  </si>
  <si>
    <t>1000178631AM</t>
  </si>
  <si>
    <t>519735</t>
  </si>
  <si>
    <t>63.5360.01</t>
  </si>
  <si>
    <t>622199AM</t>
  </si>
  <si>
    <t>519736</t>
  </si>
  <si>
    <t>63.5390.00</t>
  </si>
  <si>
    <t>629683AM</t>
  </si>
  <si>
    <t>479127</t>
  </si>
  <si>
    <t>63.5350.00</t>
  </si>
  <si>
    <t>626639AM</t>
  </si>
  <si>
    <t>479129</t>
  </si>
  <si>
    <t>63.5377.00</t>
  </si>
  <si>
    <t>629276AM</t>
  </si>
  <si>
    <t>479128</t>
  </si>
  <si>
    <t>63.5377.01</t>
  </si>
  <si>
    <t>629277AM</t>
  </si>
  <si>
    <t>519737</t>
  </si>
  <si>
    <t>63.5340.00</t>
  </si>
  <si>
    <t>626392AM</t>
  </si>
  <si>
    <t>479130</t>
  </si>
  <si>
    <t>13.5811.00</t>
  </si>
  <si>
    <t>519740</t>
  </si>
  <si>
    <t>13.5733.01</t>
  </si>
  <si>
    <t>4756040110</t>
  </si>
  <si>
    <t>479132</t>
  </si>
  <si>
    <t>13.5759.00</t>
  </si>
  <si>
    <t>519741</t>
  </si>
  <si>
    <t>13.5609.50</t>
  </si>
  <si>
    <t>4757101360</t>
  </si>
  <si>
    <t>479131</t>
  </si>
  <si>
    <t>13.5807.06</t>
  </si>
  <si>
    <t>4757110750</t>
  </si>
  <si>
    <t>479133</t>
  </si>
  <si>
    <t>31.0874.00</t>
  </si>
  <si>
    <t>9710020082</t>
  </si>
  <si>
    <t>479134</t>
  </si>
  <si>
    <t>31.0561.00</t>
  </si>
  <si>
    <t>9710020042</t>
  </si>
  <si>
    <t>479135</t>
  </si>
  <si>
    <t>31.0546.01</t>
  </si>
  <si>
    <t>9710020032</t>
  </si>
  <si>
    <t>519742</t>
  </si>
  <si>
    <t>09.0320.00</t>
  </si>
  <si>
    <t>9730030002</t>
  </si>
  <si>
    <t>479137</t>
  </si>
  <si>
    <t>83.5212.01</t>
  </si>
  <si>
    <t>4721959232</t>
  </si>
  <si>
    <t>479138</t>
  </si>
  <si>
    <t>41.0833.00</t>
  </si>
  <si>
    <t>1487010221</t>
  </si>
  <si>
    <t>479139</t>
  </si>
  <si>
    <t>09.0646.10</t>
  </si>
  <si>
    <t>9730110002</t>
  </si>
  <si>
    <t>479140</t>
  </si>
  <si>
    <t>23.0834.04</t>
  </si>
  <si>
    <t>3720600002</t>
  </si>
  <si>
    <t>479141</t>
  </si>
  <si>
    <t>85.0892.00</t>
  </si>
  <si>
    <t>4729050042</t>
  </si>
  <si>
    <t>479143</t>
  </si>
  <si>
    <t>13.0807.00</t>
  </si>
  <si>
    <t>4757110002</t>
  </si>
  <si>
    <t>479144</t>
  </si>
  <si>
    <t>13.0759.00</t>
  </si>
  <si>
    <t>4757150002</t>
  </si>
  <si>
    <t>479145</t>
  </si>
  <si>
    <t>15.0942.00</t>
  </si>
  <si>
    <t>076617402000</t>
  </si>
  <si>
    <t>479146</t>
  </si>
  <si>
    <t>05.0507.86</t>
  </si>
  <si>
    <t>4613159152</t>
  </si>
  <si>
    <t>479147</t>
  </si>
  <si>
    <t>15.0549.02</t>
  </si>
  <si>
    <t>9730020062</t>
  </si>
  <si>
    <t>479148</t>
  </si>
  <si>
    <t>41.0850.00</t>
  </si>
  <si>
    <t>479149</t>
  </si>
  <si>
    <t>85.0898.00</t>
  </si>
  <si>
    <t>4729000092</t>
  </si>
  <si>
    <t>479150</t>
  </si>
  <si>
    <t>05.0507.04</t>
  </si>
  <si>
    <t>4613159042</t>
  </si>
  <si>
    <t>518995</t>
  </si>
  <si>
    <t>05.0741.00</t>
  </si>
  <si>
    <t>II14119008</t>
  </si>
  <si>
    <t>479151</t>
  </si>
  <si>
    <t>15.0805.00</t>
  </si>
  <si>
    <t>9730090012</t>
  </si>
  <si>
    <t>519743</t>
  </si>
  <si>
    <t>15.0806.00</t>
  </si>
  <si>
    <t>9730080012</t>
  </si>
  <si>
    <t>479154</t>
  </si>
  <si>
    <t>63.0367.00</t>
  </si>
  <si>
    <t>627622AM</t>
  </si>
  <si>
    <t>479153</t>
  </si>
  <si>
    <t>63.0368.00</t>
  </si>
  <si>
    <t>625218AM</t>
  </si>
  <si>
    <t>479155</t>
  </si>
  <si>
    <t>62.0914.00</t>
  </si>
  <si>
    <t>627201AM</t>
  </si>
  <si>
    <t>519744</t>
  </si>
  <si>
    <t>63.0803.00</t>
  </si>
  <si>
    <t>II14195008</t>
  </si>
  <si>
    <t>518996</t>
  </si>
  <si>
    <t>05.0792.02</t>
  </si>
  <si>
    <t>076620002000</t>
  </si>
  <si>
    <t>479157</t>
  </si>
  <si>
    <t>03.0665.11</t>
  </si>
  <si>
    <t>I87122004</t>
  </si>
  <si>
    <t>518997</t>
  </si>
  <si>
    <t>03.0665.32</t>
  </si>
  <si>
    <t>II36250008</t>
  </si>
  <si>
    <t>479158</t>
  </si>
  <si>
    <t>63.0553.05</t>
  </si>
  <si>
    <t>II35696008</t>
  </si>
  <si>
    <t>479160</t>
  </si>
  <si>
    <t>05.0594.00</t>
  </si>
  <si>
    <t>1487010060</t>
  </si>
  <si>
    <t>479161</t>
  </si>
  <si>
    <t>03.0781.03</t>
  </si>
  <si>
    <t>4324310002</t>
  </si>
  <si>
    <t>479162</t>
  </si>
  <si>
    <t>15.0549.01</t>
  </si>
  <si>
    <t>9730020032</t>
  </si>
  <si>
    <t>479163</t>
  </si>
  <si>
    <t>41.0403.00</t>
  </si>
  <si>
    <t>4750150012</t>
  </si>
  <si>
    <t>479164</t>
  </si>
  <si>
    <t>21.0808.01</t>
  </si>
  <si>
    <t>9617230002</t>
  </si>
  <si>
    <t>518998</t>
  </si>
  <si>
    <t>05.0675.00</t>
  </si>
  <si>
    <t>II36302008</t>
  </si>
  <si>
    <t>479167</t>
  </si>
  <si>
    <t>05.0555.02</t>
  </si>
  <si>
    <t>I76535</t>
  </si>
  <si>
    <t>479166</t>
  </si>
  <si>
    <t>21.0673.00</t>
  </si>
  <si>
    <t>I72371</t>
  </si>
  <si>
    <t>479168</t>
  </si>
  <si>
    <t>21.0590.50</t>
  </si>
  <si>
    <t>9617220042</t>
  </si>
  <si>
    <t>479169</t>
  </si>
  <si>
    <t>03.0722.03</t>
  </si>
  <si>
    <t>4324100022</t>
  </si>
  <si>
    <t>479170</t>
  </si>
  <si>
    <t>03.0665.13</t>
  </si>
  <si>
    <t>I93843004</t>
  </si>
  <si>
    <t>479171</t>
  </si>
  <si>
    <t>03.0665.30</t>
  </si>
  <si>
    <t>K004868008</t>
  </si>
  <si>
    <t>518999</t>
  </si>
  <si>
    <t>03.0722.02</t>
  </si>
  <si>
    <t>479172</t>
  </si>
  <si>
    <t>63.0776.02</t>
  </si>
  <si>
    <t>9700519572</t>
  </si>
  <si>
    <t>479173</t>
  </si>
  <si>
    <t>13.0609.02</t>
  </si>
  <si>
    <t>4757100012</t>
  </si>
  <si>
    <t>479174</t>
  </si>
  <si>
    <t>11.0635.00</t>
  </si>
  <si>
    <t>9347059202</t>
  </si>
  <si>
    <t>479175</t>
  </si>
  <si>
    <t>03.0740.00</t>
  </si>
  <si>
    <t>II325810051</t>
  </si>
  <si>
    <t>479176</t>
  </si>
  <si>
    <t>03.0730.22</t>
  </si>
  <si>
    <t>9324000002</t>
  </si>
  <si>
    <t>518946</t>
  </si>
  <si>
    <t>11.0635.03</t>
  </si>
  <si>
    <t>9347050012</t>
  </si>
  <si>
    <t>479177</t>
  </si>
  <si>
    <t>09.0537.00</t>
  </si>
  <si>
    <t>4730170002</t>
  </si>
  <si>
    <t>479178</t>
  </si>
  <si>
    <t>03.0552.06</t>
  </si>
  <si>
    <t>1487010165</t>
  </si>
  <si>
    <t>479179</t>
  </si>
  <si>
    <t>05.0496.00</t>
  </si>
  <si>
    <t>4613190042</t>
  </si>
  <si>
    <t>519000</t>
  </si>
  <si>
    <t>05.0504.10</t>
  </si>
  <si>
    <t>4613159082</t>
  </si>
  <si>
    <t>479180</t>
  </si>
  <si>
    <t>63.0738.00</t>
  </si>
  <si>
    <t>9700519162</t>
  </si>
  <si>
    <t>479181</t>
  </si>
  <si>
    <t>63.0755.00</t>
  </si>
  <si>
    <t>9700519172</t>
  </si>
  <si>
    <t>479183</t>
  </si>
  <si>
    <t>63.0363.00</t>
  </si>
  <si>
    <t>626733AM</t>
  </si>
  <si>
    <t>479182</t>
  </si>
  <si>
    <t>63.0776.90</t>
  </si>
  <si>
    <t>9700519602</t>
  </si>
  <si>
    <t>519001</t>
  </si>
  <si>
    <t>05.0304.50</t>
  </si>
  <si>
    <t>For0486200104</t>
  </si>
  <si>
    <t>519746</t>
  </si>
  <si>
    <t>04.0861.00</t>
  </si>
  <si>
    <t>ForEL1100</t>
  </si>
  <si>
    <t>479184</t>
  </si>
  <si>
    <t>15.0804.00</t>
  </si>
  <si>
    <t>479185</t>
  </si>
  <si>
    <t>09.0646.11</t>
  </si>
  <si>
    <t>9730110022</t>
  </si>
  <si>
    <t>479188</t>
  </si>
  <si>
    <t>05.0794.20</t>
  </si>
  <si>
    <t>1487010219</t>
  </si>
  <si>
    <t>479186</t>
  </si>
  <si>
    <t>05.0794.51</t>
  </si>
  <si>
    <t>4613159072</t>
  </si>
  <si>
    <t>479187</t>
  </si>
  <si>
    <t>41.0563.01</t>
  </si>
  <si>
    <t>4341000022</t>
  </si>
  <si>
    <t>479189</t>
  </si>
  <si>
    <t>04.0858.10</t>
  </si>
  <si>
    <t>9325109522</t>
  </si>
  <si>
    <t>519002</t>
  </si>
  <si>
    <t>03.0727.05</t>
  </si>
  <si>
    <t>479193</t>
  </si>
  <si>
    <t>04.0858.03</t>
  </si>
  <si>
    <t>9325109572</t>
  </si>
  <si>
    <t>479195</t>
  </si>
  <si>
    <t>63.0360.00</t>
  </si>
  <si>
    <t>625282AM</t>
  </si>
  <si>
    <t>479196</t>
  </si>
  <si>
    <t>63.0390.00</t>
  </si>
  <si>
    <t>628131AM</t>
  </si>
  <si>
    <t>479194</t>
  </si>
  <si>
    <t>63.0398.00</t>
  </si>
  <si>
    <t>1000178631SP1AM</t>
  </si>
  <si>
    <t>479197</t>
  </si>
  <si>
    <t>62.0911.00</t>
  </si>
  <si>
    <t>623157AM</t>
  </si>
  <si>
    <t>519747</t>
  </si>
  <si>
    <t>62.0706.00</t>
  </si>
  <si>
    <t>271106</t>
  </si>
  <si>
    <t>479198</t>
  </si>
  <si>
    <t>11.0538.01</t>
  </si>
  <si>
    <t>I81171</t>
  </si>
  <si>
    <t>479199</t>
  </si>
  <si>
    <t>29.0839.00</t>
  </si>
  <si>
    <t>4630220012</t>
  </si>
  <si>
    <t>479200</t>
  </si>
  <si>
    <t>09.0517.00</t>
  </si>
  <si>
    <t>9730010002</t>
  </si>
  <si>
    <t>479201</t>
  </si>
  <si>
    <t>03.0727.22</t>
  </si>
  <si>
    <t>4324109322</t>
  </si>
  <si>
    <t>479202</t>
  </si>
  <si>
    <t>03.0736.00</t>
  </si>
  <si>
    <t>4324259222</t>
  </si>
  <si>
    <t>519003</t>
  </si>
  <si>
    <t>03.0727.92</t>
  </si>
  <si>
    <t>479203</t>
  </si>
  <si>
    <t>63.0350.00</t>
  </si>
  <si>
    <t>627366AM</t>
  </si>
  <si>
    <t>479205</t>
  </si>
  <si>
    <t>13.0609.01</t>
  </si>
  <si>
    <t>4757100022</t>
  </si>
  <si>
    <t>479204</t>
  </si>
  <si>
    <t>13.0807.01</t>
  </si>
  <si>
    <t>4757110012</t>
  </si>
  <si>
    <t>519004</t>
  </si>
  <si>
    <t>03.0736.02</t>
  </si>
  <si>
    <t>479206</t>
  </si>
  <si>
    <t>85.0891.01</t>
  </si>
  <si>
    <t>1507010022</t>
  </si>
  <si>
    <t>518957</t>
  </si>
  <si>
    <t>11.0538.05</t>
  </si>
  <si>
    <t>II15588/008</t>
  </si>
  <si>
    <t>519748</t>
  </si>
  <si>
    <t>09.0715.00</t>
  </si>
  <si>
    <t>1487010299</t>
  </si>
  <si>
    <t>519749</t>
  </si>
  <si>
    <t>03.0598.00</t>
  </si>
  <si>
    <t>SK2612/1</t>
  </si>
  <si>
    <t>479207</t>
  </si>
  <si>
    <t>05.0794.10</t>
  </si>
  <si>
    <t>1487010338</t>
  </si>
  <si>
    <t>519005</t>
  </si>
  <si>
    <t>05.0816.00</t>
  </si>
  <si>
    <t>I99719/008</t>
  </si>
  <si>
    <t>519006</t>
  </si>
  <si>
    <t>03.0665.06</t>
  </si>
  <si>
    <t>II36248008</t>
  </si>
  <si>
    <t>519007</t>
  </si>
  <si>
    <t>03.0727.26</t>
  </si>
  <si>
    <t>8942600432</t>
  </si>
  <si>
    <t>519008</t>
  </si>
  <si>
    <t>03.0665.20</t>
  </si>
  <si>
    <t>II30460004</t>
  </si>
  <si>
    <t>519009</t>
  </si>
  <si>
    <t>03.0665.14</t>
  </si>
  <si>
    <t>II16811004</t>
  </si>
  <si>
    <t>479208</t>
  </si>
  <si>
    <t>55.5747.01</t>
  </si>
  <si>
    <t>519750</t>
  </si>
  <si>
    <t>35.5560.00</t>
  </si>
  <si>
    <t>629614AM</t>
  </si>
  <si>
    <t>519751</t>
  </si>
  <si>
    <t>35.5560.50</t>
  </si>
  <si>
    <t>626597AM</t>
  </si>
  <si>
    <t>519752</t>
  </si>
  <si>
    <t>62.5912.00</t>
  </si>
  <si>
    <t>626760AM</t>
  </si>
  <si>
    <t>519753</t>
  </si>
  <si>
    <t>62.5914.00</t>
  </si>
  <si>
    <t>626762AM</t>
  </si>
  <si>
    <t>519754</t>
  </si>
  <si>
    <t>62.5911.01</t>
  </si>
  <si>
    <t>519755</t>
  </si>
  <si>
    <t>62.5911.00</t>
  </si>
  <si>
    <t>624502AM</t>
  </si>
  <si>
    <t>479209</t>
  </si>
  <si>
    <t>62.5919.00</t>
  </si>
  <si>
    <t>631522AM</t>
  </si>
  <si>
    <t>519756</t>
  </si>
  <si>
    <t>62.5706.00</t>
  </si>
  <si>
    <t>479210</t>
  </si>
  <si>
    <t>62.5698.00</t>
  </si>
  <si>
    <t>KG2801942</t>
  </si>
  <si>
    <t>479212</t>
  </si>
  <si>
    <t>03.0884.04</t>
  </si>
  <si>
    <t>479213</t>
  </si>
  <si>
    <t>03.0884.02</t>
  </si>
  <si>
    <t>4324070120</t>
  </si>
  <si>
    <t>769952</t>
  </si>
  <si>
    <t>S0790100500</t>
  </si>
  <si>
    <t>SAUER</t>
  </si>
  <si>
    <t>432350</t>
  </si>
  <si>
    <t>S0571928300</t>
  </si>
  <si>
    <t>IVECO</t>
  </si>
  <si>
    <t>Амортизатор IVECO кабины OE</t>
  </si>
  <si>
    <t>959875</t>
  </si>
  <si>
    <t>508482</t>
  </si>
  <si>
    <t>46393183</t>
  </si>
  <si>
    <t>Диск тормозной IVECO Daily задний (1шт.) OE</t>
  </si>
  <si>
    <t>960351</t>
  </si>
  <si>
    <t>17297380</t>
  </si>
  <si>
    <t>Кольцо IVECO балансира OE</t>
  </si>
  <si>
    <t>936116</t>
  </si>
  <si>
    <t>2477955</t>
  </si>
  <si>
    <t>Кольцо IVECO шкворня OE</t>
  </si>
  <si>
    <t>793374</t>
  </si>
  <si>
    <t>14143490</t>
  </si>
  <si>
    <t>Лампа 12V 2W IVECO бесцокльная OE</t>
  </si>
  <si>
    <t>793372</t>
  </si>
  <si>
    <t>4785030</t>
  </si>
  <si>
    <t>Лампа 24V 2W IVECO OE</t>
  </si>
  <si>
    <t>793375</t>
  </si>
  <si>
    <t>14143690</t>
  </si>
  <si>
    <t>793371</t>
  </si>
  <si>
    <t>3799093</t>
  </si>
  <si>
    <t>Лампа 24V 5W IVECO OE</t>
  </si>
  <si>
    <t>793379</t>
  </si>
  <si>
    <t>14144590</t>
  </si>
  <si>
    <t>Лампа IVECO OE</t>
  </si>
  <si>
    <t>793380</t>
  </si>
  <si>
    <t>14150190</t>
  </si>
  <si>
    <t>922929</t>
  </si>
  <si>
    <t>1104922</t>
  </si>
  <si>
    <t>Подшипник ступицы IVECO передней наружный OE</t>
  </si>
  <si>
    <t>440459</t>
  </si>
  <si>
    <t>504032643</t>
  </si>
  <si>
    <t>Ремень приводной поликлиновой 6PK1610 OE</t>
  </si>
  <si>
    <t>464104</t>
  </si>
  <si>
    <t>42574407</t>
  </si>
  <si>
    <t>Фильтр DAF IVECO MAN SCANIA VOLVO жидкости катализатора AdBlue (карбамидный) OE</t>
  </si>
  <si>
    <t>Фильтр топливный IVECO Daily OE</t>
  </si>
  <si>
    <t>464110</t>
  </si>
  <si>
    <t>500315007</t>
  </si>
  <si>
    <t>MERCEDES</t>
  </si>
  <si>
    <t>508200</t>
  </si>
  <si>
    <t>A00159970346</t>
  </si>
  <si>
    <t>Сальник MERCEDES хвостовика редуктора OE</t>
  </si>
  <si>
    <t>529153</t>
  </si>
  <si>
    <t>7420739547</t>
  </si>
  <si>
    <t>Болт RENAULT крепления картера масляного OE</t>
  </si>
  <si>
    <t>RENAULT</t>
  </si>
  <si>
    <t>529154</t>
  </si>
  <si>
    <t>5010534282</t>
  </si>
  <si>
    <t>Болт RENAULT полуоси OE</t>
  </si>
  <si>
    <t>529156</t>
  </si>
  <si>
    <t>7422879254</t>
  </si>
  <si>
    <t>Вкладыш RENAULT FM9 распредвала OE</t>
  </si>
  <si>
    <t>529094</t>
  </si>
  <si>
    <t>5001829577</t>
  </si>
  <si>
    <t>Втулка RENAULT Magnum,Premium,Kerax форсунки охлаждения поршня OE</t>
  </si>
  <si>
    <t>529157</t>
  </si>
  <si>
    <t>7422192005</t>
  </si>
  <si>
    <t>Втулка RENAULT VOLVO кронштейна крыла OE</t>
  </si>
  <si>
    <t>529158</t>
  </si>
  <si>
    <t>5010571249</t>
  </si>
  <si>
    <t>Втулка RENAULT торсиона кабины OE</t>
  </si>
  <si>
    <t>930924</t>
  </si>
  <si>
    <t>7421199003</t>
  </si>
  <si>
    <t>Выключатель массы RENAULT Premium дв.DXI OE</t>
  </si>
  <si>
    <t>529162</t>
  </si>
  <si>
    <t>7422899626</t>
  </si>
  <si>
    <t>Датчик давления масла VOLVO RENAULT (0-7Bar) OE</t>
  </si>
  <si>
    <t>529101</t>
  </si>
  <si>
    <t>5000824825</t>
  </si>
  <si>
    <t>Заглушка RENAULT Magnum головки блока OE</t>
  </si>
  <si>
    <t>529165</t>
  </si>
  <si>
    <t>7421991157</t>
  </si>
  <si>
    <t>Клапан RENAULT Kerax,Premium обратный пневмосистемы (горный тормоз) OE</t>
  </si>
  <si>
    <t>529166</t>
  </si>
  <si>
    <t>7423013321</t>
  </si>
  <si>
    <t>Клапан RENAULT масляной системы OE</t>
  </si>
  <si>
    <t>529167</t>
  </si>
  <si>
    <t>5200516007</t>
  </si>
  <si>
    <t>Клапан RENAULT топливный обратный OE</t>
  </si>
  <si>
    <t>529168</t>
  </si>
  <si>
    <t>7485020291</t>
  </si>
  <si>
    <t>Клапан RENAULT управления сцеплением OE</t>
  </si>
  <si>
    <t>529103</t>
  </si>
  <si>
    <t>Клапан VOLVO RENAULT (дв.D13F) перепускной топливный (в топливную рампу) OE</t>
  </si>
  <si>
    <t>529170</t>
  </si>
  <si>
    <t>5010377979</t>
  </si>
  <si>
    <t>Клипса RENAULT OE</t>
  </si>
  <si>
    <t>529171</t>
  </si>
  <si>
    <t>5200567812</t>
  </si>
  <si>
    <t>Колпачок RENAULT маслоотражательный OE</t>
  </si>
  <si>
    <t>529106</t>
  </si>
  <si>
    <t>5010248962</t>
  </si>
  <si>
    <t>Кольцо уплотнительное RENAULT (6.7x11x1) OE</t>
  </si>
  <si>
    <t>529107</t>
  </si>
  <si>
    <t>5010248963</t>
  </si>
  <si>
    <t>Кольцо уплотнительное RENAULT (8.7x14x1) OE</t>
  </si>
  <si>
    <t>768790</t>
  </si>
  <si>
    <t>5010284797</t>
  </si>
  <si>
    <t>Кольцо уплотнительное RENAULT Magnum дв.E.Tech форсунки топливной OE</t>
  </si>
  <si>
    <t>529108</t>
  </si>
  <si>
    <t>5010284798</t>
  </si>
  <si>
    <t>Кольцо уплотнительное RENAULT Magnum форсунки топливной OE</t>
  </si>
  <si>
    <t>521265</t>
  </si>
  <si>
    <t>5010248932</t>
  </si>
  <si>
    <t>Кольцо уплотнительное RENAULT Premium пробки сливной масляного поддона OE</t>
  </si>
  <si>
    <t>529109</t>
  </si>
  <si>
    <t>5001852996</t>
  </si>
  <si>
    <t>Кольцо уплотнительное RENAULT Premium,Kerax VOLVO термостата (3x4.5x80) OE</t>
  </si>
  <si>
    <t>529172</t>
  </si>
  <si>
    <t>7421780376</t>
  </si>
  <si>
    <t>Кольцо уплотнительное RENAULT VOLVO FH,FM радиатора масляного OE</t>
  </si>
  <si>
    <t>529111</t>
  </si>
  <si>
    <t>7485013936</t>
  </si>
  <si>
    <t>Компрессор RENAULT Premium,Kerax,Magnum дв.DXI двухцилиндровый OE</t>
  </si>
  <si>
    <t>529173</t>
  </si>
  <si>
    <t>7420746483</t>
  </si>
  <si>
    <t>Кран RENAULT Premium уровня пола OE</t>
  </si>
  <si>
    <t>529112</t>
  </si>
  <si>
    <t>7482270859</t>
  </si>
  <si>
    <t>Кронштейн RENAULT Premium кабины левый/правый OE</t>
  </si>
  <si>
    <t>517418</t>
  </si>
  <si>
    <t>Кронштейн RENAULT Premium подвески кабины передний OE</t>
  </si>
  <si>
    <t>529174</t>
  </si>
  <si>
    <t>7421870635</t>
  </si>
  <si>
    <t>Кронштейн RENAULT Premium,Kerax фильтра топливного OE</t>
  </si>
  <si>
    <t>529175</t>
  </si>
  <si>
    <t>7420726986</t>
  </si>
  <si>
    <t>Кронштейн RENAULT датчика АБС OE</t>
  </si>
  <si>
    <t>529176</t>
  </si>
  <si>
    <t>7421176290</t>
  </si>
  <si>
    <t>Кронштейн RENAULT крепления двигателя задний левый OE</t>
  </si>
  <si>
    <t>529114</t>
  </si>
  <si>
    <t>7421819687</t>
  </si>
  <si>
    <t>Натяжитель ремня RENAULT VOLVO дв.DXI11 OE</t>
  </si>
  <si>
    <t>529115</t>
  </si>
  <si>
    <t>7422277957</t>
  </si>
  <si>
    <t>529117</t>
  </si>
  <si>
    <t>5001861754</t>
  </si>
  <si>
    <t>Пластина RENAULT Premium,Kerax толкателя клапанов впускных OE</t>
  </si>
  <si>
    <t>529118</t>
  </si>
  <si>
    <t>5001861753</t>
  </si>
  <si>
    <t>Пластина RENAULT Premium,Kerax толкателя клапанов выпускных OE</t>
  </si>
  <si>
    <t>920015</t>
  </si>
  <si>
    <t>Прокладка коллектора RENAULT AE470 выпускного OE</t>
  </si>
  <si>
    <t>970688</t>
  </si>
  <si>
    <t>5010214623</t>
  </si>
  <si>
    <t>Разъем RENAULT Premium (уплотнитель резиновыйдля фонаря в подножку) OE</t>
  </si>
  <si>
    <t>529183</t>
  </si>
  <si>
    <t>5010306494</t>
  </si>
  <si>
    <t>Разъём RENAULT кабеля блока управления OE</t>
  </si>
  <si>
    <t>529184</t>
  </si>
  <si>
    <t>7403963409</t>
  </si>
  <si>
    <t>Разъем RENAULT фонаря заднего (внутренний контакт) OE</t>
  </si>
  <si>
    <t>529185</t>
  </si>
  <si>
    <t>7420518662</t>
  </si>
  <si>
    <t>Ремкомплект RENAULT VOLVO ступицы OE</t>
  </si>
  <si>
    <t>529124</t>
  </si>
  <si>
    <t>Стакан RENAULT Premium (DCI11) форсунки OE</t>
  </si>
  <si>
    <t>529126</t>
  </si>
  <si>
    <t>7484528482</t>
  </si>
  <si>
    <t>Трапеция стеклоочистителя RENAULT Kerax,Premium OE</t>
  </si>
  <si>
    <t>529128</t>
  </si>
  <si>
    <t>5001866321</t>
  </si>
  <si>
    <t>Фильтр RENAULT Magnum,Premium,Kerax бачка омывателя OE</t>
  </si>
  <si>
    <t>529186</t>
  </si>
  <si>
    <t>7421337443</t>
  </si>
  <si>
    <t>Фильтр воздушный RENAULT Premium OE</t>
  </si>
  <si>
    <t>529130</t>
  </si>
  <si>
    <t>5001858001</t>
  </si>
  <si>
    <t>Фильтр масляный RENAULT Magnum,Premium центрифуга (втулки 10мм, 13мм) OE</t>
  </si>
  <si>
    <t>529131</t>
  </si>
  <si>
    <t>7423114230</t>
  </si>
  <si>
    <t>Фильтр масляный VOLVO F7,FH12,FH16 RENAULT (на 15000км) OE</t>
  </si>
  <si>
    <t>529188</t>
  </si>
  <si>
    <t>7423114226</t>
  </si>
  <si>
    <t>Фильтр масляный VOLVO F7,FH12,FH16 RENAULT OE</t>
  </si>
  <si>
    <t>529189</t>
  </si>
  <si>
    <t>7423114217</t>
  </si>
  <si>
    <t>Фильтр масляный VOLVO RENAULT Trucks OE</t>
  </si>
  <si>
    <t>529134</t>
  </si>
  <si>
    <t>5010477855</t>
  </si>
  <si>
    <t>529137</t>
  </si>
  <si>
    <t>7485013254</t>
  </si>
  <si>
    <t>Форсунка RENAULT Kerax,Magnum топливная OE</t>
  </si>
  <si>
    <t>529138</t>
  </si>
  <si>
    <t>7485003948</t>
  </si>
  <si>
    <t>Форсунка RENAULT Kerax,Premium топливная OE</t>
  </si>
  <si>
    <t>529190</t>
  </si>
  <si>
    <t>7421317909</t>
  </si>
  <si>
    <t>Цилиндр RENAULT делителя КПП ZF OE</t>
  </si>
  <si>
    <t>529140</t>
  </si>
  <si>
    <t>5010284493</t>
  </si>
  <si>
    <t>Шайба RENAULT Magnum крышки клапанной OE</t>
  </si>
  <si>
    <t>529141</t>
  </si>
  <si>
    <t>5010284803</t>
  </si>
  <si>
    <t>Шайба RENAULT Magnum форсунки регулировочная OE</t>
  </si>
  <si>
    <t>529191</t>
  </si>
  <si>
    <t>5010370634</t>
  </si>
  <si>
    <t>Шайба RENAULT подвески кабины OE</t>
  </si>
  <si>
    <t>529194</t>
  </si>
  <si>
    <t>7421100313</t>
  </si>
  <si>
    <t>Щуп уровня масла RENAULT Premium OE</t>
  </si>
  <si>
    <t>529091</t>
  </si>
  <si>
    <t>984753</t>
  </si>
  <si>
    <t>Болт VOLVO (M10x25) OE</t>
  </si>
  <si>
    <t>VOLVO</t>
  </si>
  <si>
    <t>529092</t>
  </si>
  <si>
    <t>984859</t>
  </si>
  <si>
    <t>Болт VOLVO (M14x70) OE</t>
  </si>
  <si>
    <t>529155</t>
  </si>
  <si>
    <t>22859766</t>
  </si>
  <si>
    <t>Болт VOLVO FH крепления картера масляного OE</t>
  </si>
  <si>
    <t>529093</t>
  </si>
  <si>
    <t>20379668</t>
  </si>
  <si>
    <t>Винт VOLVO OE</t>
  </si>
  <si>
    <t>529095</t>
  </si>
  <si>
    <t>1079319</t>
  </si>
  <si>
    <t>Втулка VOLVO FH12,13 (06-) тяги крана уровня пола OE</t>
  </si>
  <si>
    <t>529160</t>
  </si>
  <si>
    <t>25339078</t>
  </si>
  <si>
    <t>Гайка VOLVO FH вала карданного OE</t>
  </si>
  <si>
    <t>529161</t>
  </si>
  <si>
    <t>21068286</t>
  </si>
  <si>
    <t>Датчик VOLVO FH блока управления КПП OE</t>
  </si>
  <si>
    <t>529097</t>
  </si>
  <si>
    <t>21634017</t>
  </si>
  <si>
    <t>Датчик давления VOLVO FH,FM,FMX,NH выхлопной системы OE</t>
  </si>
  <si>
    <t>529098</t>
  </si>
  <si>
    <t>20803650</t>
  </si>
  <si>
    <t>Датчик давления воздуха VOLVO FH,FM пневмосистемы (0-12Bar) (в заднюю пневморессору) OE</t>
  </si>
  <si>
    <t>529163</t>
  </si>
  <si>
    <t>21483789</t>
  </si>
  <si>
    <t>Заглушка VOLVO FH кронштейна кабины OE</t>
  </si>
  <si>
    <t>529164</t>
  </si>
  <si>
    <t>21094450</t>
  </si>
  <si>
    <t>Заглушка VOLVO FH крыла заднего OE</t>
  </si>
  <si>
    <t>529102</t>
  </si>
  <si>
    <t>20453684</t>
  </si>
  <si>
    <t>Заглушка VOLVO усилителя бампера переднего OE</t>
  </si>
  <si>
    <t>529104</t>
  </si>
  <si>
    <t>20382305</t>
  </si>
  <si>
    <t>Клапан VOLVO аварийный OE</t>
  </si>
  <si>
    <t>529169</t>
  </si>
  <si>
    <t>21991154</t>
  </si>
  <si>
    <t>Клапан электромагнитный VOLVO FH OE</t>
  </si>
  <si>
    <t>529110</t>
  </si>
  <si>
    <t>20852765</t>
  </si>
  <si>
    <t>Кольцо уплотнительное VOLVO трубки топлвной OE</t>
  </si>
  <si>
    <t>529177</t>
  </si>
  <si>
    <t>21094456</t>
  </si>
  <si>
    <t>Кронштейн VOLVO FH крепления брызговика OE</t>
  </si>
  <si>
    <t>529178</t>
  </si>
  <si>
    <t>21372196</t>
  </si>
  <si>
    <t>Кронштейн VOLVO FH крепления солнцезащитного козырька OE</t>
  </si>
  <si>
    <t>529179</t>
  </si>
  <si>
    <t>21872617</t>
  </si>
  <si>
    <t>Крышка VOLVO FH корпуса зеркала правая OE</t>
  </si>
  <si>
    <t>529181</t>
  </si>
  <si>
    <t>21122037</t>
  </si>
  <si>
    <t>Модулятор VOLVO FH EBS OE</t>
  </si>
  <si>
    <t>529119</t>
  </si>
  <si>
    <t>992149</t>
  </si>
  <si>
    <t>Разъем фонаря VOLVO OE</t>
  </si>
  <si>
    <t>487229</t>
  </si>
  <si>
    <t>21962929</t>
  </si>
  <si>
    <t>1628953/7420739540/21962929/1518955</t>
  </si>
  <si>
    <t>Регулятор тормозных сил DAF RENAULT VOLVO FH,FM13 OE</t>
  </si>
  <si>
    <t>529122</t>
  </si>
  <si>
    <t>21479276</t>
  </si>
  <si>
    <t>529129</t>
  </si>
  <si>
    <t>1521825</t>
  </si>
  <si>
    <t>Фильтр VOLVO цилиндра КПП OE</t>
  </si>
  <si>
    <t>704820</t>
  </si>
  <si>
    <t>4775565/4713982/3889311/1212621H1</t>
  </si>
  <si>
    <t>Фильтр масляный VOLVO 6FL,7FL,10FL,12F,12FH,12FL,16FL By-pass OE</t>
  </si>
  <si>
    <t>704821</t>
  </si>
  <si>
    <t>21707133</t>
  </si>
  <si>
    <t>4787362/478736/478362/5P1119</t>
  </si>
  <si>
    <t>Фильтр масляный VOLVO F7,FH12,FH16 RENAULT (на 30000км) OE</t>
  </si>
  <si>
    <t>529132</t>
  </si>
  <si>
    <t>22988765</t>
  </si>
  <si>
    <t>Фильтр топливный RENAULT Magnum VOLVO FH12 (03-) OE</t>
  </si>
  <si>
    <t>529133</t>
  </si>
  <si>
    <t>85137594</t>
  </si>
  <si>
    <t>Фильтр топливный RENAULT Premium VOLVO FH12,FH16 комплект OE</t>
  </si>
  <si>
    <t>529135</t>
  </si>
  <si>
    <t>Фильтр топливный VOLVO FH,FL,FM12,B10,B12,FM7 OE</t>
  </si>
  <si>
    <t>729352</t>
  </si>
  <si>
    <t>7421380483/20745605/20788794/20879812/21380488</t>
  </si>
  <si>
    <t>Фильтр топливный VOLVO FH12,FH13 (05-) сепаратора (h=160мм, отверстие под стакан М80мм) OE</t>
  </si>
  <si>
    <t>529192</t>
  </si>
  <si>
    <t>21177272</t>
  </si>
  <si>
    <t>Штуцер VOLVO FH насоса ГУР прямой OE</t>
  </si>
  <si>
    <t>529193</t>
  </si>
  <si>
    <t>21177275</t>
  </si>
  <si>
    <t>Штуцер VOLVO FH насоса ГУР угловой OE</t>
  </si>
  <si>
    <t>529142</t>
  </si>
  <si>
    <t>22000735</t>
  </si>
  <si>
    <t>Щуп уровня масла VOLVO OE</t>
  </si>
  <si>
    <r>
      <t xml:space="preserve">Оригинальные запчасти </t>
    </r>
    <r>
      <rPr>
        <b/>
        <sz val="14"/>
        <color rgb="FFFF0000"/>
        <rFont val="Arial"/>
        <family val="2"/>
        <charset val="204"/>
      </rPr>
      <t>IVECO</t>
    </r>
  </si>
  <si>
    <r>
      <t xml:space="preserve">Оригинальные запчасти </t>
    </r>
    <r>
      <rPr>
        <b/>
        <sz val="14"/>
        <color rgb="FFFF0000"/>
        <rFont val="Arial"/>
        <family val="2"/>
        <charset val="204"/>
      </rPr>
      <t>MERCEDES</t>
    </r>
  </si>
  <si>
    <r>
      <t xml:space="preserve">Оригинальные запчасти </t>
    </r>
    <r>
      <rPr>
        <b/>
        <sz val="14"/>
        <color rgb="FFFF0000"/>
        <rFont val="Arial"/>
        <family val="2"/>
        <charset val="204"/>
      </rPr>
      <t>RENAULT</t>
    </r>
  </si>
  <si>
    <r>
      <t xml:space="preserve">Оригинальные запчасти </t>
    </r>
    <r>
      <rPr>
        <b/>
        <sz val="14"/>
        <color rgb="FFFF0000"/>
        <rFont val="Arial"/>
        <family val="2"/>
        <charset val="204"/>
      </rPr>
      <t>VOLVO</t>
    </r>
  </si>
  <si>
    <t>Дисковые и барабанные тормозные колодки, тормозные накладки</t>
  </si>
  <si>
    <t>Ремонтные комплекты тормозных суппортов</t>
  </si>
  <si>
    <t>Детали и ремкомплекты сцепных устройств</t>
  </si>
  <si>
    <t>Оригинальные детали для осей</t>
  </si>
  <si>
    <t>Ремни, ролики и шкивы</t>
  </si>
  <si>
    <t>Подшипники</t>
  </si>
  <si>
    <t>Широкий спектр запчастей</t>
  </si>
  <si>
    <t>Оригинальные детали для полуприцепов</t>
  </si>
  <si>
    <t>Оригинальные детали DAF, IVECO, MAN, MERCEDES, RENAULT, SCANIA, VOLVO</t>
  </si>
  <si>
    <t>LEMFORDER</t>
  </si>
  <si>
    <t>Детали подвески и рулевого управления</t>
  </si>
  <si>
    <t>Амортизаторы</t>
  </si>
  <si>
    <t>Детали подвески и тормозных систем</t>
  </si>
  <si>
    <t>Амортизаторы и сцепления</t>
  </si>
  <si>
    <t>Детали тормозных систем</t>
  </si>
  <si>
    <t>Пневматические системы</t>
  </si>
  <si>
    <t>Детали сцепления, систем охлаждения, тормозной системы и щетки стеклоочистителя</t>
  </si>
  <si>
    <t>Детали электрических систем</t>
  </si>
  <si>
    <t>Тормозные барабаны и регулировочные рычаги</t>
  </si>
  <si>
    <t>988540</t>
  </si>
  <si>
    <t>0926647110</t>
  </si>
  <si>
    <t>980106070</t>
  </si>
  <si>
    <t>523230</t>
  </si>
  <si>
    <t>0980107041</t>
  </si>
  <si>
    <t>Ремкомплект BPW ступицы (ECO Plus,10-12т) (подшипники 33118+33213,уплотнения) OE</t>
  </si>
  <si>
    <t>905952</t>
  </si>
  <si>
    <t>0557482873</t>
  </si>
  <si>
    <t>0557482873/05.574.82.87.3</t>
  </si>
  <si>
    <t>671671</t>
  </si>
  <si>
    <t>Шайба BPW (ECO,ECO Plus) ступицы стопорная (convertional,8-9т,10-12т) OE</t>
  </si>
  <si>
    <t>523209</t>
  </si>
  <si>
    <t>0262013601</t>
  </si>
  <si>
    <t>Шплинт BPW гайки ступицы (3.2x28) OE</t>
  </si>
  <si>
    <t>466937</t>
  </si>
  <si>
    <t>04186</t>
  </si>
  <si>
    <t>0330072050</t>
  </si>
  <si>
    <t>466976</t>
  </si>
  <si>
    <t>05013</t>
  </si>
  <si>
    <t>6753230485</t>
  </si>
  <si>
    <t>464243</t>
  </si>
  <si>
    <t>35197</t>
  </si>
  <si>
    <t>0004343801</t>
  </si>
  <si>
    <t>0331097140</t>
  </si>
  <si>
    <t>464725</t>
  </si>
  <si>
    <t>43558</t>
  </si>
  <si>
    <t>7482492298</t>
  </si>
  <si>
    <t>472205</t>
  </si>
  <si>
    <t>100861</t>
  </si>
  <si>
    <t>A0008204908</t>
  </si>
  <si>
    <t>453367</t>
  </si>
  <si>
    <t>02728</t>
  </si>
  <si>
    <t>9014110412</t>
  </si>
  <si>
    <t>289367</t>
  </si>
  <si>
    <t>15122</t>
  </si>
  <si>
    <t>463874</t>
  </si>
  <si>
    <t>35056</t>
  </si>
  <si>
    <t>9425063135</t>
  </si>
  <si>
    <t>464802</t>
  </si>
  <si>
    <t>47378</t>
  </si>
  <si>
    <t>0066324</t>
  </si>
  <si>
    <t>464829</t>
  </si>
  <si>
    <t>43616</t>
  </si>
  <si>
    <t>8158197</t>
  </si>
  <si>
    <t>464862</t>
  </si>
  <si>
    <t>08791</t>
  </si>
  <si>
    <t>3874602601S1</t>
  </si>
  <si>
    <t>291787</t>
  </si>
  <si>
    <t>02459</t>
  </si>
  <si>
    <t>VKS6154</t>
  </si>
  <si>
    <t>464880</t>
  </si>
  <si>
    <t>26146</t>
  </si>
  <si>
    <t>9423503835</t>
  </si>
  <si>
    <t>460292</t>
  </si>
  <si>
    <t>19173</t>
  </si>
  <si>
    <t>89198004300</t>
  </si>
  <si>
    <t>526904</t>
  </si>
  <si>
    <t>06891</t>
  </si>
  <si>
    <t>6253300119</t>
  </si>
  <si>
    <t>526906</t>
  </si>
  <si>
    <t>30481</t>
  </si>
  <si>
    <t>8550978</t>
  </si>
  <si>
    <t>453380</t>
  </si>
  <si>
    <t>02881</t>
  </si>
  <si>
    <t>0003210050/A0003210050</t>
  </si>
  <si>
    <t>464595</t>
  </si>
  <si>
    <t>39399</t>
  </si>
  <si>
    <t>945538</t>
  </si>
  <si>
    <t>464614</t>
  </si>
  <si>
    <t>21998</t>
  </si>
  <si>
    <t>708322</t>
  </si>
  <si>
    <t>21187</t>
  </si>
  <si>
    <t>6737500259</t>
  </si>
  <si>
    <t>464349</t>
  </si>
  <si>
    <t>35564</t>
  </si>
  <si>
    <t>4570701333</t>
  </si>
  <si>
    <t>464396</t>
  </si>
  <si>
    <t>15864</t>
  </si>
  <si>
    <t>9423320806</t>
  </si>
  <si>
    <t>535717</t>
  </si>
  <si>
    <t>1362201</t>
  </si>
  <si>
    <t>535730</t>
  </si>
  <si>
    <t>1955001</t>
  </si>
  <si>
    <t>535727</t>
  </si>
  <si>
    <t>2659501</t>
  </si>
  <si>
    <t>535709</t>
  </si>
  <si>
    <t>1137201</t>
  </si>
  <si>
    <t>535710</t>
  </si>
  <si>
    <t>1137301</t>
  </si>
  <si>
    <t>535708</t>
  </si>
  <si>
    <t>1137101</t>
  </si>
  <si>
    <t>535711</t>
  </si>
  <si>
    <t>1846401</t>
  </si>
  <si>
    <t>535729</t>
  </si>
  <si>
    <t>1933701</t>
  </si>
  <si>
    <t>948372</t>
  </si>
  <si>
    <t>288773</t>
  </si>
  <si>
    <t>1140302</t>
  </si>
  <si>
    <t>535707</t>
  </si>
  <si>
    <t>1150505</t>
  </si>
  <si>
    <t>1767328</t>
  </si>
  <si>
    <t>699979</t>
  </si>
  <si>
    <t>1137703</t>
  </si>
  <si>
    <t>81953010076/81953016141/5000814096/1517488</t>
  </si>
  <si>
    <t>288772</t>
  </si>
  <si>
    <t>1140202</t>
  </si>
  <si>
    <t>535732</t>
  </si>
  <si>
    <t>2754702</t>
  </si>
  <si>
    <t>535713</t>
  </si>
  <si>
    <t>2788001</t>
  </si>
  <si>
    <t>535719</t>
  </si>
  <si>
    <t>2560402</t>
  </si>
  <si>
    <t>535704</t>
  </si>
  <si>
    <t>1183201</t>
  </si>
  <si>
    <t>535744</t>
  </si>
  <si>
    <t>3563901</t>
  </si>
  <si>
    <t>535712</t>
  </si>
  <si>
    <t>2787801</t>
  </si>
  <si>
    <t>535722</t>
  </si>
  <si>
    <t>3036201</t>
  </si>
  <si>
    <t>535720</t>
  </si>
  <si>
    <t>2610101</t>
  </si>
  <si>
    <t>288661</t>
  </si>
  <si>
    <t>1283401</t>
  </si>
  <si>
    <t>535716</t>
  </si>
  <si>
    <t>1137401</t>
  </si>
  <si>
    <t>3210350</t>
  </si>
  <si>
    <t>535723</t>
  </si>
  <si>
    <t>3088801</t>
  </si>
  <si>
    <t>535718</t>
  </si>
  <si>
    <t>1886701</t>
  </si>
  <si>
    <t>535726</t>
  </si>
  <si>
    <t>2656601</t>
  </si>
  <si>
    <t>535728</t>
  </si>
  <si>
    <t>3128801</t>
  </si>
  <si>
    <t>535737</t>
  </si>
  <si>
    <t>3669201</t>
  </si>
  <si>
    <t>535738</t>
  </si>
  <si>
    <t>3669301</t>
  </si>
  <si>
    <t>535731</t>
  </si>
  <si>
    <t>2231501</t>
  </si>
  <si>
    <t>535741</t>
  </si>
  <si>
    <t>2578601</t>
  </si>
  <si>
    <t>1386423</t>
  </si>
  <si>
    <t>535715</t>
  </si>
  <si>
    <t>3781801</t>
  </si>
  <si>
    <t>535742</t>
  </si>
  <si>
    <t>2682601</t>
  </si>
  <si>
    <t>702282</t>
  </si>
  <si>
    <t>2539501</t>
  </si>
  <si>
    <t>81467116773/81467116863/81467116859/81467116862</t>
  </si>
  <si>
    <t>517421</t>
  </si>
  <si>
    <t>3878101</t>
  </si>
  <si>
    <t>534576</t>
  </si>
  <si>
    <t>3724701</t>
  </si>
  <si>
    <t>2113903</t>
  </si>
  <si>
    <t>521946</t>
  </si>
  <si>
    <t>1482402</t>
  </si>
  <si>
    <t>535743</t>
  </si>
  <si>
    <t>2758102</t>
  </si>
  <si>
    <t>1722746</t>
  </si>
  <si>
    <t>488357</t>
  </si>
  <si>
    <t>003WN1401</t>
  </si>
  <si>
    <t>A4030113210</t>
  </si>
  <si>
    <t>960402</t>
  </si>
  <si>
    <t>2290590</t>
  </si>
  <si>
    <t>043751</t>
  </si>
  <si>
    <t>LX531</t>
  </si>
  <si>
    <t>395773</t>
  </si>
  <si>
    <t>525061</t>
  </si>
  <si>
    <t>OX168DA</t>
  </si>
  <si>
    <t>490305</t>
  </si>
  <si>
    <t>KC544</t>
  </si>
  <si>
    <t>1437070</t>
  </si>
  <si>
    <t>950820</t>
  </si>
  <si>
    <t>KC24A</t>
  </si>
  <si>
    <t>761472</t>
  </si>
  <si>
    <t>KX36DA</t>
  </si>
  <si>
    <t>539026</t>
  </si>
  <si>
    <t>KX191/1DA</t>
  </si>
  <si>
    <t>443026</t>
  </si>
  <si>
    <t>KX80/1DA</t>
  </si>
  <si>
    <t>543863</t>
  </si>
  <si>
    <t>180.20959115</t>
  </si>
  <si>
    <t>543864</t>
  </si>
  <si>
    <t>R350-3414060-22</t>
  </si>
  <si>
    <t>0110197</t>
  </si>
  <si>
    <t>535787</t>
  </si>
  <si>
    <t>280933</t>
  </si>
  <si>
    <t>1307056</t>
  </si>
  <si>
    <t>486133</t>
  </si>
  <si>
    <t>124874</t>
  </si>
  <si>
    <t>1282623</t>
  </si>
  <si>
    <t>498116</t>
  </si>
  <si>
    <t>313001</t>
  </si>
  <si>
    <t>41272149</t>
  </si>
  <si>
    <t>498118</t>
  </si>
  <si>
    <t>311878</t>
  </si>
  <si>
    <t>504080441</t>
  </si>
  <si>
    <t>433058</t>
  </si>
  <si>
    <t>317926</t>
  </si>
  <si>
    <t>535746</t>
  </si>
  <si>
    <t>124610</t>
  </si>
  <si>
    <t>81437016782</t>
  </si>
  <si>
    <t>486170</t>
  </si>
  <si>
    <t>316701</t>
  </si>
  <si>
    <t>105423/9428903019/9438901519/9438900919</t>
  </si>
  <si>
    <t>498420</t>
  </si>
  <si>
    <t>125898</t>
  </si>
  <si>
    <t>289112</t>
  </si>
  <si>
    <t>290988</t>
  </si>
  <si>
    <t>105247</t>
  </si>
  <si>
    <t>535745</t>
  </si>
  <si>
    <t>1878032032</t>
  </si>
  <si>
    <t>500392868</t>
  </si>
  <si>
    <t>535748</t>
  </si>
  <si>
    <t>1878080033</t>
  </si>
  <si>
    <t>81303010624</t>
  </si>
  <si>
    <t>497442</t>
  </si>
  <si>
    <t>1862506131</t>
  </si>
  <si>
    <t>797433</t>
  </si>
  <si>
    <t>1878000964</t>
  </si>
  <si>
    <t>81303010263</t>
  </si>
  <si>
    <t>433080</t>
  </si>
  <si>
    <t>1861963033</t>
  </si>
  <si>
    <t>A013250950380</t>
  </si>
  <si>
    <t>535762</t>
  </si>
  <si>
    <t>1878023831</t>
  </si>
  <si>
    <t>A0212506703</t>
  </si>
  <si>
    <t>535759</t>
  </si>
  <si>
    <t>1861303248</t>
  </si>
  <si>
    <t>0132509203</t>
  </si>
  <si>
    <t>535772</t>
  </si>
  <si>
    <t>1862379032</t>
  </si>
  <si>
    <t>5010452026</t>
  </si>
  <si>
    <t>535773</t>
  </si>
  <si>
    <t>1862380031</t>
  </si>
  <si>
    <t>5000677294</t>
  </si>
  <si>
    <t>535771</t>
  </si>
  <si>
    <t>1862379031</t>
  </si>
  <si>
    <t>5000677165</t>
  </si>
  <si>
    <t>535779</t>
  </si>
  <si>
    <t>1878003238</t>
  </si>
  <si>
    <t>1332108</t>
  </si>
  <si>
    <t>535781</t>
  </si>
  <si>
    <t>1878000961</t>
  </si>
  <si>
    <t>85003116</t>
  </si>
  <si>
    <t>535782</t>
  </si>
  <si>
    <t>1878002460</t>
  </si>
  <si>
    <t>1669139</t>
  </si>
  <si>
    <t>291474</t>
  </si>
  <si>
    <t>3482000462</t>
  </si>
  <si>
    <t>3482126331</t>
  </si>
  <si>
    <t>535757</t>
  </si>
  <si>
    <t>3482000664</t>
  </si>
  <si>
    <t>81303050235</t>
  </si>
  <si>
    <t>535770</t>
  </si>
  <si>
    <t>3483000258</t>
  </si>
  <si>
    <t>0082502504</t>
  </si>
  <si>
    <t>535768</t>
  </si>
  <si>
    <t>3482000953</t>
  </si>
  <si>
    <t>004250240480</t>
  </si>
  <si>
    <t>535769</t>
  </si>
  <si>
    <t>3482081232</t>
  </si>
  <si>
    <t>005250830480</t>
  </si>
  <si>
    <t>535777</t>
  </si>
  <si>
    <t>3482634003</t>
  </si>
  <si>
    <t>5010452306</t>
  </si>
  <si>
    <t>535786</t>
  </si>
  <si>
    <t>3482021031</t>
  </si>
  <si>
    <t>1527029</t>
  </si>
  <si>
    <t>924783</t>
  </si>
  <si>
    <t>3421601066</t>
  </si>
  <si>
    <t>535755</t>
  </si>
  <si>
    <t>3421601047</t>
  </si>
  <si>
    <t>51023019033</t>
  </si>
  <si>
    <t>535756</t>
  </si>
  <si>
    <t>3421601075</t>
  </si>
  <si>
    <t>51023019094</t>
  </si>
  <si>
    <t>535767</t>
  </si>
  <si>
    <t>3421601012</t>
  </si>
  <si>
    <t>4420300505/4420301905</t>
  </si>
  <si>
    <t>484998</t>
  </si>
  <si>
    <t>1863869037</t>
  </si>
  <si>
    <t>1652986</t>
  </si>
  <si>
    <t>535788</t>
  </si>
  <si>
    <t>3151182233</t>
  </si>
  <si>
    <t>1334350</t>
  </si>
  <si>
    <t>535751</t>
  </si>
  <si>
    <t>3151262031</t>
  </si>
  <si>
    <t>81305500085</t>
  </si>
  <si>
    <t>535752</t>
  </si>
  <si>
    <t>3151600541</t>
  </si>
  <si>
    <t>81305506021</t>
  </si>
  <si>
    <t>535765</t>
  </si>
  <si>
    <t>3151000547</t>
  </si>
  <si>
    <t>0012508015/0012508815/0012500615</t>
  </si>
  <si>
    <t>535764</t>
  </si>
  <si>
    <t>3151000374</t>
  </si>
  <si>
    <t>22506115</t>
  </si>
  <si>
    <t>535766</t>
  </si>
  <si>
    <t>3151126031</t>
  </si>
  <si>
    <t>0002507615</t>
  </si>
  <si>
    <t>535775</t>
  </si>
  <si>
    <t>3151000404</t>
  </si>
  <si>
    <t>5010244086</t>
  </si>
  <si>
    <t>535784</t>
  </si>
  <si>
    <t>3151000163</t>
  </si>
  <si>
    <t>20510801</t>
  </si>
  <si>
    <t>486103</t>
  </si>
  <si>
    <t>3100026433</t>
  </si>
  <si>
    <t>1655732</t>
  </si>
  <si>
    <t>484999</t>
  </si>
  <si>
    <t>3400700478</t>
  </si>
  <si>
    <t>85013764</t>
  </si>
  <si>
    <t>486105</t>
  </si>
  <si>
    <t>3400700360</t>
  </si>
  <si>
    <t>85000773</t>
  </si>
  <si>
    <t>432400</t>
  </si>
  <si>
    <t>3080005000</t>
  </si>
  <si>
    <t>042542</t>
  </si>
  <si>
    <t>536903</t>
  </si>
  <si>
    <t>020.289-01</t>
  </si>
  <si>
    <t>81437016781</t>
  </si>
  <si>
    <t>469969</t>
  </si>
  <si>
    <t>042.223</t>
  </si>
  <si>
    <t>1949551</t>
  </si>
  <si>
    <t>477187</t>
  </si>
  <si>
    <t>075.119</t>
  </si>
  <si>
    <t>1064006002</t>
  </si>
  <si>
    <t>477190</t>
  </si>
  <si>
    <t>041.083</t>
  </si>
  <si>
    <t>1414435</t>
  </si>
  <si>
    <t>536904</t>
  </si>
  <si>
    <t>102.572</t>
  </si>
  <si>
    <t>0250167016</t>
  </si>
  <si>
    <t>995197</t>
  </si>
  <si>
    <t>101.144</t>
  </si>
  <si>
    <t>81910200618</t>
  </si>
  <si>
    <t>536906</t>
  </si>
  <si>
    <t>020.153</t>
  </si>
  <si>
    <t>06028159022</t>
  </si>
  <si>
    <t>536905</t>
  </si>
  <si>
    <t>102.350</t>
  </si>
  <si>
    <t>06028135024</t>
  </si>
  <si>
    <t>536907</t>
  </si>
  <si>
    <t>102.449</t>
  </si>
  <si>
    <t>06014934722</t>
  </si>
  <si>
    <t>536909</t>
  </si>
  <si>
    <t>102.111</t>
  </si>
  <si>
    <t>000933008212</t>
  </si>
  <si>
    <t>536910</t>
  </si>
  <si>
    <t>102.508</t>
  </si>
  <si>
    <t>000000005404</t>
  </si>
  <si>
    <t>536912</t>
  </si>
  <si>
    <t>102.156</t>
  </si>
  <si>
    <t>4343104888</t>
  </si>
  <si>
    <t>536913</t>
  </si>
  <si>
    <t>102.148</t>
  </si>
  <si>
    <t>814896</t>
  </si>
  <si>
    <t>536914</t>
  </si>
  <si>
    <t>102.452</t>
  </si>
  <si>
    <t>955348</t>
  </si>
  <si>
    <t>536915</t>
  </si>
  <si>
    <t>102.215</t>
  </si>
  <si>
    <t>8142699</t>
  </si>
  <si>
    <t>536916</t>
  </si>
  <si>
    <t>102.244</t>
  </si>
  <si>
    <t>963323</t>
  </si>
  <si>
    <t>496252</t>
  </si>
  <si>
    <t>119.024</t>
  </si>
  <si>
    <t>0537700020</t>
  </si>
  <si>
    <t>536919</t>
  </si>
  <si>
    <t>050.105</t>
  </si>
  <si>
    <t>1371070</t>
  </si>
  <si>
    <t>288920</t>
  </si>
  <si>
    <t>020.122</t>
  </si>
  <si>
    <t>81413040043</t>
  </si>
  <si>
    <t>536920</t>
  </si>
  <si>
    <t>020.549</t>
  </si>
  <si>
    <t>85960200004S</t>
  </si>
  <si>
    <t>536921</t>
  </si>
  <si>
    <t>200.255</t>
  </si>
  <si>
    <t>6673250053</t>
  </si>
  <si>
    <t>536923</t>
  </si>
  <si>
    <t>011.166</t>
  </si>
  <si>
    <t>0008901401</t>
  </si>
  <si>
    <t>536924</t>
  </si>
  <si>
    <t>030.229</t>
  </si>
  <si>
    <t>1699143</t>
  </si>
  <si>
    <t>536925</t>
  </si>
  <si>
    <t>051.359</t>
  </si>
  <si>
    <t>1854592</t>
  </si>
  <si>
    <t>421948</t>
  </si>
  <si>
    <t>011.109</t>
  </si>
  <si>
    <t>9743230385/A9743230385</t>
  </si>
  <si>
    <t>536926</t>
  </si>
  <si>
    <t>111.003</t>
  </si>
  <si>
    <t>0009817431</t>
  </si>
  <si>
    <t>536927</t>
  </si>
  <si>
    <t>080.015</t>
  </si>
  <si>
    <t>5010239674</t>
  </si>
  <si>
    <t>496284</t>
  </si>
  <si>
    <t>030.288</t>
  </si>
  <si>
    <t>1075187</t>
  </si>
  <si>
    <t>536928</t>
  </si>
  <si>
    <t>104.404</t>
  </si>
  <si>
    <t>1231052</t>
  </si>
  <si>
    <t>536929</t>
  </si>
  <si>
    <t>104.104</t>
  </si>
  <si>
    <t>913004018002</t>
  </si>
  <si>
    <t>536930</t>
  </si>
  <si>
    <t>104.172</t>
  </si>
  <si>
    <t>1426976</t>
  </si>
  <si>
    <t>536931</t>
  </si>
  <si>
    <t>079.228</t>
  </si>
  <si>
    <t>5010571535</t>
  </si>
  <si>
    <t>532827</t>
  </si>
  <si>
    <t>078.005</t>
  </si>
  <si>
    <t>7400990928</t>
  </si>
  <si>
    <t>740511</t>
  </si>
  <si>
    <t>010.462</t>
  </si>
  <si>
    <t>6174902201/6744900001/6744900501</t>
  </si>
  <si>
    <t>536932</t>
  </si>
  <si>
    <t>096.216</t>
  </si>
  <si>
    <t>536933</t>
  </si>
  <si>
    <t>031.453</t>
  </si>
  <si>
    <t>20928533</t>
  </si>
  <si>
    <t>536934</t>
  </si>
  <si>
    <t>096.372</t>
  </si>
  <si>
    <t>0011530420</t>
  </si>
  <si>
    <t>536935</t>
  </si>
  <si>
    <t>096.373</t>
  </si>
  <si>
    <t>0011530220</t>
  </si>
  <si>
    <t>537037</t>
  </si>
  <si>
    <t>18200116</t>
  </si>
  <si>
    <t>81624100047</t>
  </si>
  <si>
    <t>537033</t>
  </si>
  <si>
    <t>18100471</t>
  </si>
  <si>
    <t>9438841822</t>
  </si>
  <si>
    <t>478877</t>
  </si>
  <si>
    <t>100.463</t>
  </si>
  <si>
    <t>9704210612</t>
  </si>
  <si>
    <t>536936</t>
  </si>
  <si>
    <t>092.333</t>
  </si>
  <si>
    <t>017870</t>
  </si>
  <si>
    <t>478885</t>
  </si>
  <si>
    <t>031.202</t>
  </si>
  <si>
    <t>20428193</t>
  </si>
  <si>
    <t>536937</t>
  </si>
  <si>
    <t>042.260</t>
  </si>
  <si>
    <t>1383496</t>
  </si>
  <si>
    <t>537047</t>
  </si>
  <si>
    <t>061.169</t>
  </si>
  <si>
    <t>504150527</t>
  </si>
  <si>
    <t>502154</t>
  </si>
  <si>
    <t>022.093</t>
  </si>
  <si>
    <t>81637306220</t>
  </si>
  <si>
    <t>536938</t>
  </si>
  <si>
    <t>201.195</t>
  </si>
  <si>
    <t>0018109116</t>
  </si>
  <si>
    <t>536940</t>
  </si>
  <si>
    <t>042.122</t>
  </si>
  <si>
    <t>1765809S</t>
  </si>
  <si>
    <t>536941</t>
  </si>
  <si>
    <t>096.276-01</t>
  </si>
  <si>
    <t>0012606757</t>
  </si>
  <si>
    <t>536942</t>
  </si>
  <si>
    <t>080.221</t>
  </si>
  <si>
    <t>5000682800</t>
  </si>
  <si>
    <t>475237</t>
  </si>
  <si>
    <t>021.085</t>
  </si>
  <si>
    <t>51965010535</t>
  </si>
  <si>
    <t>537039</t>
  </si>
  <si>
    <t>18300413</t>
  </si>
  <si>
    <t>82209849</t>
  </si>
  <si>
    <t>536944</t>
  </si>
  <si>
    <t>094.108-01</t>
  </si>
  <si>
    <t>1030920618</t>
  </si>
  <si>
    <t>474137</t>
  </si>
  <si>
    <t>093.214-01</t>
  </si>
  <si>
    <t>1505340</t>
  </si>
  <si>
    <t>536945</t>
  </si>
  <si>
    <t>062.017</t>
  </si>
  <si>
    <t>2997670</t>
  </si>
  <si>
    <t>525250</t>
  </si>
  <si>
    <t>051.072</t>
  </si>
  <si>
    <t>1451320</t>
  </si>
  <si>
    <t>496286</t>
  </si>
  <si>
    <t>040.236</t>
  </si>
  <si>
    <t>1505799</t>
  </si>
  <si>
    <t>537038</t>
  </si>
  <si>
    <t>18300051</t>
  </si>
  <si>
    <t>20466895</t>
  </si>
  <si>
    <t>531011</t>
  </si>
  <si>
    <t>18100387</t>
  </si>
  <si>
    <t>9305200119</t>
  </si>
  <si>
    <t>536947</t>
  </si>
  <si>
    <t>201.228</t>
  </si>
  <si>
    <t>9438110307</t>
  </si>
  <si>
    <t>502159</t>
  </si>
  <si>
    <t>201.229</t>
  </si>
  <si>
    <t>9438110407</t>
  </si>
  <si>
    <t>536948</t>
  </si>
  <si>
    <t>079.468</t>
  </si>
  <si>
    <t>7420903882</t>
  </si>
  <si>
    <t>536949</t>
  </si>
  <si>
    <t>031.432</t>
  </si>
  <si>
    <t>1580271</t>
  </si>
  <si>
    <t>536950</t>
  </si>
  <si>
    <t>051.063</t>
  </si>
  <si>
    <t>1743703</t>
  </si>
  <si>
    <t>536951</t>
  </si>
  <si>
    <t>032.086</t>
  </si>
  <si>
    <t>1357775</t>
  </si>
  <si>
    <t>537041</t>
  </si>
  <si>
    <t>18400174</t>
  </si>
  <si>
    <t>1459142</t>
  </si>
  <si>
    <t>537032</t>
  </si>
  <si>
    <t>18100396</t>
  </si>
  <si>
    <t>9417280856</t>
  </si>
  <si>
    <t>952499</t>
  </si>
  <si>
    <t>021.033</t>
  </si>
  <si>
    <t>81417236135</t>
  </si>
  <si>
    <t>536952</t>
  </si>
  <si>
    <t>023.025</t>
  </si>
  <si>
    <t>51121017141</t>
  </si>
  <si>
    <t>536953</t>
  </si>
  <si>
    <t>18500083</t>
  </si>
  <si>
    <t>1398284</t>
  </si>
  <si>
    <t>748662</t>
  </si>
  <si>
    <t>079.418</t>
  </si>
  <si>
    <t>5001834444</t>
  </si>
  <si>
    <t>748661</t>
  </si>
  <si>
    <t>079.419</t>
  </si>
  <si>
    <t>5001834442</t>
  </si>
  <si>
    <t>995036</t>
  </si>
  <si>
    <t>020.168</t>
  </si>
  <si>
    <t>81962100431</t>
  </si>
  <si>
    <t>536954</t>
  </si>
  <si>
    <t>021.154</t>
  </si>
  <si>
    <t>81305300037</t>
  </si>
  <si>
    <t>536956</t>
  </si>
  <si>
    <t>040.154</t>
  </si>
  <si>
    <t>180064</t>
  </si>
  <si>
    <t>536957</t>
  </si>
  <si>
    <t>040.156</t>
  </si>
  <si>
    <t>141164</t>
  </si>
  <si>
    <t>291021</t>
  </si>
  <si>
    <t>030.060</t>
  </si>
  <si>
    <t>04563</t>
  </si>
  <si>
    <t>537034</t>
  </si>
  <si>
    <t>18200042</t>
  </si>
  <si>
    <t>81615100705</t>
  </si>
  <si>
    <t>537035</t>
  </si>
  <si>
    <t>18200059</t>
  </si>
  <si>
    <t>81615100679</t>
  </si>
  <si>
    <t>537036</t>
  </si>
  <si>
    <t>18200060</t>
  </si>
  <si>
    <t>81615100354</t>
  </si>
  <si>
    <t>536958</t>
  </si>
  <si>
    <t>18400014</t>
  </si>
  <si>
    <t>1370330</t>
  </si>
  <si>
    <t>455460</t>
  </si>
  <si>
    <t>SP554881-K</t>
  </si>
  <si>
    <t>0542941311/MLF7041</t>
  </si>
  <si>
    <t>536960</t>
  </si>
  <si>
    <t>SP554960-KP</t>
  </si>
  <si>
    <t>0542943230</t>
  </si>
  <si>
    <t>939014</t>
  </si>
  <si>
    <t>SP55836-K10</t>
  </si>
  <si>
    <t>1794420</t>
  </si>
  <si>
    <t>455481</t>
  </si>
  <si>
    <t>SP55661</t>
  </si>
  <si>
    <t>6133270201/90831120144/1137888/41822247</t>
  </si>
  <si>
    <t>536962</t>
  </si>
  <si>
    <t>SP554862-K</t>
  </si>
  <si>
    <t>81436006049</t>
  </si>
  <si>
    <t>536963</t>
  </si>
  <si>
    <t>SP554705-K</t>
  </si>
  <si>
    <t>81436006039</t>
  </si>
  <si>
    <t>536964</t>
  </si>
  <si>
    <t>SP554862</t>
  </si>
  <si>
    <t>81436010168</t>
  </si>
  <si>
    <t>536965</t>
  </si>
  <si>
    <t>SP556318</t>
  </si>
  <si>
    <t>016512S</t>
  </si>
  <si>
    <t>469235</t>
  </si>
  <si>
    <t>SP55713</t>
  </si>
  <si>
    <t>1622116</t>
  </si>
  <si>
    <t>536966</t>
  </si>
  <si>
    <t>18500134</t>
  </si>
  <si>
    <t>1642683</t>
  </si>
  <si>
    <t>536967</t>
  </si>
  <si>
    <t>18200056</t>
  </si>
  <si>
    <t>81615105187</t>
  </si>
  <si>
    <t>536968</t>
  </si>
  <si>
    <t>18300036</t>
  </si>
  <si>
    <t>20360788</t>
  </si>
  <si>
    <t>536969</t>
  </si>
  <si>
    <t>18300037</t>
  </si>
  <si>
    <t>20360789</t>
  </si>
  <si>
    <t>536970</t>
  </si>
  <si>
    <t>040.045</t>
  </si>
  <si>
    <t>137207</t>
  </si>
  <si>
    <t>536971</t>
  </si>
  <si>
    <t>030.082</t>
  </si>
  <si>
    <t>1660079</t>
  </si>
  <si>
    <t>526675</t>
  </si>
  <si>
    <t>030.240</t>
  </si>
  <si>
    <t>1626139</t>
  </si>
  <si>
    <t>496316</t>
  </si>
  <si>
    <t>031.461</t>
  </si>
  <si>
    <t>184671</t>
  </si>
  <si>
    <t>492672</t>
  </si>
  <si>
    <t>010.399</t>
  </si>
  <si>
    <t>0049812405</t>
  </si>
  <si>
    <t>496339</t>
  </si>
  <si>
    <t>030.354</t>
  </si>
  <si>
    <t>8151816</t>
  </si>
  <si>
    <t>467490</t>
  </si>
  <si>
    <t>051.154</t>
  </si>
  <si>
    <t>536973</t>
  </si>
  <si>
    <t>042.349</t>
  </si>
  <si>
    <t>1461331</t>
  </si>
  <si>
    <t>536974</t>
  </si>
  <si>
    <t>070.122</t>
  </si>
  <si>
    <t>0539756070</t>
  </si>
  <si>
    <t>536975</t>
  </si>
  <si>
    <t>090.034</t>
  </si>
  <si>
    <t>AJA0487001</t>
  </si>
  <si>
    <t>536976</t>
  </si>
  <si>
    <t>085.087</t>
  </si>
  <si>
    <t>68192612</t>
  </si>
  <si>
    <t>536977</t>
  </si>
  <si>
    <t>040.076</t>
  </si>
  <si>
    <t>1345492</t>
  </si>
  <si>
    <t>536978</t>
  </si>
  <si>
    <t>095.015</t>
  </si>
  <si>
    <t>82254320035</t>
  </si>
  <si>
    <t>536979</t>
  </si>
  <si>
    <t>042.054</t>
  </si>
  <si>
    <t>1371292</t>
  </si>
  <si>
    <t>536980</t>
  </si>
  <si>
    <t>042.055</t>
  </si>
  <si>
    <t>1371293</t>
  </si>
  <si>
    <t>694951</t>
  </si>
  <si>
    <t>010.691</t>
  </si>
  <si>
    <t>A3054210750S</t>
  </si>
  <si>
    <t>536982</t>
  </si>
  <si>
    <t>030.571</t>
  </si>
  <si>
    <t>3092052</t>
  </si>
  <si>
    <t>471231</t>
  </si>
  <si>
    <t>050.565</t>
  </si>
  <si>
    <t>1357764S</t>
  </si>
  <si>
    <t>536983</t>
  </si>
  <si>
    <t>050.563/1</t>
  </si>
  <si>
    <t>1694967S</t>
  </si>
  <si>
    <t>475252</t>
  </si>
  <si>
    <t>020.594</t>
  </si>
  <si>
    <t>81519016005</t>
  </si>
  <si>
    <t>536985</t>
  </si>
  <si>
    <t>010.595</t>
  </si>
  <si>
    <t>6754200082</t>
  </si>
  <si>
    <t>536986</t>
  </si>
  <si>
    <t>095.681</t>
  </si>
  <si>
    <t>85109893</t>
  </si>
  <si>
    <t>536987</t>
  </si>
  <si>
    <t>040.586</t>
  </si>
  <si>
    <t>1320457</t>
  </si>
  <si>
    <t>536988</t>
  </si>
  <si>
    <t>040.507</t>
  </si>
  <si>
    <t>255315S</t>
  </si>
  <si>
    <t>536989</t>
  </si>
  <si>
    <t>040.535</t>
  </si>
  <si>
    <t>213607S</t>
  </si>
  <si>
    <t>536990</t>
  </si>
  <si>
    <t>095.535</t>
  </si>
  <si>
    <t>515431</t>
  </si>
  <si>
    <t>095.536</t>
  </si>
  <si>
    <t>507815</t>
  </si>
  <si>
    <t>095.617</t>
  </si>
  <si>
    <t>0004200476/A0004200476</t>
  </si>
  <si>
    <t>536992</t>
  </si>
  <si>
    <t>050.574</t>
  </si>
  <si>
    <t>1694367</t>
  </si>
  <si>
    <t>536993</t>
  </si>
  <si>
    <t>030.778</t>
  </si>
  <si>
    <t>1696924S</t>
  </si>
  <si>
    <t>536994</t>
  </si>
  <si>
    <t>030.779</t>
  </si>
  <si>
    <t>1696925S</t>
  </si>
  <si>
    <t>536984</t>
  </si>
  <si>
    <t>119.022</t>
  </si>
  <si>
    <t>81502136014</t>
  </si>
  <si>
    <t>466348</t>
  </si>
  <si>
    <t>202.330</t>
  </si>
  <si>
    <t>9062004470</t>
  </si>
  <si>
    <t>536995</t>
  </si>
  <si>
    <t>010.080</t>
  </si>
  <si>
    <t>536996</t>
  </si>
  <si>
    <t>030.294</t>
  </si>
  <si>
    <t>3154314</t>
  </si>
  <si>
    <t>536997</t>
  </si>
  <si>
    <t>051.361</t>
  </si>
  <si>
    <t>1617041</t>
  </si>
  <si>
    <t>536998</t>
  </si>
  <si>
    <t>051.363</t>
  </si>
  <si>
    <t>1305482</t>
  </si>
  <si>
    <t>536999</t>
  </si>
  <si>
    <t>060.099</t>
  </si>
  <si>
    <t>504008198</t>
  </si>
  <si>
    <t>537000</t>
  </si>
  <si>
    <t>020.285</t>
  </si>
  <si>
    <t>81618516023S</t>
  </si>
  <si>
    <t>537001</t>
  </si>
  <si>
    <t>020.007</t>
  </si>
  <si>
    <t>537003</t>
  </si>
  <si>
    <t>030.289</t>
  </si>
  <si>
    <t>537004</t>
  </si>
  <si>
    <t>021.069</t>
  </si>
  <si>
    <t>06562890038</t>
  </si>
  <si>
    <t>537005</t>
  </si>
  <si>
    <t>021.081</t>
  </si>
  <si>
    <t>0199976047</t>
  </si>
  <si>
    <t>537006</t>
  </si>
  <si>
    <t>010.261</t>
  </si>
  <si>
    <t>0219978047</t>
  </si>
  <si>
    <t>537007</t>
  </si>
  <si>
    <t>031.298</t>
  </si>
  <si>
    <t>968012</t>
  </si>
  <si>
    <t>537008</t>
  </si>
  <si>
    <t>18100038</t>
  </si>
  <si>
    <t>9418850825</t>
  </si>
  <si>
    <t>537009</t>
  </si>
  <si>
    <t>080.366</t>
  </si>
  <si>
    <t>82252536</t>
  </si>
  <si>
    <t>470311</t>
  </si>
  <si>
    <t>051.005</t>
  </si>
  <si>
    <t>1610673</t>
  </si>
  <si>
    <t>537011</t>
  </si>
  <si>
    <t>095.301</t>
  </si>
  <si>
    <t>20443044</t>
  </si>
  <si>
    <t>537012</t>
  </si>
  <si>
    <t>095.239</t>
  </si>
  <si>
    <t>1605035</t>
  </si>
  <si>
    <t>537013</t>
  </si>
  <si>
    <t>097.158-01</t>
  </si>
  <si>
    <t>537015</t>
  </si>
  <si>
    <t>097.551-01</t>
  </si>
  <si>
    <t>537017</t>
  </si>
  <si>
    <t>032.243</t>
  </si>
  <si>
    <t>20398660</t>
  </si>
  <si>
    <t>537019</t>
  </si>
  <si>
    <t>023.099</t>
  </si>
  <si>
    <t>51016015081</t>
  </si>
  <si>
    <t>537021</t>
  </si>
  <si>
    <t>105.360</t>
  </si>
  <si>
    <t>9493230152</t>
  </si>
  <si>
    <t>537022</t>
  </si>
  <si>
    <t>080.317</t>
  </si>
  <si>
    <t>7420424593</t>
  </si>
  <si>
    <t>452498</t>
  </si>
  <si>
    <t>032.137</t>
  </si>
  <si>
    <t>A0004600057/1606501/0393890/7482463414/5001834314</t>
  </si>
  <si>
    <t>976688</t>
  </si>
  <si>
    <t>202.243</t>
  </si>
  <si>
    <t>A0004203048</t>
  </si>
  <si>
    <t>537023</t>
  </si>
  <si>
    <t>061.373</t>
  </si>
  <si>
    <t>42119444</t>
  </si>
  <si>
    <t>537024</t>
  </si>
  <si>
    <t>080.437</t>
  </si>
  <si>
    <t>5010241892</t>
  </si>
  <si>
    <t>537025</t>
  </si>
  <si>
    <t>095.249</t>
  </si>
  <si>
    <t>20367004</t>
  </si>
  <si>
    <t>537026</t>
  </si>
  <si>
    <t>050.245</t>
  </si>
  <si>
    <t>1231429</t>
  </si>
  <si>
    <t>537027</t>
  </si>
  <si>
    <t>090.013</t>
  </si>
  <si>
    <t>ARJB0006701</t>
  </si>
  <si>
    <t>738662</t>
  </si>
  <si>
    <t>020.195</t>
  </si>
  <si>
    <t>81501010221/83501010501/81501010222/83501010502</t>
  </si>
  <si>
    <t>462730</t>
  </si>
  <si>
    <t>080.089</t>
  </si>
  <si>
    <t>5010098794</t>
  </si>
  <si>
    <t>537029</t>
  </si>
  <si>
    <t>032.314</t>
  </si>
  <si>
    <t>20455986</t>
  </si>
  <si>
    <t>425966</t>
  </si>
  <si>
    <t>321547</t>
  </si>
  <si>
    <t>526828</t>
  </si>
  <si>
    <t>7810469</t>
  </si>
  <si>
    <t>516356</t>
  </si>
  <si>
    <t>9115060540</t>
  </si>
  <si>
    <t>708547</t>
  </si>
  <si>
    <t>4324100837</t>
  </si>
  <si>
    <t>1441751/1532140</t>
  </si>
  <si>
    <t>513590</t>
  </si>
  <si>
    <t>491464</t>
  </si>
  <si>
    <t>42566516</t>
  </si>
  <si>
    <t>Фильтр топливный IVECO Daily (02-05) OE</t>
  </si>
  <si>
    <t>541756</t>
  </si>
  <si>
    <t>0501100025000</t>
  </si>
  <si>
    <t>KNORR-BREMSE</t>
  </si>
  <si>
    <t>541782</t>
  </si>
  <si>
    <t>ZE4501</t>
  </si>
  <si>
    <t>41285095</t>
  </si>
  <si>
    <t>541820</t>
  </si>
  <si>
    <t>K105906N50</t>
  </si>
  <si>
    <t>541753</t>
  </si>
  <si>
    <t>0486106303N50</t>
  </si>
  <si>
    <t>81258087026</t>
  </si>
  <si>
    <t>541800</t>
  </si>
  <si>
    <t>K019821</t>
  </si>
  <si>
    <t>K019821N50</t>
  </si>
  <si>
    <t>541915</t>
  </si>
  <si>
    <t>KU1410</t>
  </si>
  <si>
    <t>541757</t>
  </si>
  <si>
    <t>0504002113100</t>
  </si>
  <si>
    <t>5010207803</t>
  </si>
  <si>
    <t>177016</t>
  </si>
  <si>
    <t>BS3300</t>
  </si>
  <si>
    <t>541742</t>
  </si>
  <si>
    <t>AE4529</t>
  </si>
  <si>
    <t>1612055</t>
  </si>
  <si>
    <t>289482</t>
  </si>
  <si>
    <t>AC574AXY</t>
  </si>
  <si>
    <t>9730110007</t>
  </si>
  <si>
    <t>931552</t>
  </si>
  <si>
    <t>1360613/1927394</t>
  </si>
  <si>
    <t>726342</t>
  </si>
  <si>
    <t>1612054/1607416</t>
  </si>
  <si>
    <t>541801</t>
  </si>
  <si>
    <t>AE4560</t>
  </si>
  <si>
    <t>K048307N50</t>
  </si>
  <si>
    <t>541785</t>
  </si>
  <si>
    <t>4780202</t>
  </si>
  <si>
    <t>541758</t>
  </si>
  <si>
    <t>0504003001000</t>
  </si>
  <si>
    <t>99444041</t>
  </si>
  <si>
    <t>541797</t>
  </si>
  <si>
    <t>AE4613</t>
  </si>
  <si>
    <t>81521516093</t>
  </si>
  <si>
    <t>541788</t>
  </si>
  <si>
    <t>541783</t>
  </si>
  <si>
    <t>DR4378</t>
  </si>
  <si>
    <t>541786</t>
  </si>
  <si>
    <t>971409</t>
  </si>
  <si>
    <t>AE4800</t>
  </si>
  <si>
    <t>A0034319706</t>
  </si>
  <si>
    <t>541771</t>
  </si>
  <si>
    <t>AE4625</t>
  </si>
  <si>
    <t>5010525450</t>
  </si>
  <si>
    <t>541740</t>
  </si>
  <si>
    <t>AC598B</t>
  </si>
  <si>
    <t>5010260939</t>
  </si>
  <si>
    <t>541741</t>
  </si>
  <si>
    <t>AC598C</t>
  </si>
  <si>
    <t>5010260940</t>
  </si>
  <si>
    <t>541787</t>
  </si>
  <si>
    <t>291482</t>
  </si>
  <si>
    <t>288858</t>
  </si>
  <si>
    <t>AC156B</t>
  </si>
  <si>
    <t>8169587</t>
  </si>
  <si>
    <t>289916</t>
  </si>
  <si>
    <t>4750150370</t>
  </si>
  <si>
    <t>541802</t>
  </si>
  <si>
    <t>LK8901</t>
  </si>
  <si>
    <t>K118694X00</t>
  </si>
  <si>
    <t>541803</t>
  </si>
  <si>
    <t>LP3997</t>
  </si>
  <si>
    <t>K118684X00</t>
  </si>
  <si>
    <t>LK4951</t>
  </si>
  <si>
    <t>706713</t>
  </si>
  <si>
    <t>LP4985</t>
  </si>
  <si>
    <t>20429343/3173001/8113405/85000066/85006066</t>
  </si>
  <si>
    <t>541744</t>
  </si>
  <si>
    <t>AS3100A</t>
  </si>
  <si>
    <t>541796</t>
  </si>
  <si>
    <t>SV1410</t>
  </si>
  <si>
    <t>541743</t>
  </si>
  <si>
    <t>AS3000A</t>
  </si>
  <si>
    <t>541748</t>
  </si>
  <si>
    <t>DPM90DA</t>
  </si>
  <si>
    <t>1336128</t>
  </si>
  <si>
    <t>289650</t>
  </si>
  <si>
    <t>AC599A</t>
  </si>
  <si>
    <t>541791</t>
  </si>
  <si>
    <t>541795</t>
  </si>
  <si>
    <t>81436106118</t>
  </si>
  <si>
    <t>541755</t>
  </si>
  <si>
    <t>0486205022N00</t>
  </si>
  <si>
    <t>81523019206</t>
  </si>
  <si>
    <t>541793</t>
  </si>
  <si>
    <t>81521306143</t>
  </si>
  <si>
    <t>541789</t>
  </si>
  <si>
    <t>541798</t>
  </si>
  <si>
    <t>9617231220</t>
  </si>
  <si>
    <t>541749</t>
  </si>
  <si>
    <t>DPM98B</t>
  </si>
  <si>
    <t>10570862</t>
  </si>
  <si>
    <t>541754</t>
  </si>
  <si>
    <t>0486200008N50</t>
  </si>
  <si>
    <t>1428512</t>
  </si>
  <si>
    <t>541805</t>
  </si>
  <si>
    <t>AE4311</t>
  </si>
  <si>
    <t>K020123N00</t>
  </si>
  <si>
    <t>541751</t>
  </si>
  <si>
    <t>HB1143</t>
  </si>
  <si>
    <t>4822431</t>
  </si>
  <si>
    <t>541806</t>
  </si>
  <si>
    <t>AE1124</t>
  </si>
  <si>
    <t>SEB00662</t>
  </si>
  <si>
    <t>290402</t>
  </si>
  <si>
    <t>K015384N00</t>
  </si>
  <si>
    <t>AE1141</t>
  </si>
  <si>
    <t>541809</t>
  </si>
  <si>
    <t>DX75BBA</t>
  </si>
  <si>
    <t>K059199N00</t>
  </si>
  <si>
    <t>966283</t>
  </si>
  <si>
    <t>K039569N50</t>
  </si>
  <si>
    <t>81521306298</t>
  </si>
  <si>
    <t>694442</t>
  </si>
  <si>
    <t>II37181N50</t>
  </si>
  <si>
    <t>0034318106</t>
  </si>
  <si>
    <t>289489</t>
  </si>
  <si>
    <t>MB4849</t>
  </si>
  <si>
    <t>I99719008/20410545/7424991550</t>
  </si>
  <si>
    <t>541810</t>
  </si>
  <si>
    <t>K044694N50</t>
  </si>
  <si>
    <t>541811</t>
  </si>
  <si>
    <t>K0384381N50</t>
  </si>
  <si>
    <t>541773</t>
  </si>
  <si>
    <t>ES2053</t>
  </si>
  <si>
    <t>1100130</t>
  </si>
  <si>
    <t>541812</t>
  </si>
  <si>
    <t>K020023N50</t>
  </si>
  <si>
    <t>541813</t>
  </si>
  <si>
    <t>K021202</t>
  </si>
  <si>
    <t>K021202N50</t>
  </si>
  <si>
    <t>541814</t>
  </si>
  <si>
    <t>K019349V02N50</t>
  </si>
  <si>
    <t>ES2060</t>
  </si>
  <si>
    <t>541815</t>
  </si>
  <si>
    <t>K020624N50</t>
  </si>
  <si>
    <t>541816</t>
  </si>
  <si>
    <t>LA8645</t>
  </si>
  <si>
    <t>K116879N50</t>
  </si>
  <si>
    <t>290499</t>
  </si>
  <si>
    <t>LA9034</t>
  </si>
  <si>
    <t>K024634N00</t>
  </si>
  <si>
    <t>541792</t>
  </si>
  <si>
    <t>LA8222</t>
  </si>
  <si>
    <t>4324100347</t>
  </si>
  <si>
    <t>541817</t>
  </si>
  <si>
    <t>K040604N50</t>
  </si>
  <si>
    <t>541916</t>
  </si>
  <si>
    <t>LA8212</t>
  </si>
  <si>
    <t>541818</t>
  </si>
  <si>
    <t>LA9035</t>
  </si>
  <si>
    <t>K024635N50</t>
  </si>
  <si>
    <t>541819</t>
  </si>
  <si>
    <t>LA8075</t>
  </si>
  <si>
    <t>K020337N00</t>
  </si>
  <si>
    <t>541777</t>
  </si>
  <si>
    <t>K013727</t>
  </si>
  <si>
    <t>1938762</t>
  </si>
  <si>
    <t>541821</t>
  </si>
  <si>
    <t>K107167N50</t>
  </si>
  <si>
    <t>541759</t>
  </si>
  <si>
    <t>1507010022000</t>
  </si>
  <si>
    <t>541752</t>
  </si>
  <si>
    <t>II362480061</t>
  </si>
  <si>
    <t>85100350</t>
  </si>
  <si>
    <t>541822</t>
  </si>
  <si>
    <t>450641</t>
  </si>
  <si>
    <t>K028451</t>
  </si>
  <si>
    <t>0004204382/A000420438228</t>
  </si>
  <si>
    <t>541775</t>
  </si>
  <si>
    <t>K001105</t>
  </si>
  <si>
    <t>2121594</t>
  </si>
  <si>
    <t>541784</t>
  </si>
  <si>
    <t>2121600</t>
  </si>
  <si>
    <t>541776</t>
  </si>
  <si>
    <t>K007475</t>
  </si>
  <si>
    <t>469840</t>
  </si>
  <si>
    <t>K003815</t>
  </si>
  <si>
    <t>81508046410/81508046610/81508046614/81508046512</t>
  </si>
  <si>
    <t>541781</t>
  </si>
  <si>
    <t>SN7219</t>
  </si>
  <si>
    <t>81508046409</t>
  </si>
  <si>
    <t>541780</t>
  </si>
  <si>
    <t>SN7211</t>
  </si>
  <si>
    <t>A0044208883</t>
  </si>
  <si>
    <t>541779</t>
  </si>
  <si>
    <t>SN7201</t>
  </si>
  <si>
    <t>A0044208783</t>
  </si>
  <si>
    <t>541823</t>
  </si>
  <si>
    <t>1821580</t>
  </si>
  <si>
    <t>541774</t>
  </si>
  <si>
    <t>II41300F</t>
  </si>
  <si>
    <t>469851</t>
  </si>
  <si>
    <t>K087957</t>
  </si>
  <si>
    <t>14324109</t>
  </si>
  <si>
    <t>541824</t>
  </si>
  <si>
    <t>K039453X00</t>
  </si>
  <si>
    <t>541746</t>
  </si>
  <si>
    <t>BX3534</t>
  </si>
  <si>
    <t>541825</t>
  </si>
  <si>
    <t>BS7309</t>
  </si>
  <si>
    <t>K026896N00</t>
  </si>
  <si>
    <t>541747</t>
  </si>
  <si>
    <t>BZ9559</t>
  </si>
  <si>
    <t>81504109282</t>
  </si>
  <si>
    <t>706112</t>
  </si>
  <si>
    <t>BS8426</t>
  </si>
  <si>
    <t>81504106829/81504106869/81504106935</t>
  </si>
  <si>
    <t>541745</t>
  </si>
  <si>
    <t>BS9404</t>
  </si>
  <si>
    <t>0194206418/05444430100/1519190</t>
  </si>
  <si>
    <t>750624</t>
  </si>
  <si>
    <t>BZ9657</t>
  </si>
  <si>
    <t>II37281/A0104200318/A0104200418</t>
  </si>
  <si>
    <t>541826</t>
  </si>
  <si>
    <t>BS9510</t>
  </si>
  <si>
    <t>K018094N00</t>
  </si>
  <si>
    <t>541827</t>
  </si>
  <si>
    <t>BS6526</t>
  </si>
  <si>
    <t>K017119N00</t>
  </si>
  <si>
    <t>698439</t>
  </si>
  <si>
    <t>A0001802609</t>
  </si>
  <si>
    <t>Фильтр масляный MERCEDES C,E,S,ML,GL (M112/M113/M272/M273) OE</t>
  </si>
  <si>
    <t>Блок подготовки воздуха RENAULT Premium,Magnum OE</t>
  </si>
  <si>
    <t>542451</t>
  </si>
  <si>
    <t>21122038</t>
  </si>
  <si>
    <t>Модулятор VOLVO EBS OE</t>
  </si>
  <si>
    <t>BERAL</t>
  </si>
  <si>
    <t>Заклепка тормозных накладок (8х20мм) ступенчатая,трубчатая (100шт.) BERAL</t>
  </si>
  <si>
    <t>81922010109</t>
  </si>
  <si>
    <t>93060</t>
  </si>
  <si>
    <t>732267</t>
  </si>
  <si>
    <t>93059</t>
  </si>
  <si>
    <t>697372</t>
  </si>
  <si>
    <t>Заклепка тормозных накладок (8х18мм) полутрубчатая (100шт.) BERAL</t>
  </si>
  <si>
    <t>93252</t>
  </si>
  <si>
    <t>432415</t>
  </si>
  <si>
    <t>Заклепка тормозных накладок (8х15мм) трубчатая (100шт.) BERAL</t>
  </si>
  <si>
    <t>93192926</t>
  </si>
  <si>
    <t>93058</t>
  </si>
  <si>
    <t>765873</t>
  </si>
  <si>
    <t>Заклепка тормозных накладок (8х15мм) полутрубчатая (100шт.) BERAL</t>
  </si>
  <si>
    <t>3267000764</t>
  </si>
  <si>
    <t>93251</t>
  </si>
  <si>
    <t>289087</t>
  </si>
  <si>
    <t>Заклепка тормозных накладок (8х12мм) ступенчатая,трубчатая (100шт.) BERAL</t>
  </si>
  <si>
    <t>007338008310</t>
  </si>
  <si>
    <t>93057</t>
  </si>
  <si>
    <t>981212</t>
  </si>
  <si>
    <t>Заклепка тормозных накладок (6х12мм) трубчатая (100шт.) BERAL</t>
  </si>
  <si>
    <t>93048</t>
  </si>
  <si>
    <t>981211</t>
  </si>
  <si>
    <t>Заклепка тормозных накладок (6.65х18мм) полутрубчатая (100шт.) BERAL</t>
  </si>
  <si>
    <t>93280</t>
  </si>
  <si>
    <t>291786</t>
  </si>
  <si>
    <t>Заклепка тормозных накладок (6.35х19.1мм L12) полутрубчатая (100шт.) BERAL</t>
  </si>
  <si>
    <t>93687</t>
  </si>
  <si>
    <t>432416</t>
  </si>
  <si>
    <t>Заклепка тормозных накладок (6.35х17.5мм L11) полутрубчатая (100шт.) BERAL</t>
  </si>
  <si>
    <t>93686</t>
  </si>
  <si>
    <t>432414</t>
  </si>
  <si>
    <t>Заклепка тормозных накладок (6.35х15.99мм L10) полутрубчатая,конус (100шт.) BERAL</t>
  </si>
  <si>
    <t>505388</t>
  </si>
  <si>
    <t>93685</t>
  </si>
  <si>
    <t>291663</t>
  </si>
  <si>
    <t>Заклепка тормозных накладок (6.35х14.3мм L9) полутрубчатая,конус (100шт.) BERAL</t>
  </si>
  <si>
    <t>93684</t>
  </si>
  <si>
    <t>997384</t>
  </si>
  <si>
    <t>Заклепка тормозных накладок (6.35х13.50мм L8.5) полутрубчатая,конус (100шт.) BERAL</t>
  </si>
  <si>
    <t>93680</t>
  </si>
  <si>
    <t>696605</t>
  </si>
  <si>
    <t>Заклепка тормозных накладок (6.35х12.7мм L8) полутрубчатая (100шт.) BERAL</t>
  </si>
  <si>
    <t>93683</t>
  </si>
  <si>
    <t>432417</t>
  </si>
  <si>
    <t>518363</t>
  </si>
  <si>
    <t>627496AM</t>
  </si>
  <si>
    <t>81326056111</t>
  </si>
  <si>
    <t>KONGSBERG</t>
  </si>
  <si>
    <t>541764</t>
  </si>
  <si>
    <t>626321AM</t>
  </si>
  <si>
    <t>A0002607198</t>
  </si>
  <si>
    <t>541767</t>
  </si>
  <si>
    <t>627991</t>
  </si>
  <si>
    <t>541769</t>
  </si>
  <si>
    <t>20524585</t>
  </si>
  <si>
    <t>541768</t>
  </si>
  <si>
    <t>1672129</t>
  </si>
  <si>
    <t>288734</t>
  </si>
  <si>
    <t>907161</t>
  </si>
  <si>
    <t>1000129485AM</t>
  </si>
  <si>
    <t>7421127107/21127107</t>
  </si>
  <si>
    <t>541766</t>
  </si>
  <si>
    <t>626736AM</t>
  </si>
  <si>
    <t>5001849864</t>
  </si>
  <si>
    <t>541763</t>
  </si>
  <si>
    <t>5049001684AM</t>
  </si>
  <si>
    <t>541762</t>
  </si>
  <si>
    <t>5049001683AM</t>
  </si>
  <si>
    <t>21789683</t>
  </si>
  <si>
    <t>541761</t>
  </si>
  <si>
    <t>5049001672AM</t>
  </si>
  <si>
    <t>21789672</t>
  </si>
  <si>
    <t>541760</t>
  </si>
  <si>
    <t>5049001671AM</t>
  </si>
  <si>
    <t>504583</t>
  </si>
  <si>
    <t>1395485/1334482</t>
  </si>
  <si>
    <t>543316</t>
  </si>
  <si>
    <t>W6001047</t>
  </si>
  <si>
    <t>0311276130</t>
  </si>
  <si>
    <t>WALBERG</t>
  </si>
  <si>
    <t>543317</t>
  </si>
  <si>
    <t>W6001074</t>
  </si>
  <si>
    <t>5010571635</t>
  </si>
  <si>
    <t>543318</t>
  </si>
  <si>
    <t>W6001046</t>
  </si>
  <si>
    <t>0518914520</t>
  </si>
  <si>
    <t>543320</t>
  </si>
  <si>
    <t>W6001009</t>
  </si>
  <si>
    <t>543322</t>
  </si>
  <si>
    <t>W6001010</t>
  </si>
  <si>
    <t>543323</t>
  </si>
  <si>
    <t>W6001069</t>
  </si>
  <si>
    <t>1171138102</t>
  </si>
  <si>
    <t>543325</t>
  </si>
  <si>
    <t>W6001101</t>
  </si>
  <si>
    <t>1768959</t>
  </si>
  <si>
    <t>543326</t>
  </si>
  <si>
    <t>W6001005</t>
  </si>
  <si>
    <t>543327</t>
  </si>
  <si>
    <t>W6001008</t>
  </si>
  <si>
    <t>0328154180</t>
  </si>
  <si>
    <t>543329</t>
  </si>
  <si>
    <t>W6001043</t>
  </si>
  <si>
    <t>0328197100</t>
  </si>
  <si>
    <t>543330</t>
  </si>
  <si>
    <t>W6001042</t>
  </si>
  <si>
    <t>0328176030</t>
  </si>
  <si>
    <t>543332</t>
  </si>
  <si>
    <t>W6001022</t>
  </si>
  <si>
    <t>543333</t>
  </si>
  <si>
    <t>W6001031</t>
  </si>
  <si>
    <t>0503221710</t>
  </si>
  <si>
    <t>543334</t>
  </si>
  <si>
    <t>W6001030</t>
  </si>
  <si>
    <t>0503221700</t>
  </si>
  <si>
    <t>543335</t>
  </si>
  <si>
    <t>W6000825</t>
  </si>
  <si>
    <t>099110629</t>
  </si>
  <si>
    <t>543336</t>
  </si>
  <si>
    <t>20382517</t>
  </si>
  <si>
    <t>543339</t>
  </si>
  <si>
    <t>W6001002</t>
  </si>
  <si>
    <t>931598</t>
  </si>
  <si>
    <t>W6001001</t>
  </si>
  <si>
    <t>543340</t>
  </si>
  <si>
    <t>W6001012</t>
  </si>
  <si>
    <t>543341</t>
  </si>
  <si>
    <t>W6001072</t>
  </si>
  <si>
    <t>5010557979</t>
  </si>
  <si>
    <t>543342</t>
  </si>
  <si>
    <t>W6001068</t>
  </si>
  <si>
    <t>1183084400</t>
  </si>
  <si>
    <t>543343</t>
  </si>
  <si>
    <t>W6001033</t>
  </si>
  <si>
    <t>Заклепки тормозных накладок</t>
  </si>
  <si>
    <t>Комплектующие для КПП</t>
  </si>
  <si>
    <t>Различные запчасти</t>
  </si>
  <si>
    <t>515237</t>
  </si>
  <si>
    <t>0980108250</t>
  </si>
  <si>
    <t>Накладка тормозной колодки BPW 420х180 стандарт (19032) комплект на ось (8шт.) OE</t>
  </si>
  <si>
    <t>Рычаг тормоза регулировочный BPW автоматический (6 отверстий) (0517482633 x 2) (2шт.) OE</t>
  </si>
  <si>
    <t>453488</t>
  </si>
  <si>
    <t>741618</t>
  </si>
  <si>
    <t>07723</t>
  </si>
  <si>
    <t>0670810110</t>
  </si>
  <si>
    <t>708328</t>
  </si>
  <si>
    <t>19898</t>
  </si>
  <si>
    <t>907170</t>
  </si>
  <si>
    <t>27794</t>
  </si>
  <si>
    <t>5001868366/7422163637</t>
  </si>
  <si>
    <t>291441</t>
  </si>
  <si>
    <t>10052</t>
  </si>
  <si>
    <t>490240</t>
  </si>
  <si>
    <t>007PL20183200</t>
  </si>
  <si>
    <t>1930181</t>
  </si>
  <si>
    <t>488337</t>
  </si>
  <si>
    <t>001PL10266025</t>
  </si>
  <si>
    <t>51024100504</t>
  </si>
  <si>
    <t>488339</t>
  </si>
  <si>
    <t>001PS10002000</t>
  </si>
  <si>
    <t>960380</t>
  </si>
  <si>
    <t>061HL19078000</t>
  </si>
  <si>
    <t>1332763</t>
  </si>
  <si>
    <t>488342</t>
  </si>
  <si>
    <t>037PS10595200</t>
  </si>
  <si>
    <t>488347</t>
  </si>
  <si>
    <t>001FE31180000</t>
  </si>
  <si>
    <t>A3660530729</t>
  </si>
  <si>
    <t>488348</t>
  </si>
  <si>
    <t>001FA31181000</t>
  </si>
  <si>
    <t>A3660530230</t>
  </si>
  <si>
    <t>488349</t>
  </si>
  <si>
    <t>001BB19423300</t>
  </si>
  <si>
    <t>A4030380450</t>
  </si>
  <si>
    <t>488352</t>
  </si>
  <si>
    <t>213WT0300</t>
  </si>
  <si>
    <t>1699329</t>
  </si>
  <si>
    <t>960392</t>
  </si>
  <si>
    <t>003WN3801</t>
  </si>
  <si>
    <t>488360</t>
  </si>
  <si>
    <t>003WN2601</t>
  </si>
  <si>
    <t>A4470110110</t>
  </si>
  <si>
    <t>960394</t>
  </si>
  <si>
    <t>037WN5601</t>
  </si>
  <si>
    <t>20760235</t>
  </si>
  <si>
    <t>488364</t>
  </si>
  <si>
    <t>209WN2201</t>
  </si>
  <si>
    <t>5010284447</t>
  </si>
  <si>
    <t>490248</t>
  </si>
  <si>
    <t>592WN1101</t>
  </si>
  <si>
    <t>5001856169</t>
  </si>
  <si>
    <t>443482</t>
  </si>
  <si>
    <t>037LW00100001</t>
  </si>
  <si>
    <t>7420820662</t>
  </si>
  <si>
    <t>960396</t>
  </si>
  <si>
    <t>061WN2601</t>
  </si>
  <si>
    <t>1786085</t>
  </si>
  <si>
    <t>488368</t>
  </si>
  <si>
    <t>061WN1201</t>
  </si>
  <si>
    <t>374801</t>
  </si>
  <si>
    <t>488378</t>
  </si>
  <si>
    <t>0096890</t>
  </si>
  <si>
    <t>2996152</t>
  </si>
  <si>
    <t>960399</t>
  </si>
  <si>
    <t>2293290</t>
  </si>
  <si>
    <t>960405</t>
  </si>
  <si>
    <t>2095990</t>
  </si>
  <si>
    <t>5001855845</t>
  </si>
  <si>
    <t>488386</t>
  </si>
  <si>
    <t>0616592</t>
  </si>
  <si>
    <t>550265</t>
  </si>
  <si>
    <t>490261</t>
  </si>
  <si>
    <t>213VE31786000</t>
  </si>
  <si>
    <t>1684513</t>
  </si>
  <si>
    <t>488397</t>
  </si>
  <si>
    <t>227VA30957000</t>
  </si>
  <si>
    <t>51041010524</t>
  </si>
  <si>
    <t>488398</t>
  </si>
  <si>
    <t>227VA30414000</t>
  </si>
  <si>
    <t>51041010447</t>
  </si>
  <si>
    <t>488399</t>
  </si>
  <si>
    <t>227VA31033000</t>
  </si>
  <si>
    <t>51041010410</t>
  </si>
  <si>
    <t>488404</t>
  </si>
  <si>
    <t>061VA30987000</t>
  </si>
  <si>
    <t>1100997</t>
  </si>
  <si>
    <t>488408</t>
  </si>
  <si>
    <t>00834N0</t>
  </si>
  <si>
    <t>2991564</t>
  </si>
  <si>
    <t>960410</t>
  </si>
  <si>
    <t>20922N0</t>
  </si>
  <si>
    <t>51025030787</t>
  </si>
  <si>
    <t>960411</t>
  </si>
  <si>
    <t>22904N0</t>
  </si>
  <si>
    <t>51025030734</t>
  </si>
  <si>
    <t>488409</t>
  </si>
  <si>
    <t>20922V0</t>
  </si>
  <si>
    <t>5010295586</t>
  </si>
  <si>
    <t>960412</t>
  </si>
  <si>
    <t>00376N0</t>
  </si>
  <si>
    <t>4220300024</t>
  </si>
  <si>
    <t>976558</t>
  </si>
  <si>
    <t>00224N2</t>
  </si>
  <si>
    <t>960417</t>
  </si>
  <si>
    <t>06106N0</t>
  </si>
  <si>
    <t>1304642</t>
  </si>
  <si>
    <t>960418</t>
  </si>
  <si>
    <t>06141N0</t>
  </si>
  <si>
    <t>1102999</t>
  </si>
  <si>
    <t>490271</t>
  </si>
  <si>
    <t>061RS001100N0</t>
  </si>
  <si>
    <t>1523068</t>
  </si>
  <si>
    <t>488774</t>
  </si>
  <si>
    <t>209AS20150000</t>
  </si>
  <si>
    <t>490276</t>
  </si>
  <si>
    <t>2136900</t>
  </si>
  <si>
    <t>1627110</t>
  </si>
  <si>
    <t>488783</t>
  </si>
  <si>
    <t>2290600</t>
  </si>
  <si>
    <t>51025110373</t>
  </si>
  <si>
    <t>488785</t>
  </si>
  <si>
    <t>2293700</t>
  </si>
  <si>
    <t>51025006103</t>
  </si>
  <si>
    <t>960424</t>
  </si>
  <si>
    <t>2096200</t>
  </si>
  <si>
    <t>5001860646</t>
  </si>
  <si>
    <t>960426</t>
  </si>
  <si>
    <t>0616900</t>
  </si>
  <si>
    <t>1430959</t>
  </si>
  <si>
    <t>490280</t>
  </si>
  <si>
    <t>227SE31332000</t>
  </si>
  <si>
    <t>51032030345</t>
  </si>
  <si>
    <t>967122</t>
  </si>
  <si>
    <t>THD179</t>
  </si>
  <si>
    <t>0295024</t>
  </si>
  <si>
    <t>956289</t>
  </si>
  <si>
    <t>THD182</t>
  </si>
  <si>
    <t>1439844</t>
  </si>
  <si>
    <t>967138</t>
  </si>
  <si>
    <t>THD382</t>
  </si>
  <si>
    <t>20463750/7421412639</t>
  </si>
  <si>
    <t>429254</t>
  </si>
  <si>
    <t>TX3280D</t>
  </si>
  <si>
    <t>1347594</t>
  </si>
  <si>
    <t>967140</t>
  </si>
  <si>
    <t>TX3383D</t>
  </si>
  <si>
    <t>1358995</t>
  </si>
  <si>
    <t>429256</t>
  </si>
  <si>
    <t>TX105</t>
  </si>
  <si>
    <t>1935712</t>
  </si>
  <si>
    <t>488797</t>
  </si>
  <si>
    <t>213TC15253000</t>
  </si>
  <si>
    <t>1362357</t>
  </si>
  <si>
    <t>490287</t>
  </si>
  <si>
    <t>213TC17132000</t>
  </si>
  <si>
    <t>1349279</t>
  </si>
  <si>
    <t>490288</t>
  </si>
  <si>
    <t>228TC17918000</t>
  </si>
  <si>
    <t>51091007487</t>
  </si>
  <si>
    <t>488801</t>
  </si>
  <si>
    <t>228TC17917000</t>
  </si>
  <si>
    <t>51091007606</t>
  </si>
  <si>
    <t>430493</t>
  </si>
  <si>
    <t>228TC17921000</t>
  </si>
  <si>
    <t>51091007784</t>
  </si>
  <si>
    <t>737239</t>
  </si>
  <si>
    <t>001TC10948000</t>
  </si>
  <si>
    <t>0060966699/0070967899/0070964699/0070966499</t>
  </si>
  <si>
    <t>949631</t>
  </si>
  <si>
    <t>001TC17603000</t>
  </si>
  <si>
    <t>A0080965099</t>
  </si>
  <si>
    <t>490541</t>
  </si>
  <si>
    <t>001TC14711000</t>
  </si>
  <si>
    <t>A0010968199</t>
  </si>
  <si>
    <t>490291</t>
  </si>
  <si>
    <t>061TC17393000</t>
  </si>
  <si>
    <t>570785</t>
  </si>
  <si>
    <t>686613</t>
  </si>
  <si>
    <t>OX137D1/S</t>
  </si>
  <si>
    <t>959016</t>
  </si>
  <si>
    <t>KC18/1</t>
  </si>
  <si>
    <t>CBU1177</t>
  </si>
  <si>
    <t>529152</t>
  </si>
  <si>
    <t>KC200A</t>
  </si>
  <si>
    <t>A0004770103</t>
  </si>
  <si>
    <t>488821</t>
  </si>
  <si>
    <t>KC375D</t>
  </si>
  <si>
    <t>42554067</t>
  </si>
  <si>
    <t>490310</t>
  </si>
  <si>
    <t>KC522D</t>
  </si>
  <si>
    <t>81125016101</t>
  </si>
  <si>
    <t>686626</t>
  </si>
  <si>
    <t>KX182D</t>
  </si>
  <si>
    <t>1873016</t>
  </si>
  <si>
    <t>472129</t>
  </si>
  <si>
    <t>096.213</t>
  </si>
  <si>
    <t>20390737</t>
  </si>
  <si>
    <t>41270466</t>
  </si>
  <si>
    <t>41270462</t>
  </si>
  <si>
    <t>479316</t>
  </si>
  <si>
    <t>022.263</t>
  </si>
  <si>
    <t>81443010182</t>
  </si>
  <si>
    <t>425968</t>
  </si>
  <si>
    <t>831034</t>
  </si>
  <si>
    <t>499574</t>
  </si>
  <si>
    <t>806360</t>
  </si>
  <si>
    <t>13242345</t>
  </si>
  <si>
    <t>412535</t>
  </si>
  <si>
    <t>804232</t>
  </si>
  <si>
    <t>41412-49670</t>
  </si>
  <si>
    <t>529105</t>
  </si>
  <si>
    <t>20994880</t>
  </si>
  <si>
    <t>Клипса VOLVO FM9,12,13,FH12,13,16 обивки двери OE</t>
  </si>
  <si>
    <t>529187</t>
  </si>
  <si>
    <t>21337557</t>
  </si>
  <si>
    <t>Фильтр воздушный VOLVO FH 7FM,9FMX,10FM,12FM OE</t>
  </si>
  <si>
    <t>516328</t>
  </si>
  <si>
    <t>4497120180</t>
  </si>
  <si>
    <t>433647</t>
  </si>
  <si>
    <t>4720726280</t>
  </si>
  <si>
    <t>81521606115/81521606116/1518898</t>
  </si>
  <si>
    <t>513568</t>
  </si>
  <si>
    <t>4127040270</t>
  </si>
  <si>
    <t>701332</t>
  </si>
  <si>
    <t>9735000510</t>
  </si>
  <si>
    <t>5021170470</t>
  </si>
  <si>
    <t>514992</t>
  </si>
  <si>
    <t>706787</t>
  </si>
  <si>
    <t>1376793/1079666/1453761/41027223</t>
  </si>
  <si>
    <t>455301</t>
  </si>
  <si>
    <t>9325100090</t>
  </si>
  <si>
    <t>2148069/1796161/2089579</t>
  </si>
  <si>
    <t>ПГУ RENAULT Magnum,Premium,Kerax OE</t>
  </si>
  <si>
    <t>5001866284</t>
  </si>
  <si>
    <t>529116</t>
  </si>
  <si>
    <t>Модулятор RENAULT EBS OE</t>
  </si>
  <si>
    <t>7421122038</t>
  </si>
  <si>
    <t>529180</t>
  </si>
  <si>
    <t>Крышка RENAULT Premium,Kerax ТНВД OE</t>
  </si>
  <si>
    <t>5010295341</t>
  </si>
  <si>
    <t>529113</t>
  </si>
  <si>
    <t>545876</t>
  </si>
  <si>
    <t>0484205006N00</t>
  </si>
  <si>
    <t>545877</t>
  </si>
  <si>
    <t>BS3515</t>
  </si>
  <si>
    <t>K002720N00</t>
  </si>
  <si>
    <t>518180</t>
  </si>
  <si>
    <t>LK4941</t>
  </si>
  <si>
    <t>1796663</t>
  </si>
  <si>
    <t>545878</t>
  </si>
  <si>
    <t>K053740N00</t>
  </si>
  <si>
    <t>545879</t>
  </si>
  <si>
    <t>K000236X00</t>
  </si>
  <si>
    <t>LP4974</t>
  </si>
  <si>
    <t>452949</t>
  </si>
  <si>
    <t>41211335</t>
  </si>
  <si>
    <t>290333</t>
  </si>
  <si>
    <t>K013741N00</t>
  </si>
  <si>
    <t>20850557/7420514066/7420850557/20514066/8144352</t>
  </si>
  <si>
    <t>545880</t>
  </si>
  <si>
    <t>0486204025</t>
  </si>
  <si>
    <t>0486204025N50</t>
  </si>
  <si>
    <t>545881</t>
  </si>
  <si>
    <t>K016601N00</t>
  </si>
  <si>
    <t>545882</t>
  </si>
  <si>
    <t>VG3287</t>
  </si>
  <si>
    <t>K004295</t>
  </si>
  <si>
    <t>545883</t>
  </si>
  <si>
    <t>SK7052</t>
  </si>
  <si>
    <t>K012634</t>
  </si>
  <si>
    <t>K039455X00</t>
  </si>
  <si>
    <t>537763</t>
  </si>
  <si>
    <t>K096837K50</t>
  </si>
  <si>
    <t>22223804/21412848/7423260135</t>
  </si>
  <si>
    <t>545884</t>
  </si>
  <si>
    <t>K039454X00</t>
  </si>
  <si>
    <t>SCANIA</t>
  </si>
  <si>
    <t>2197005</t>
  </si>
  <si>
    <r>
      <t xml:space="preserve">Оригинальные запчасти </t>
    </r>
    <r>
      <rPr>
        <b/>
        <sz val="14"/>
        <color rgb="FFFF0000"/>
        <rFont val="Arial"/>
        <family val="2"/>
        <charset val="204"/>
      </rPr>
      <t>SCANIA</t>
    </r>
  </si>
  <si>
    <t>Ссылка на товар</t>
  </si>
  <si>
    <t>Накладка тормозной колодки MAN 2000 MERCEDES LK,LN задней стандарт (410х223) (8шт.) ASK</t>
  </si>
  <si>
    <t>19496STD</t>
  </si>
  <si>
    <t>460101</t>
  </si>
  <si>
    <t>Колодки тормозные MERCEDES SCANIA IVECO передние/задние (4шт.) ASK</t>
  </si>
  <si>
    <t>AS601011A0</t>
  </si>
  <si>
    <t>460114</t>
  </si>
  <si>
    <t>Накладка тормозной колодки MAN MERCEDES передней/задней 1-й ремонт (410х183) (8шт.) ASK</t>
  </si>
  <si>
    <t>194951O/S</t>
  </si>
  <si>
    <t>500144</t>
  </si>
  <si>
    <t>Накладка тормозной колодки ROR 419х178 стандарт (19036/19037) комплект на ось ASK</t>
  </si>
  <si>
    <t>ASKBL1106</t>
  </si>
  <si>
    <t>460108</t>
  </si>
  <si>
    <t>Колодки тормозные SAF передние/задние (4шт.) ASK</t>
  </si>
  <si>
    <t>AS602211A0</t>
  </si>
  <si>
    <t>460105</t>
  </si>
  <si>
    <t>SAF и SAUER</t>
  </si>
  <si>
    <t>779741</t>
  </si>
  <si>
    <t>MP02243075</t>
  </si>
  <si>
    <t>02243075</t>
  </si>
  <si>
    <t>Ремкомплект суппорта WABCO PAN19 (подводящий механизм в сборе,пружины) BENEFIT</t>
  </si>
  <si>
    <t>17269</t>
  </si>
  <si>
    <t>BNF-9552</t>
  </si>
  <si>
    <t>477968</t>
  </si>
  <si>
    <t>Ремкомплект суппорта WABCO PAN17 (подшипник) BENEFIT</t>
  </si>
  <si>
    <t>14662</t>
  </si>
  <si>
    <t>2521</t>
  </si>
  <si>
    <t>477958</t>
  </si>
  <si>
    <t>Ремкомплект суппорта WABCO PAN17 (вилка нажимная) BENEFIT</t>
  </si>
  <si>
    <t>15500</t>
  </si>
  <si>
    <t>2512</t>
  </si>
  <si>
    <t>477954</t>
  </si>
  <si>
    <t>Ремкомплект суппорта MERITOR Elsa (нажимной рычаг) BENEFIT</t>
  </si>
  <si>
    <t>15840</t>
  </si>
  <si>
    <t>3651</t>
  </si>
  <si>
    <t>548607</t>
  </si>
  <si>
    <t>Ремкомплект суппорта KNORR SN7,SK7 (полный комплект) BENEFIT</t>
  </si>
  <si>
    <t>16430</t>
  </si>
  <si>
    <t>1659</t>
  </si>
  <si>
    <t>548606</t>
  </si>
  <si>
    <t>Ремкомплект суппорта KNORR SN6,SN7,SK7 (пятаки,пыльники,втулки) (69мм) BENEFIT</t>
  </si>
  <si>
    <t>K001300</t>
  </si>
  <si>
    <t>1500</t>
  </si>
  <si>
    <t>477865</t>
  </si>
  <si>
    <t>Ремкомплект суппорта KNORR SN6,SN7,SK7 (направляющие,втулки,болты,уплотнения,пыльники) BENEFIT</t>
  </si>
  <si>
    <t>1568</t>
  </si>
  <si>
    <t>477863</t>
  </si>
  <si>
    <t>Ремкомплект суппорта KNORR SN6,SN7,SK7 (корпус механизма подвода,толкатели,вал,пружина) BENEFIT</t>
  </si>
  <si>
    <t>15514</t>
  </si>
  <si>
    <t>1533</t>
  </si>
  <si>
    <t>477860</t>
  </si>
  <si>
    <t>13504</t>
  </si>
  <si>
    <t>1534</t>
  </si>
  <si>
    <t>477861</t>
  </si>
  <si>
    <t>Ремкомплект суппорта KNORR SN6,SN7,SK7 (корпус механизма подвода,толкатели) BENEFIT</t>
  </si>
  <si>
    <t>15513</t>
  </si>
  <si>
    <t>1536</t>
  </si>
  <si>
    <t>477859</t>
  </si>
  <si>
    <t>Ремкомплект суппорта KNORR SN6,SN7,SK7 (заглушки) BENEFIT</t>
  </si>
  <si>
    <t>15733</t>
  </si>
  <si>
    <t>BNF-9575</t>
  </si>
  <si>
    <t>477857</t>
  </si>
  <si>
    <t>Ремкомплект суппорта KNORR SN6 (полный комплект ) BENEFIT</t>
  </si>
  <si>
    <t>13470</t>
  </si>
  <si>
    <t>1518</t>
  </si>
  <si>
    <t>548605</t>
  </si>
  <si>
    <t>Ремкомплект суппорта KNORR SN5 (пятак,пыльник,втулка) BENEFIT</t>
  </si>
  <si>
    <t>K001929</t>
  </si>
  <si>
    <t>1512</t>
  </si>
  <si>
    <t>477855</t>
  </si>
  <si>
    <t>Ремкомплект суппорта KNORR SK7,SN7 (нажимной рычаг) BENEFIT</t>
  </si>
  <si>
    <t>16425</t>
  </si>
  <si>
    <t>1634</t>
  </si>
  <si>
    <t>548604</t>
  </si>
  <si>
    <t>Ремкомплект суппорта KNORR SB6,SB7,SN6,SN7,SK7 (направляющие) BENEFIT</t>
  </si>
  <si>
    <t>K000365</t>
  </si>
  <si>
    <t>1571</t>
  </si>
  <si>
    <t>477850</t>
  </si>
  <si>
    <t>K067417K50</t>
  </si>
  <si>
    <t>1673</t>
  </si>
  <si>
    <t>477851</t>
  </si>
  <si>
    <t>Ремкомплект суппорта KNORR SB6,SB7 (цепь 29 звеньев) BENEFIT</t>
  </si>
  <si>
    <t>13508</t>
  </si>
  <si>
    <t>1539</t>
  </si>
  <si>
    <t>477849</t>
  </si>
  <si>
    <t>Ремкомплект суппорта KNORR SB6,SB7 (трещотка) BENEFIT</t>
  </si>
  <si>
    <t>13471</t>
  </si>
  <si>
    <t>1528</t>
  </si>
  <si>
    <t>477848</t>
  </si>
  <si>
    <t>Ремкомплект суппорта KNORR SB6,SB7 (пятаки,пыльники,втулки) (74мм) BENEFIT</t>
  </si>
  <si>
    <t>1506</t>
  </si>
  <si>
    <t>477839</t>
  </si>
  <si>
    <t>Ремкомплект суппорта KNORR SB6,SB7 (направляющие,втулки,пыльники) BENEFIT</t>
  </si>
  <si>
    <t>K000132</t>
  </si>
  <si>
    <t>1557</t>
  </si>
  <si>
    <t>477835</t>
  </si>
  <si>
    <t>Ремкомплект суппорта KNORR SB6,SB7 (направляющая,пыльник,втулка,болт,кольца,заглушка) BENEFIT</t>
  </si>
  <si>
    <t>II310370066</t>
  </si>
  <si>
    <t>1570</t>
  </si>
  <si>
    <t>477825</t>
  </si>
  <si>
    <t>Ремкомплект суппорта KNORR SB6,SB7 (крышка без датчика) BENEFIT</t>
  </si>
  <si>
    <t>16014</t>
  </si>
  <si>
    <t>1553</t>
  </si>
  <si>
    <t>477819</t>
  </si>
  <si>
    <t>Ремкомплект суппорта KNORR SB6,SB7 (вал в сборе механизма выбора зазора) BENEFIT</t>
  </si>
  <si>
    <t>13472</t>
  </si>
  <si>
    <t>1527</t>
  </si>
  <si>
    <t>477813</t>
  </si>
  <si>
    <t>Ремкомплект суппорта KNORR SB5 (винт резьбовой) BENEFIT</t>
  </si>
  <si>
    <t>13507</t>
  </si>
  <si>
    <t>1538</t>
  </si>
  <si>
    <t>477801</t>
  </si>
  <si>
    <t>Ремкомплект суппорта HALDEX MODUL T (пыльник,заглушка) BENEFIT</t>
  </si>
  <si>
    <t>95399</t>
  </si>
  <si>
    <t>4585</t>
  </si>
  <si>
    <t>477793</t>
  </si>
  <si>
    <t>Ремкомплект суппорта HALDEX MODUL T (направляющие) BENEFIT</t>
  </si>
  <si>
    <t>95397</t>
  </si>
  <si>
    <t>4551</t>
  </si>
  <si>
    <t>477792</t>
  </si>
  <si>
    <t>Ремкомплект суппорта HALDEX MARK (направляющие) BENEFIT</t>
  </si>
  <si>
    <t>89541</t>
  </si>
  <si>
    <t>4506</t>
  </si>
  <si>
    <t>477789</t>
  </si>
  <si>
    <t>6504</t>
  </si>
  <si>
    <t>477783</t>
  </si>
  <si>
    <t>6503</t>
  </si>
  <si>
    <t>477781</t>
  </si>
  <si>
    <t>Ремкомплект IVECO цилиндра тормозного BENEFIT</t>
  </si>
  <si>
    <t>93161256</t>
  </si>
  <si>
    <t>5620</t>
  </si>
  <si>
    <t>477758</t>
  </si>
  <si>
    <t>Втулка KNORR SB6,SB7 суппорта направляющая короткая BENEFIT</t>
  </si>
  <si>
    <t>15599</t>
  </si>
  <si>
    <t>1048</t>
  </si>
  <si>
    <t>477748</t>
  </si>
  <si>
    <t>480789</t>
  </si>
  <si>
    <t>BGS620</t>
  </si>
  <si>
    <t>Ремкомплект седельного устройства JSK 37 (подкова,болты,захват,пружина) BGS</t>
  </si>
  <si>
    <t>747440</t>
  </si>
  <si>
    <t>Болт BPW крепления стакана пневморессоры (M16х2.00х75мм) OE</t>
  </si>
  <si>
    <t>469893</t>
  </si>
  <si>
    <t>0517104100</t>
  </si>
  <si>
    <t>Вилка BPW камеры тормозной,энергоаккумулятора (длинная) OE</t>
  </si>
  <si>
    <t>693587</t>
  </si>
  <si>
    <t>0526054100</t>
  </si>
  <si>
    <t>Гайка колеса М22х1.5 полуприцепа,тягача (юбка подвижная, H=27мм,SW32) OE</t>
  </si>
  <si>
    <t>042485</t>
  </si>
  <si>
    <t>Заклепка тормозных накладок (8х15мм) (100шт.) OE</t>
  </si>
  <si>
    <t>289265</t>
  </si>
  <si>
    <t>0333905010</t>
  </si>
  <si>
    <t>Ключ BPW колпака ступицы 8-ми гранный (SW110мм) OE</t>
  </si>
  <si>
    <t>289264</t>
  </si>
  <si>
    <t>0333904030</t>
  </si>
  <si>
    <t>Ключ BPW колпака ступицы овальный (6-9т. SW95мм) OE</t>
  </si>
  <si>
    <t>671628</t>
  </si>
  <si>
    <t>0301004150</t>
  </si>
  <si>
    <t>08093</t>
  </si>
  <si>
    <t>Кольцо BPW маслоотражающее ступицы (conventional,6-9т) OE</t>
  </si>
  <si>
    <t>450159</t>
  </si>
  <si>
    <t>0318235830</t>
  </si>
  <si>
    <t>671543</t>
  </si>
  <si>
    <t>Пластина BPW полурессоры регулировочная OE</t>
  </si>
  <si>
    <t>469907</t>
  </si>
  <si>
    <t>Пружина BPW колодки тормозной (180x21x3.2) OE</t>
  </si>
  <si>
    <t>515242</t>
  </si>
  <si>
    <t>Пружина BPW колодки тормозной стяжная (3.60х20х180) OE</t>
  </si>
  <si>
    <t>515244</t>
  </si>
  <si>
    <t>Пружина BPW полуприцепа колодок стяжная (121x18.5x3.5) OE</t>
  </si>
  <si>
    <t>469910</t>
  </si>
  <si>
    <t>0980100431</t>
  </si>
  <si>
    <t>695559</t>
  </si>
  <si>
    <t>0256819800</t>
  </si>
  <si>
    <t>Сальник BPW ступицы кольцо пластмассовое (103х147х15мм) ось 9T OE</t>
  </si>
  <si>
    <t>494954</t>
  </si>
  <si>
    <t>0980107681</t>
  </si>
  <si>
    <t>0300100540</t>
  </si>
  <si>
    <t>Скоба BPW крепления тормозных колодок (комплект) OE</t>
  </si>
  <si>
    <t>469914</t>
  </si>
  <si>
    <t>313844014</t>
  </si>
  <si>
    <t>Стремянка BPW рессоры (М24/356х152мм) OE</t>
  </si>
  <si>
    <t>469915</t>
  </si>
  <si>
    <t>0313841134</t>
  </si>
  <si>
    <t>313841174</t>
  </si>
  <si>
    <t>Стремянка BPW рессоры (М24х3мм/300х152мм) U-образная верх круглого сечения OE</t>
  </si>
  <si>
    <t>469918</t>
  </si>
  <si>
    <t>0936272120</t>
  </si>
  <si>
    <t>Суппорт BPW TSB4309 правый OE</t>
  </si>
  <si>
    <t>469925</t>
  </si>
  <si>
    <t>0544443020</t>
  </si>
  <si>
    <t>Энергоаккумулятор BPW тип 20/24 (дисковый тормоз) левый OE</t>
  </si>
  <si>
    <t>544453</t>
  </si>
  <si>
    <t>KTB543</t>
  </si>
  <si>
    <t>Комплект ГРМ MITSUBISHI Carisma (95-06),Lancer (95-03) (1.6) DAYCO</t>
  </si>
  <si>
    <t>433172</t>
  </si>
  <si>
    <t>APV2731</t>
  </si>
  <si>
    <t>4891116</t>
  </si>
  <si>
    <t>Натяжитель приводного ремня DAF 65CF,LF45,LF55,CF65 IVECO Eurocargo (металлический ролик) DAYCO</t>
  </si>
  <si>
    <t>Натяжитель приводного ремня DAF 85CF,XF95,XF105 DAYCO</t>
  </si>
  <si>
    <t>1628148</t>
  </si>
  <si>
    <t>511069</t>
  </si>
  <si>
    <t>APV2565</t>
  </si>
  <si>
    <t>Натяжитель приводного ремня FREIGHTLINER DAYCO</t>
  </si>
  <si>
    <t>511070</t>
  </si>
  <si>
    <t>APV2566</t>
  </si>
  <si>
    <t>Натяжитель приводного ремня IVECO EuroTech,Star,Trakker,Stralis DAYCO</t>
  </si>
  <si>
    <t>51958007397</t>
  </si>
  <si>
    <t>Натяжитель приводного ремня MAN F2000,TGA DAYCO</t>
  </si>
  <si>
    <t>Натяжитель приводного ремня MAN F90,L2000,TGA,TGL,TGM,NG,NU,NM DAYCO</t>
  </si>
  <si>
    <t>289994</t>
  </si>
  <si>
    <t>APV1134</t>
  </si>
  <si>
    <t>51958007477</t>
  </si>
  <si>
    <t>A4572001470</t>
  </si>
  <si>
    <t>Натяжитель приводного ремня MERCEDES Actros,Atego,Axor,Bus в сборе DAYCO</t>
  </si>
  <si>
    <t>A9062001770</t>
  </si>
  <si>
    <t>Натяжитель приводного ремня MERCEDES Atego дв.OM904,924,906 DAYCO</t>
  </si>
  <si>
    <t>290167</t>
  </si>
  <si>
    <t>APV1067</t>
  </si>
  <si>
    <t>VKMCV53002</t>
  </si>
  <si>
    <t>Натяжитель приводного ремня RENAULT Premium VOLVO кондиционера DAYCO</t>
  </si>
  <si>
    <t>650507</t>
  </si>
  <si>
    <t>APV1054</t>
  </si>
  <si>
    <t>21422765/7421819687</t>
  </si>
  <si>
    <t>Натяжитель приводного ремня RENAULT VOLVO дв.DXI11 DAYCO</t>
  </si>
  <si>
    <t>511061</t>
  </si>
  <si>
    <t>APV1052</t>
  </si>
  <si>
    <t>1438743</t>
  </si>
  <si>
    <t>Натяжитель приводного ремня SCANIA 4 series DAYCO</t>
  </si>
  <si>
    <t>290187</t>
  </si>
  <si>
    <t>APV1120</t>
  </si>
  <si>
    <t>Натяжитель приводного ремня SCANIA 4,P,G,R,T series дв.DC9/11/12 DAYCO</t>
  </si>
  <si>
    <t>511057</t>
  </si>
  <si>
    <t>APV2733</t>
  </si>
  <si>
    <t>1779750</t>
  </si>
  <si>
    <t>511058</t>
  </si>
  <si>
    <t>APV2737</t>
  </si>
  <si>
    <t>1791073</t>
  </si>
  <si>
    <t>461631</t>
  </si>
  <si>
    <t>APV1151</t>
  </si>
  <si>
    <t>7420739751</t>
  </si>
  <si>
    <t>Натяжитель ремня RENAULT VOLVO дв.DXI11 DAYCO</t>
  </si>
  <si>
    <t>523645</t>
  </si>
  <si>
    <t>XTX2244</t>
  </si>
  <si>
    <t>Ремень вариатора POLARIS YAMAHA DAYCO</t>
  </si>
  <si>
    <t>482993</t>
  </si>
  <si>
    <t>8PK2190</t>
  </si>
  <si>
    <t>Ремень ГАЗ-33106 Валдай генератора дв.CUMMINS ISF 3.8 DAYCO</t>
  </si>
  <si>
    <t>407910</t>
  </si>
  <si>
    <t>94650</t>
  </si>
  <si>
    <t>96352407</t>
  </si>
  <si>
    <t>Ремень ГРМ DAEWOO Nexia (1.5) (8V) CHEVROLET Lanos (1.5) (111х17) DAYCO</t>
  </si>
  <si>
    <t>416187</t>
  </si>
  <si>
    <t>94771</t>
  </si>
  <si>
    <t>MD314456</t>
  </si>
  <si>
    <t>Ремень ГРМ MITSUBISHI Carisma,Colt,Lancer (111х29) DAYCO</t>
  </si>
  <si>
    <t>407695</t>
  </si>
  <si>
    <t>94764</t>
  </si>
  <si>
    <t>MD319023</t>
  </si>
  <si>
    <t>Ремень ГРМ MITSUBISHI Carisma,Pajero (154х29) DAYCO</t>
  </si>
  <si>
    <t>502665</t>
  </si>
  <si>
    <t>94269</t>
  </si>
  <si>
    <t>MD140227</t>
  </si>
  <si>
    <t>Ремень ГРМ MITSUBISHI Galant,Outlander (122х24) DAYCO</t>
  </si>
  <si>
    <t>405545</t>
  </si>
  <si>
    <t>94904</t>
  </si>
  <si>
    <t>MD342154</t>
  </si>
  <si>
    <t>Ремень ГРМ MITSUBISHI Lancer (1.6) (109х25) DAYCO</t>
  </si>
  <si>
    <t>674246</t>
  </si>
  <si>
    <t>10A1150C</t>
  </si>
  <si>
    <t>Ремень приводной клиновой 10х1150 DAYCO</t>
  </si>
  <si>
    <t>697899</t>
  </si>
  <si>
    <t>10A1250C</t>
  </si>
  <si>
    <t>Ремень приводной клиновой 10х1250 DAYCO</t>
  </si>
  <si>
    <t>731414</t>
  </si>
  <si>
    <t>10A1300GL</t>
  </si>
  <si>
    <t>714085</t>
  </si>
  <si>
    <t>10A1375GL</t>
  </si>
  <si>
    <t>756445</t>
  </si>
  <si>
    <t>10A1400GL</t>
  </si>
  <si>
    <t>705136</t>
  </si>
  <si>
    <t>10A1400C</t>
  </si>
  <si>
    <t>747928</t>
  </si>
  <si>
    <t>10A1550C</t>
  </si>
  <si>
    <t>715956</t>
  </si>
  <si>
    <t>13A1015C</t>
  </si>
  <si>
    <t>Ремень приводной клиновой 13х1015 DAYCO</t>
  </si>
  <si>
    <t>792812</t>
  </si>
  <si>
    <t>13A1050C</t>
  </si>
  <si>
    <t>Ремень приводной клиновой 13х1050 DAYCO</t>
  </si>
  <si>
    <t>510925</t>
  </si>
  <si>
    <t>13A1065HD</t>
  </si>
  <si>
    <t>Ремень приводной клиновой 13х1065 DAYCO</t>
  </si>
  <si>
    <t>510926</t>
  </si>
  <si>
    <t>13A1075HD</t>
  </si>
  <si>
    <t>Ремень приводной клиновой 13х1075 DAYCO</t>
  </si>
  <si>
    <t>731352</t>
  </si>
  <si>
    <t>13A1100C</t>
  </si>
  <si>
    <t>707859</t>
  </si>
  <si>
    <t>13A1300GL</t>
  </si>
  <si>
    <t>750948</t>
  </si>
  <si>
    <t>13A1475GL</t>
  </si>
  <si>
    <t>714089</t>
  </si>
  <si>
    <t>13A1675GL</t>
  </si>
  <si>
    <t>510940</t>
  </si>
  <si>
    <t>17A1430HD</t>
  </si>
  <si>
    <t>Ремень приводной клиновой 17х1430 DAYCO</t>
  </si>
  <si>
    <t>Ремень приводной клиновой 17х1450 DAYCO</t>
  </si>
  <si>
    <t>510946</t>
  </si>
  <si>
    <t>10PK1155HD</t>
  </si>
  <si>
    <t>Ремень приводной поликлиновой 10PK1155HD DAYCO</t>
  </si>
  <si>
    <t>510947</t>
  </si>
  <si>
    <t>10PK1275HD</t>
  </si>
  <si>
    <t>Ремень приводной поликлиновой 10PK1275HD DAYCO</t>
  </si>
  <si>
    <t>510951</t>
  </si>
  <si>
    <t>10PK1400HD</t>
  </si>
  <si>
    <t>Ремень приводной поликлиновой 10PK1400HD DAYCO</t>
  </si>
  <si>
    <t>510953</t>
  </si>
  <si>
    <t>KPV078HD</t>
  </si>
  <si>
    <t>RVKT0039</t>
  </si>
  <si>
    <t>Ремень приводной поликлиновой 10PK1448 VOLVO комплект с роликом и нятяжителем DAYCO</t>
  </si>
  <si>
    <t>510954</t>
  </si>
  <si>
    <t>10PK1448HD</t>
  </si>
  <si>
    <t>Ремень приводной поликлиновой 10PK1448HD DAYCO</t>
  </si>
  <si>
    <t>510955</t>
  </si>
  <si>
    <t>10PK1475HD</t>
  </si>
  <si>
    <t>Ремень приводной поликлиновой 10PK1475HD DAYCO</t>
  </si>
  <si>
    <t>510956</t>
  </si>
  <si>
    <t>10PK1487HD</t>
  </si>
  <si>
    <t>Ремень приводной поликлиновой 10PK1487HD DAYCO</t>
  </si>
  <si>
    <t>795300</t>
  </si>
  <si>
    <t>10PK1535HD</t>
  </si>
  <si>
    <t>Ремень приводной поликлиновой 10PK1538 DAYCO</t>
  </si>
  <si>
    <t>510963</t>
  </si>
  <si>
    <t>10PK1815HD</t>
  </si>
  <si>
    <t>Ремень приводной поликлиновой 10PK1815HD DAYCO</t>
  </si>
  <si>
    <t>510965</t>
  </si>
  <si>
    <t>10PK1980HD</t>
  </si>
  <si>
    <t>Ремень приводной поликлиновой 10PK1980HD DAYCO</t>
  </si>
  <si>
    <t>510967</t>
  </si>
  <si>
    <t>10PK2050HD</t>
  </si>
  <si>
    <t>Ремень приводной поликлиновой 10PK2050HD DAYCO</t>
  </si>
  <si>
    <t>466072</t>
  </si>
  <si>
    <t>10PK2475HD</t>
  </si>
  <si>
    <t>1920231/1529222</t>
  </si>
  <si>
    <t>Ремень приводной поликлиновой 10PK2475 SCANIA P400 DAYCO</t>
  </si>
  <si>
    <t>510971</t>
  </si>
  <si>
    <t>4PK1090HD</t>
  </si>
  <si>
    <t>Ремень приводной поликлиновой 4PK1090HD DAYCO</t>
  </si>
  <si>
    <t>905320</t>
  </si>
  <si>
    <t>4PK830</t>
  </si>
  <si>
    <t>Ремень приводной поликлиновой 4PK830 DAYCO</t>
  </si>
  <si>
    <t>905321</t>
  </si>
  <si>
    <t>5PK1210</t>
  </si>
  <si>
    <t>Ремень приводной поликлиновой 5PK1210 DAYCO</t>
  </si>
  <si>
    <t>421252</t>
  </si>
  <si>
    <t>5PK1535HD</t>
  </si>
  <si>
    <t>Ремень приводной поликлиновой 5PK1535 DAYCO</t>
  </si>
  <si>
    <t>905322</t>
  </si>
  <si>
    <t>6PK1035</t>
  </si>
  <si>
    <t>Ремень приводной поликлиновой 6PK1035 DAYCO</t>
  </si>
  <si>
    <t>498163</t>
  </si>
  <si>
    <t>905323</t>
  </si>
  <si>
    <t>6PK1530</t>
  </si>
  <si>
    <t>Ремень приводной поликлиновой 6PK1530 DAYCO</t>
  </si>
  <si>
    <t>905324</t>
  </si>
  <si>
    <t>6PK1545</t>
  </si>
  <si>
    <t>Ремень приводной поликлиновой 6PK1545 DAYCO</t>
  </si>
  <si>
    <t>901899</t>
  </si>
  <si>
    <t>6PK1675</t>
  </si>
  <si>
    <t>Ремень приводной поликлиновой 6PK1675 DAYCO</t>
  </si>
  <si>
    <t>905378</t>
  </si>
  <si>
    <t>6PK1705</t>
  </si>
  <si>
    <t>Ремень приводной поликлиновой 6PK1705 DAYCO</t>
  </si>
  <si>
    <t>510980</t>
  </si>
  <si>
    <t>6PK2120HD</t>
  </si>
  <si>
    <t>Ремень приводной поликлиновой 6PK2120HD DAYCO</t>
  </si>
  <si>
    <t>905326</t>
  </si>
  <si>
    <t>6PK2240</t>
  </si>
  <si>
    <t>Ремень приводной поликлиновой 6PK2236 DAYCO</t>
  </si>
  <si>
    <t>539856</t>
  </si>
  <si>
    <t>6PK950</t>
  </si>
  <si>
    <t>03G903137A</t>
  </si>
  <si>
    <t>Ремень приводной поликлиновой 6PK950 VW Golf (03-) DAYCO</t>
  </si>
  <si>
    <t>510981</t>
  </si>
  <si>
    <t>7PK1535HD</t>
  </si>
  <si>
    <t>Ремень приводной поликлиновой 7PK1535HD DAYCO</t>
  </si>
  <si>
    <t>510983</t>
  </si>
  <si>
    <t>7PK1690HD</t>
  </si>
  <si>
    <t>Ремень приводной поликлиновой 7PK1690HD DAYCO</t>
  </si>
  <si>
    <t>798716</t>
  </si>
  <si>
    <t>7PK3170HD</t>
  </si>
  <si>
    <t>Ремень приводной поликлиновой 7PK3170HD DAYCO</t>
  </si>
  <si>
    <t>510988</t>
  </si>
  <si>
    <t>8PK1070HD</t>
  </si>
  <si>
    <t>Ремень приводной поликлиновой 8PK1070HD DAYCO</t>
  </si>
  <si>
    <t>759529</t>
  </si>
  <si>
    <t>8PK1110HD</t>
  </si>
  <si>
    <t>Ремень приводной поликлиновой 8PK1110 DAYCO</t>
  </si>
  <si>
    <t>291981</t>
  </si>
  <si>
    <t>8PK1275HD</t>
  </si>
  <si>
    <t>8PK1275</t>
  </si>
  <si>
    <t>Ремень приводной поликлиновой 8PK1275 DAYCO</t>
  </si>
  <si>
    <t>510996</t>
  </si>
  <si>
    <t>KPV053HD</t>
  </si>
  <si>
    <t>81958016088</t>
  </si>
  <si>
    <t>Ремень приводной поликлиновой 8PK1275 MAN комплект с роликом DAYCO</t>
  </si>
  <si>
    <t>707864</t>
  </si>
  <si>
    <t>8PK1365HD</t>
  </si>
  <si>
    <t>215416</t>
  </si>
  <si>
    <t>Ремень приводной поликлиновой 8PK1365 DAYCO</t>
  </si>
  <si>
    <t>508105</t>
  </si>
  <si>
    <t>8PK1395HD</t>
  </si>
  <si>
    <t>510998</t>
  </si>
  <si>
    <t>8PK1400HD</t>
  </si>
  <si>
    <t>Ремень приводной поликлиновой 8PK1400HD DAYCO</t>
  </si>
  <si>
    <t>289865</t>
  </si>
  <si>
    <t>8PK1435HD</t>
  </si>
  <si>
    <t>8PK1435</t>
  </si>
  <si>
    <t>Ремень приводной поликлиновой 8PK1435 DAYCO</t>
  </si>
  <si>
    <t>511004</t>
  </si>
  <si>
    <t>8PK1485HD</t>
  </si>
  <si>
    <t>Ремень приводной поликлиновой 8PK1485HD DAYCO</t>
  </si>
  <si>
    <t>650511</t>
  </si>
  <si>
    <t>8PK1525</t>
  </si>
  <si>
    <t>8PK1526</t>
  </si>
  <si>
    <t>Ремень приводной поликлиновой 8PK1525 DAYCO</t>
  </si>
  <si>
    <t>511009</t>
  </si>
  <si>
    <t>8PK1535HD</t>
  </si>
  <si>
    <t>Ремень приводной поликлиновой 8PK1535HD DAYCO</t>
  </si>
  <si>
    <t>511011</t>
  </si>
  <si>
    <t>8PK1575HD</t>
  </si>
  <si>
    <t>Ремень приводной поликлиновой 8PK1575HD DAYCO</t>
  </si>
  <si>
    <t>710988</t>
  </si>
  <si>
    <t>8PK1582HD</t>
  </si>
  <si>
    <t>8PK1582</t>
  </si>
  <si>
    <t>Ремень приводной поликлиновой 8PK1582 DAYCO</t>
  </si>
  <si>
    <t>725151</t>
  </si>
  <si>
    <t>8PK1612HD</t>
  </si>
  <si>
    <t>511012</t>
  </si>
  <si>
    <t>8PK1620HD</t>
  </si>
  <si>
    <t>Ремень приводной поликлиновой 8PK1620HD DAYCO</t>
  </si>
  <si>
    <t>948468</t>
  </si>
  <si>
    <t>8PK1630HD</t>
  </si>
  <si>
    <t>500387660</t>
  </si>
  <si>
    <t>Ремень приводной поликлиновой 8PK1630HD IVECO DAYCO</t>
  </si>
  <si>
    <t>511013</t>
  </si>
  <si>
    <t>8PK1685HD</t>
  </si>
  <si>
    <t>Ремень приводной поликлиновой 8PK1685HD DAYCO</t>
  </si>
  <si>
    <t>511015</t>
  </si>
  <si>
    <t>8PK1700HD</t>
  </si>
  <si>
    <t>Ремень приводной поликлиновой 8PK1700HD DAYCO</t>
  </si>
  <si>
    <t>697900</t>
  </si>
  <si>
    <t>8PK1716HD</t>
  </si>
  <si>
    <t>511016</t>
  </si>
  <si>
    <t>8PK1725HD</t>
  </si>
  <si>
    <t>Ремень приводной поликлиновой 8PK1725HD DAYCO</t>
  </si>
  <si>
    <t>511018</t>
  </si>
  <si>
    <t>8PK1790HD</t>
  </si>
  <si>
    <t>Ремень приводной поликлиновой 8PK1790HD DAYCO</t>
  </si>
  <si>
    <t>511019</t>
  </si>
  <si>
    <t>8PK1795HD</t>
  </si>
  <si>
    <t>Ремень приводной поликлиновой 8PK1795HD DAYCO</t>
  </si>
  <si>
    <t>693902</t>
  </si>
  <si>
    <t>8PK1850</t>
  </si>
  <si>
    <t>Ремень приводной поликлиновой 8PK1850 DAYCO</t>
  </si>
  <si>
    <t>511020</t>
  </si>
  <si>
    <t>8PK1855HD</t>
  </si>
  <si>
    <t>Ремень приводной поликлиновой 8PK1855HD DAYCO</t>
  </si>
  <si>
    <t>511022</t>
  </si>
  <si>
    <t>8PK1908HD</t>
  </si>
  <si>
    <t>Ремень приводной поликлиновой 8PK1908HD DAYCO</t>
  </si>
  <si>
    <t>511023</t>
  </si>
  <si>
    <t>8PK1910HD</t>
  </si>
  <si>
    <t>Ремень приводной поликлиновой 8PK1910HD DAYCO</t>
  </si>
  <si>
    <t>732444</t>
  </si>
  <si>
    <t>8PK1920HD</t>
  </si>
  <si>
    <t>Ремень приводной поликлиновой 8PK1920 DAYCO</t>
  </si>
  <si>
    <t>511024</t>
  </si>
  <si>
    <t>8PK1955HD</t>
  </si>
  <si>
    <t>Ремень приводной поликлиновой 8PK1955HD DAYCO</t>
  </si>
  <si>
    <t>786897</t>
  </si>
  <si>
    <t>8PK2020HD</t>
  </si>
  <si>
    <t>Ремень приводной поликлиновой 8PK2020 DAYCO</t>
  </si>
  <si>
    <t>704587</t>
  </si>
  <si>
    <t>8PK2043HD</t>
  </si>
  <si>
    <t>679816</t>
  </si>
  <si>
    <t>8PK2120HD</t>
  </si>
  <si>
    <t>511031</t>
  </si>
  <si>
    <t>8PK2170HD</t>
  </si>
  <si>
    <t>Ремень приводной поликлиновой 8PK2170HD DAYCO</t>
  </si>
  <si>
    <t>511032</t>
  </si>
  <si>
    <t>8PK2215HD</t>
  </si>
  <si>
    <t>Ремень приводной поликлиновой 8PK2215HD DAYCO</t>
  </si>
  <si>
    <t>473308</t>
  </si>
  <si>
    <t>8PK2275BUM</t>
  </si>
  <si>
    <t>Ремень приводной поликлиновой 8PK2275 DAYCO</t>
  </si>
  <si>
    <t>290525</t>
  </si>
  <si>
    <t>8PK800HD</t>
  </si>
  <si>
    <t>8PK800</t>
  </si>
  <si>
    <t>Ремень приводной поликлиновой 8PK800 DAYCO</t>
  </si>
  <si>
    <t>727537</t>
  </si>
  <si>
    <t>8PK880HD</t>
  </si>
  <si>
    <t>51968200238</t>
  </si>
  <si>
    <t>Ремень приводной поликлиновой 8PK880 DAYCO</t>
  </si>
  <si>
    <t>511041</t>
  </si>
  <si>
    <t>9PK1550HD</t>
  </si>
  <si>
    <t>Ремень приводной поликлиновой 9PK1550HD DAYCO</t>
  </si>
  <si>
    <t>987440</t>
  </si>
  <si>
    <t>9PK1922HD</t>
  </si>
  <si>
    <t>Ремень приводной поликлиновой 9PK1922 DAYCO</t>
  </si>
  <si>
    <t>707866</t>
  </si>
  <si>
    <t>9PK2100HD</t>
  </si>
  <si>
    <t>480541</t>
  </si>
  <si>
    <t>Ремень приводной поликлиновой 9PK2100 DAYCO</t>
  </si>
  <si>
    <t>511048</t>
  </si>
  <si>
    <t>9PK2140HD</t>
  </si>
  <si>
    <t>Ремень приводной поликлиновой 9PK2140HD DAYCO</t>
  </si>
  <si>
    <t>716278</t>
  </si>
  <si>
    <t>9PK2295HD</t>
  </si>
  <si>
    <t>Ремень приводной поликлиновой 9PK2295 DAYCO</t>
  </si>
  <si>
    <t>469938</t>
  </si>
  <si>
    <t>9PK2870ES</t>
  </si>
  <si>
    <t>Ролик натяжителя ремня SCANIA 114,124,144 вентилятора DAYCO</t>
  </si>
  <si>
    <t>Ролик натяжителя ремня SCANIA 4,P,G,R,T series DAYCO</t>
  </si>
  <si>
    <t>708625</t>
  </si>
  <si>
    <t>APV1060</t>
  </si>
  <si>
    <t>Ролик приводного ремня IVECO EuroTech,Cursor промежуточный (74х47мм) DAYCO</t>
  </si>
  <si>
    <t>902687</t>
  </si>
  <si>
    <t>APV1004</t>
  </si>
  <si>
    <t>ERR4708</t>
  </si>
  <si>
    <t>Ролик приводного ремня LAND ROVER Defender (90-) (2.5 TDI) натяжителя DAYCO</t>
  </si>
  <si>
    <t>523644</t>
  </si>
  <si>
    <t>APV1014</t>
  </si>
  <si>
    <t>Ролик приводного ремня LAND ROVER Discovery натяжной в сборе DAYCO</t>
  </si>
  <si>
    <t>511063</t>
  </si>
  <si>
    <t>APV2392</t>
  </si>
  <si>
    <t>51958006082</t>
  </si>
  <si>
    <t>289995</t>
  </si>
  <si>
    <t>APV2403</t>
  </si>
  <si>
    <t>A0005501933</t>
  </si>
  <si>
    <t>535184</t>
  </si>
  <si>
    <t>APV1078</t>
  </si>
  <si>
    <t>55574238</t>
  </si>
  <si>
    <t>Ролик приводного ремня OPEL Corsa C (00-06) натяжителя DAYCO</t>
  </si>
  <si>
    <t>701341</t>
  </si>
  <si>
    <t>APV2384</t>
  </si>
  <si>
    <t>21766717/21393207/21153968/20521447</t>
  </si>
  <si>
    <t>Ролик приводного ремня SCANIA 4 series натяжителя DAYCO</t>
  </si>
  <si>
    <t>511088</t>
  </si>
  <si>
    <t>APV3064</t>
  </si>
  <si>
    <t>1734903</t>
  </si>
  <si>
    <t>511062</t>
  </si>
  <si>
    <t>APV2396</t>
  </si>
  <si>
    <t>1761057</t>
  </si>
  <si>
    <t>500215</t>
  </si>
  <si>
    <t>APV2382</t>
  </si>
  <si>
    <t>1512750</t>
  </si>
  <si>
    <t>Ролик приводного ремня SCANIA P,G,R,T,4 series (без натяжителя) DAYCO</t>
  </si>
  <si>
    <t>511067</t>
  </si>
  <si>
    <t>APV2381</t>
  </si>
  <si>
    <t>2197001</t>
  </si>
  <si>
    <t>Ролик приводного ремня SCANIA P,R series натяжителя DAYCO</t>
  </si>
  <si>
    <t>Ролик приводного ремня SCANIA натяжителя DAYCO</t>
  </si>
  <si>
    <t>701342</t>
  </si>
  <si>
    <t>APV1111</t>
  </si>
  <si>
    <t>916737</t>
  </si>
  <si>
    <t>DPV1204</t>
  </si>
  <si>
    <t>8200036888</t>
  </si>
  <si>
    <t>Шкив RENAULT Clio (98-09),Symbol (02-09) коленвала DAYCO</t>
  </si>
  <si>
    <t>291693</t>
  </si>
  <si>
    <t>060.150</t>
  </si>
  <si>
    <t>06569362479</t>
  </si>
  <si>
    <t>Кольцо уплотнительное MAN патрубка турбины резиновое (63х2.5мм) ELRING</t>
  </si>
  <si>
    <t>504895</t>
  </si>
  <si>
    <t>743.401</t>
  </si>
  <si>
    <t>2188199</t>
  </si>
  <si>
    <t>Кольцо уплотнительное SCANIA дв.DC9,19,20,21,DC11,DSC12,DC12,DT12 гильзы цилиндра (142.5x3.5) ELRING</t>
  </si>
  <si>
    <t>504896</t>
  </si>
  <si>
    <t>743.420</t>
  </si>
  <si>
    <t>1730424</t>
  </si>
  <si>
    <t>Кольцо уплотнительное SCANIA дв.DC9,DC11,DC13 гильзы цилиндра (148.5x4) ELRING</t>
  </si>
  <si>
    <t>503865</t>
  </si>
  <si>
    <t>136.880</t>
  </si>
  <si>
    <t>1422564</t>
  </si>
  <si>
    <t>Кольцо уплотнительное SCANIA форсунки комплект ELRING</t>
  </si>
  <si>
    <t>289235</t>
  </si>
  <si>
    <t>862.562</t>
  </si>
  <si>
    <t>862562/5410161120</t>
  </si>
  <si>
    <t>Прокладка головки блока MERCEDES Actros на 1цилиндр толстая ELRING</t>
  </si>
  <si>
    <t>726428</t>
  </si>
  <si>
    <t>082.724</t>
  </si>
  <si>
    <t>290630</t>
  </si>
  <si>
    <t>125.780</t>
  </si>
  <si>
    <t>1377039</t>
  </si>
  <si>
    <t>Прокладка головки блока SCANIA 124 (1 цилиндр/DSC12.01) ELRING</t>
  </si>
  <si>
    <t>291644</t>
  </si>
  <si>
    <t>412.603</t>
  </si>
  <si>
    <t>9061420280</t>
  </si>
  <si>
    <t>Прокладка коллектора MERCEDES Axor,Atego2 дв.OM926LA/924/906LA/904LA выпускного ELRING</t>
  </si>
  <si>
    <t>777341</t>
  </si>
  <si>
    <t>141.522</t>
  </si>
  <si>
    <t>51039050177</t>
  </si>
  <si>
    <t>Прокладка крышки клапанной MAN TGA (02-) ELRING</t>
  </si>
  <si>
    <t>289324</t>
  </si>
  <si>
    <t>006.408</t>
  </si>
  <si>
    <t>290948</t>
  </si>
  <si>
    <t>919.888</t>
  </si>
  <si>
    <t>1907845</t>
  </si>
  <si>
    <t>Сальник SCANIA 113-144 ступицы задней (155х188х14.5/16) ось AD100 ELRING</t>
  </si>
  <si>
    <t>714799</t>
  </si>
  <si>
    <t>527.823</t>
  </si>
  <si>
    <t>372773</t>
  </si>
  <si>
    <t>Сальник коленвала SCANIA передний (80х100х12) ELRING</t>
  </si>
  <si>
    <t>287952</t>
  </si>
  <si>
    <t>124.870</t>
  </si>
  <si>
    <t>504923</t>
  </si>
  <si>
    <t>535.160</t>
  </si>
  <si>
    <t>9060170860</t>
  </si>
  <si>
    <t>770120</t>
  </si>
  <si>
    <t>63052RSR</t>
  </si>
  <si>
    <t>6305-2LS/C4/362249BB/1313606</t>
  </si>
  <si>
    <t>456286</t>
  </si>
  <si>
    <t>528548B</t>
  </si>
  <si>
    <t>81442100017</t>
  </si>
  <si>
    <t>433079</t>
  </si>
  <si>
    <t>62042RSR</t>
  </si>
  <si>
    <t>N000625006204/51934100104</t>
  </si>
  <si>
    <t>701800</t>
  </si>
  <si>
    <t>60052RSR</t>
  </si>
  <si>
    <t>51934100055/51934100105/51934100149/</t>
  </si>
  <si>
    <t>670903</t>
  </si>
  <si>
    <t>498791</t>
  </si>
  <si>
    <t>32016X</t>
  </si>
  <si>
    <t>0640618</t>
  </si>
  <si>
    <t>498814</t>
  </si>
  <si>
    <t>32311A</t>
  </si>
  <si>
    <t>87523400910</t>
  </si>
  <si>
    <t>290841</t>
  </si>
  <si>
    <t>572813A</t>
  </si>
  <si>
    <t>A0139814305/A0099810805/3098132</t>
  </si>
  <si>
    <t>498831</t>
  </si>
  <si>
    <t>32021X</t>
  </si>
  <si>
    <t>1415140</t>
  </si>
  <si>
    <t>289790</t>
  </si>
  <si>
    <t>K683.672</t>
  </si>
  <si>
    <t>VKHB2042</t>
  </si>
  <si>
    <t>498797</t>
  </si>
  <si>
    <t>566283.01.H195</t>
  </si>
  <si>
    <t>1801594</t>
  </si>
  <si>
    <t>464130</t>
  </si>
  <si>
    <t>40191</t>
  </si>
  <si>
    <t>5010619113S1</t>
  </si>
  <si>
    <t>990615</t>
  </si>
  <si>
    <t>02675</t>
  </si>
  <si>
    <t>KZE091203</t>
  </si>
  <si>
    <t>990616</t>
  </si>
  <si>
    <t>15777</t>
  </si>
  <si>
    <t>0250220980</t>
  </si>
  <si>
    <t>692430</t>
  </si>
  <si>
    <t>15776</t>
  </si>
  <si>
    <t>03.340.13.07.0</t>
  </si>
  <si>
    <t>453440</t>
  </si>
  <si>
    <t>12430</t>
  </si>
  <si>
    <t>51904900038</t>
  </si>
  <si>
    <t>453442</t>
  </si>
  <si>
    <t>46311</t>
  </si>
  <si>
    <t>1506395</t>
  </si>
  <si>
    <t>464163</t>
  </si>
  <si>
    <t>44305</t>
  </si>
  <si>
    <t>1314188</t>
  </si>
  <si>
    <t>466932</t>
  </si>
  <si>
    <t>44511</t>
  </si>
  <si>
    <t>1605822</t>
  </si>
  <si>
    <t>990622</t>
  </si>
  <si>
    <t>07635</t>
  </si>
  <si>
    <t>0311200420</t>
  </si>
  <si>
    <t>990625</t>
  </si>
  <si>
    <t>05981</t>
  </si>
  <si>
    <t>495854</t>
  </si>
  <si>
    <t>06437</t>
  </si>
  <si>
    <t>0128680</t>
  </si>
  <si>
    <t>466967</t>
  </si>
  <si>
    <t>26088</t>
  </si>
  <si>
    <t>0003265081</t>
  </si>
  <si>
    <t>466969</t>
  </si>
  <si>
    <t>21541</t>
  </si>
  <si>
    <t>0003235885</t>
  </si>
  <si>
    <t>436441</t>
  </si>
  <si>
    <t>18075</t>
  </si>
  <si>
    <t>A6383230285</t>
  </si>
  <si>
    <t>466991</t>
  </si>
  <si>
    <t>11523</t>
  </si>
  <si>
    <t>20569981</t>
  </si>
  <si>
    <t>289116</t>
  </si>
  <si>
    <t>18203</t>
  </si>
  <si>
    <t>453476</t>
  </si>
  <si>
    <t>14959</t>
  </si>
  <si>
    <t>1749034</t>
  </si>
  <si>
    <t>103579</t>
  </si>
  <si>
    <t>KZE0912-06</t>
  </si>
  <si>
    <t>453483</t>
  </si>
  <si>
    <t>07577</t>
  </si>
  <si>
    <t>6112400406</t>
  </si>
  <si>
    <t>520921</t>
  </si>
  <si>
    <t>49477</t>
  </si>
  <si>
    <t>453486</t>
  </si>
  <si>
    <t>38457</t>
  </si>
  <si>
    <t>81274210251</t>
  </si>
  <si>
    <t>464177</t>
  </si>
  <si>
    <t>39897</t>
  </si>
  <si>
    <t>7421017010</t>
  </si>
  <si>
    <t>464178</t>
  </si>
  <si>
    <t>35358</t>
  </si>
  <si>
    <t>5010514270</t>
  </si>
  <si>
    <t>464688</t>
  </si>
  <si>
    <t>35329</t>
  </si>
  <si>
    <t>1472739</t>
  </si>
  <si>
    <t>773987</t>
  </si>
  <si>
    <t>40478</t>
  </si>
  <si>
    <t>464188</t>
  </si>
  <si>
    <t>46016</t>
  </si>
  <si>
    <t>0025422518</t>
  </si>
  <si>
    <t>103178</t>
  </si>
  <si>
    <t>18602</t>
  </si>
  <si>
    <t>81274210109</t>
  </si>
  <si>
    <t>464200</t>
  </si>
  <si>
    <t>48361</t>
  </si>
  <si>
    <t>7420803650</t>
  </si>
  <si>
    <t>464224</t>
  </si>
  <si>
    <t>10935</t>
  </si>
  <si>
    <t>9704230412</t>
  </si>
  <si>
    <t>453346</t>
  </si>
  <si>
    <t>02543</t>
  </si>
  <si>
    <t>000443034002</t>
  </si>
  <si>
    <t>464245</t>
  </si>
  <si>
    <t>38093</t>
  </si>
  <si>
    <t>0004770329</t>
  </si>
  <si>
    <t>464259</t>
  </si>
  <si>
    <t>35530</t>
  </si>
  <si>
    <t>20399145</t>
  </si>
  <si>
    <t>453493</t>
  </si>
  <si>
    <t>24635</t>
  </si>
  <si>
    <t>9452600057</t>
  </si>
  <si>
    <t>686526</t>
  </si>
  <si>
    <t>10483</t>
  </si>
  <si>
    <t>464707</t>
  </si>
  <si>
    <t>09827</t>
  </si>
  <si>
    <t>464723</t>
  </si>
  <si>
    <t>37870</t>
  </si>
  <si>
    <t>4571302415</t>
  </si>
  <si>
    <t>464727</t>
  </si>
  <si>
    <t>27959</t>
  </si>
  <si>
    <t>5410550806</t>
  </si>
  <si>
    <t>464732</t>
  </si>
  <si>
    <t>11544</t>
  </si>
  <si>
    <t>81391266009</t>
  </si>
  <si>
    <t>988106</t>
  </si>
  <si>
    <t>09893</t>
  </si>
  <si>
    <t>1797424/1541070/0365901/2397361</t>
  </si>
  <si>
    <t>464762</t>
  </si>
  <si>
    <t>24988</t>
  </si>
  <si>
    <t>0009965645</t>
  </si>
  <si>
    <t>463797</t>
  </si>
  <si>
    <t>27139</t>
  </si>
  <si>
    <t>81417236114</t>
  </si>
  <si>
    <t>460283</t>
  </si>
  <si>
    <t>31737</t>
  </si>
  <si>
    <t>1828162</t>
  </si>
  <si>
    <t>464777</t>
  </si>
  <si>
    <t>17467</t>
  </si>
  <si>
    <t>098415831</t>
  </si>
  <si>
    <t>800886</t>
  </si>
  <si>
    <t>30152</t>
  </si>
  <si>
    <t>51065006515</t>
  </si>
  <si>
    <t>463811</t>
  </si>
  <si>
    <t>35518</t>
  </si>
  <si>
    <t>51065006699</t>
  </si>
  <si>
    <t>453523</t>
  </si>
  <si>
    <t>27187</t>
  </si>
  <si>
    <t>51065006547</t>
  </si>
  <si>
    <t>290115</t>
  </si>
  <si>
    <t>27688</t>
  </si>
  <si>
    <t>51065006546/51065009546</t>
  </si>
  <si>
    <t>460284</t>
  </si>
  <si>
    <t>28329</t>
  </si>
  <si>
    <t>9042004901</t>
  </si>
  <si>
    <t>699982</t>
  </si>
  <si>
    <t>11487</t>
  </si>
  <si>
    <t>3642002001/3642000101</t>
  </si>
  <si>
    <t>453526</t>
  </si>
  <si>
    <t>27723</t>
  </si>
  <si>
    <t>4572002901S1</t>
  </si>
  <si>
    <t>289433</t>
  </si>
  <si>
    <t>22023</t>
  </si>
  <si>
    <t>20734268</t>
  </si>
  <si>
    <t>694820</t>
  </si>
  <si>
    <t>10576</t>
  </si>
  <si>
    <t>81.12150.9003/81.12150.6013/51.12750.7018</t>
  </si>
  <si>
    <t>930249</t>
  </si>
  <si>
    <t>40817</t>
  </si>
  <si>
    <t>7485137854</t>
  </si>
  <si>
    <t>463852</t>
  </si>
  <si>
    <t>39527</t>
  </si>
  <si>
    <t>7421476011</t>
  </si>
  <si>
    <t>452681</t>
  </si>
  <si>
    <t>31852</t>
  </si>
  <si>
    <t>9064101281SK</t>
  </si>
  <si>
    <t>452683</t>
  </si>
  <si>
    <t>26777</t>
  </si>
  <si>
    <t>6382411413</t>
  </si>
  <si>
    <t>939236</t>
  </si>
  <si>
    <t>30151</t>
  </si>
  <si>
    <t>9063330227</t>
  </si>
  <si>
    <t>929715</t>
  </si>
  <si>
    <t>23336</t>
  </si>
  <si>
    <t>7H0407361A</t>
  </si>
  <si>
    <t>453550</t>
  </si>
  <si>
    <t>06439</t>
  </si>
  <si>
    <t>355145</t>
  </si>
  <si>
    <t>451329</t>
  </si>
  <si>
    <t>79816</t>
  </si>
  <si>
    <t>A0020945582/A0020946682</t>
  </si>
  <si>
    <t>463873</t>
  </si>
  <si>
    <t>35057</t>
  </si>
  <si>
    <t>9425063235</t>
  </si>
  <si>
    <t>291841</t>
  </si>
  <si>
    <t>19584</t>
  </si>
  <si>
    <t>291404</t>
  </si>
  <si>
    <t>72360</t>
  </si>
  <si>
    <t>12360</t>
  </si>
  <si>
    <t>444436</t>
  </si>
  <si>
    <t>31851</t>
  </si>
  <si>
    <t>A9064100681</t>
  </si>
  <si>
    <t>464814</t>
  </si>
  <si>
    <t>29358</t>
  </si>
  <si>
    <t>2096560</t>
  </si>
  <si>
    <t>990672</t>
  </si>
  <si>
    <t>05975</t>
  </si>
  <si>
    <t>686558</t>
  </si>
  <si>
    <t>03294</t>
  </si>
  <si>
    <t>464828</t>
  </si>
  <si>
    <t>43619</t>
  </si>
  <si>
    <t>1079949</t>
  </si>
  <si>
    <t>464832</t>
  </si>
  <si>
    <t>46141</t>
  </si>
  <si>
    <t>20383596</t>
  </si>
  <si>
    <t>453582</t>
  </si>
  <si>
    <t>11191</t>
  </si>
  <si>
    <t>81363056004</t>
  </si>
  <si>
    <t>453583</t>
  </si>
  <si>
    <t>19000</t>
  </si>
  <si>
    <t>81442056037</t>
  </si>
  <si>
    <t>790495</t>
  </si>
  <si>
    <t>38186</t>
  </si>
  <si>
    <t>5411300620S1</t>
  </si>
  <si>
    <t>464879</t>
  </si>
  <si>
    <t>24763</t>
  </si>
  <si>
    <t>441754</t>
  </si>
  <si>
    <t>17977</t>
  </si>
  <si>
    <t>453581</t>
  </si>
  <si>
    <t>35420</t>
  </si>
  <si>
    <t>464900</t>
  </si>
  <si>
    <t>40891</t>
  </si>
  <si>
    <t>A0005501733</t>
  </si>
  <si>
    <t>289308</t>
  </si>
  <si>
    <t>04624</t>
  </si>
  <si>
    <t>U-JA-0030-001</t>
  </si>
  <si>
    <t>467027</t>
  </si>
  <si>
    <t>38496</t>
  </si>
  <si>
    <t>453633</t>
  </si>
  <si>
    <t>18796</t>
  </si>
  <si>
    <t>1502384</t>
  </si>
  <si>
    <t>453635</t>
  </si>
  <si>
    <t>07061</t>
  </si>
  <si>
    <t>464597</t>
  </si>
  <si>
    <t>38986</t>
  </si>
  <si>
    <t>0005424721</t>
  </si>
  <si>
    <t>464610</t>
  </si>
  <si>
    <t>35669</t>
  </si>
  <si>
    <t>2064011</t>
  </si>
  <si>
    <t>453651</t>
  </si>
  <si>
    <t>18938</t>
  </si>
  <si>
    <t>9443300203</t>
  </si>
  <si>
    <t>520919</t>
  </si>
  <si>
    <t>38976</t>
  </si>
  <si>
    <t>1686587</t>
  </si>
  <si>
    <t>520914</t>
  </si>
  <si>
    <t>35012</t>
  </si>
  <si>
    <t>289315</t>
  </si>
  <si>
    <t>03437</t>
  </si>
  <si>
    <t>453680</t>
  </si>
  <si>
    <t>40036</t>
  </si>
  <si>
    <t>990708</t>
  </si>
  <si>
    <t>07304</t>
  </si>
  <si>
    <t>AJB11623A</t>
  </si>
  <si>
    <t>289420</t>
  </si>
  <si>
    <t>06271</t>
  </si>
  <si>
    <t>A3094020271/A3094020271S1</t>
  </si>
  <si>
    <t>291169</t>
  </si>
  <si>
    <t>05524</t>
  </si>
  <si>
    <t>9424010271</t>
  </si>
  <si>
    <t>990712</t>
  </si>
  <si>
    <t>07243</t>
  </si>
  <si>
    <t>0262016603</t>
  </si>
  <si>
    <t>464941</t>
  </si>
  <si>
    <t>21200</t>
  </si>
  <si>
    <t>81432706163</t>
  </si>
  <si>
    <t>464287</t>
  </si>
  <si>
    <t>45256</t>
  </si>
  <si>
    <t>0004302370</t>
  </si>
  <si>
    <t>541799</t>
  </si>
  <si>
    <t>ZB4734</t>
  </si>
  <si>
    <t>K043830N00</t>
  </si>
  <si>
    <t>290098</t>
  </si>
  <si>
    <t>II14535</t>
  </si>
  <si>
    <t>0544432010/4454106560/81511016371/334652</t>
  </si>
  <si>
    <t>290095</t>
  </si>
  <si>
    <t>II31098</t>
  </si>
  <si>
    <t>II31098/0074201224/0544434020</t>
  </si>
  <si>
    <t>431931</t>
  </si>
  <si>
    <t>I60496</t>
  </si>
  <si>
    <t>85500014339/82521706014/1506451</t>
  </si>
  <si>
    <t>758846</t>
  </si>
  <si>
    <t>AE5101</t>
  </si>
  <si>
    <t>4340141000</t>
  </si>
  <si>
    <t>469819</t>
  </si>
  <si>
    <t>K000647</t>
  </si>
  <si>
    <t>3181897</t>
  </si>
  <si>
    <t>469820</t>
  </si>
  <si>
    <t>I70676</t>
  </si>
  <si>
    <t>541770</t>
  </si>
  <si>
    <t>ACX83D</t>
  </si>
  <si>
    <t>500310903</t>
  </si>
  <si>
    <t>541778</t>
  </si>
  <si>
    <t>LP4957</t>
  </si>
  <si>
    <t>1513115</t>
  </si>
  <si>
    <t>541804</t>
  </si>
  <si>
    <t>K024410X00</t>
  </si>
  <si>
    <t>469825</t>
  </si>
  <si>
    <t>K002398</t>
  </si>
  <si>
    <t>4640070010/1604351</t>
  </si>
  <si>
    <t>541790</t>
  </si>
  <si>
    <t>DPM90C</t>
  </si>
  <si>
    <t>469935</t>
  </si>
  <si>
    <t>500004201</t>
  </si>
  <si>
    <t>289060</t>
  </si>
  <si>
    <t>751017</t>
  </si>
  <si>
    <t>II37277</t>
  </si>
  <si>
    <t>1519177/0194207818</t>
  </si>
  <si>
    <t>421225</t>
  </si>
  <si>
    <t>II37278</t>
  </si>
  <si>
    <t>81504106610/81504106540/81504106609/81504106551/81</t>
  </si>
  <si>
    <t>518463</t>
  </si>
  <si>
    <t>227PL20020000</t>
  </si>
  <si>
    <t>960407</t>
  </si>
  <si>
    <t>0380890</t>
  </si>
  <si>
    <t>20509929</t>
  </si>
  <si>
    <t>518469</t>
  </si>
  <si>
    <t>22739N0</t>
  </si>
  <si>
    <t>706531</t>
  </si>
  <si>
    <t>KX72D1</t>
  </si>
  <si>
    <t>429233</t>
  </si>
  <si>
    <t>TX5483D</t>
  </si>
  <si>
    <t>0042031675</t>
  </si>
  <si>
    <t>429236</t>
  </si>
  <si>
    <t>TH883</t>
  </si>
  <si>
    <t>0052035575</t>
  </si>
  <si>
    <t>429253</t>
  </si>
  <si>
    <t>TX12783D</t>
  </si>
  <si>
    <t>5010295225</t>
  </si>
  <si>
    <t>429255</t>
  </si>
  <si>
    <t>TX3388D</t>
  </si>
  <si>
    <t>042392</t>
  </si>
  <si>
    <t>OX168D</t>
  </si>
  <si>
    <t>488822</t>
  </si>
  <si>
    <t>KC102/1</t>
  </si>
  <si>
    <t>51125030046</t>
  </si>
  <si>
    <t>905177</t>
  </si>
  <si>
    <t>KS11</t>
  </si>
  <si>
    <t>0695832/81125030072</t>
  </si>
  <si>
    <t>042393</t>
  </si>
  <si>
    <t>KX36D</t>
  </si>
  <si>
    <t>678706</t>
  </si>
  <si>
    <t>KX73/2D</t>
  </si>
  <si>
    <t>51125030048</t>
  </si>
  <si>
    <t>994278</t>
  </si>
  <si>
    <t>KX80/1D</t>
  </si>
  <si>
    <t>964646</t>
  </si>
  <si>
    <t>AL25</t>
  </si>
  <si>
    <t>440046</t>
  </si>
  <si>
    <t>485180</t>
  </si>
  <si>
    <t>N6885516</t>
  </si>
  <si>
    <t>0237221400</t>
  </si>
  <si>
    <t>485188</t>
  </si>
  <si>
    <t>N6885905</t>
  </si>
  <si>
    <t>1369711</t>
  </si>
  <si>
    <t>485192</t>
  </si>
  <si>
    <t>PS9490712</t>
  </si>
  <si>
    <t>41028763</t>
  </si>
  <si>
    <t>485193</t>
  </si>
  <si>
    <t>N6270703</t>
  </si>
  <si>
    <t>485195</t>
  </si>
  <si>
    <t>PN7390700</t>
  </si>
  <si>
    <t>500340706</t>
  </si>
  <si>
    <t>485207</t>
  </si>
  <si>
    <t>N6572015</t>
  </si>
  <si>
    <t>81437016784</t>
  </si>
  <si>
    <t>485218</t>
  </si>
  <si>
    <t>N6782012</t>
  </si>
  <si>
    <t>81437026005</t>
  </si>
  <si>
    <t>485228</t>
  </si>
  <si>
    <t>N6571140</t>
  </si>
  <si>
    <t>485230</t>
  </si>
  <si>
    <t>N7361101</t>
  </si>
  <si>
    <t>A9703230000</t>
  </si>
  <si>
    <t>485232</t>
  </si>
  <si>
    <t>N6771162</t>
  </si>
  <si>
    <t>A0053268800</t>
  </si>
  <si>
    <t>485233</t>
  </si>
  <si>
    <t>N6771160</t>
  </si>
  <si>
    <t>A0053261100</t>
  </si>
  <si>
    <t>485236</t>
  </si>
  <si>
    <t>PH6271103</t>
  </si>
  <si>
    <t>A3758900519</t>
  </si>
  <si>
    <t>485237</t>
  </si>
  <si>
    <t>N5151151</t>
  </si>
  <si>
    <t>485242</t>
  </si>
  <si>
    <t>N6571137</t>
  </si>
  <si>
    <t>485250</t>
  </si>
  <si>
    <t>N6751116</t>
  </si>
  <si>
    <t>A3563200031</t>
  </si>
  <si>
    <t>485263</t>
  </si>
  <si>
    <t>N7398302</t>
  </si>
  <si>
    <t>370227</t>
  </si>
  <si>
    <t>485267</t>
  </si>
  <si>
    <t>N6278301</t>
  </si>
  <si>
    <t>485268</t>
  </si>
  <si>
    <t>N6278304</t>
  </si>
  <si>
    <t>1495642</t>
  </si>
  <si>
    <t>485269</t>
  </si>
  <si>
    <t>N6888300</t>
  </si>
  <si>
    <t>1370093</t>
  </si>
  <si>
    <t>485281</t>
  </si>
  <si>
    <t>N6895524</t>
  </si>
  <si>
    <t>M200052</t>
  </si>
  <si>
    <t>485293</t>
  </si>
  <si>
    <t>C6289705</t>
  </si>
  <si>
    <t>485017</t>
  </si>
  <si>
    <t>180-2905005-780</t>
  </si>
  <si>
    <t>550532</t>
  </si>
  <si>
    <t>180.000227</t>
  </si>
  <si>
    <t>445200</t>
  </si>
  <si>
    <t>180.000279</t>
  </si>
  <si>
    <t>29279</t>
  </si>
  <si>
    <t>550533</t>
  </si>
  <si>
    <t>R350-3414060-23</t>
  </si>
  <si>
    <t>81953010079</t>
  </si>
  <si>
    <t>550534</t>
  </si>
  <si>
    <t>180.42795</t>
  </si>
  <si>
    <t>1628108</t>
  </si>
  <si>
    <t>445042</t>
  </si>
  <si>
    <t>1561-2919012-20</t>
  </si>
  <si>
    <t>20703338</t>
  </si>
  <si>
    <t>978848</t>
  </si>
  <si>
    <t>115731</t>
  </si>
  <si>
    <t>500379698</t>
  </si>
  <si>
    <t>536019</t>
  </si>
  <si>
    <t>125402</t>
  </si>
  <si>
    <t>41218444/41005023</t>
  </si>
  <si>
    <t>978817</t>
  </si>
  <si>
    <t>112869</t>
  </si>
  <si>
    <t>486221</t>
  </si>
  <si>
    <t>312836</t>
  </si>
  <si>
    <t>978832</t>
  </si>
  <si>
    <t>170507</t>
  </si>
  <si>
    <t>81437016794/81437016699</t>
  </si>
  <si>
    <t>289376</t>
  </si>
  <si>
    <t>106790</t>
  </si>
  <si>
    <t>0063232700/6733230000/6733230600/6753231200</t>
  </si>
  <si>
    <t>486243</t>
  </si>
  <si>
    <t>311644</t>
  </si>
  <si>
    <t>A0063260300</t>
  </si>
  <si>
    <t>486167</t>
  </si>
  <si>
    <t>316697</t>
  </si>
  <si>
    <t>A9438903019</t>
  </si>
  <si>
    <t>498381</t>
  </si>
  <si>
    <t>101424</t>
  </si>
  <si>
    <t>102201000</t>
  </si>
  <si>
    <t>498156</t>
  </si>
  <si>
    <t>311892</t>
  </si>
  <si>
    <t>1478540</t>
  </si>
  <si>
    <t>924788</t>
  </si>
  <si>
    <t>1878003767</t>
  </si>
  <si>
    <t>1685707</t>
  </si>
  <si>
    <t>498694</t>
  </si>
  <si>
    <t>1878080034</t>
  </si>
  <si>
    <t>81303010440</t>
  </si>
  <si>
    <t>486063</t>
  </si>
  <si>
    <t>1878007072</t>
  </si>
  <si>
    <t>A0252504103</t>
  </si>
  <si>
    <t>449901</t>
  </si>
  <si>
    <t>1864504031</t>
  </si>
  <si>
    <t>A0152501903</t>
  </si>
  <si>
    <t>698780</t>
  </si>
  <si>
    <t>1878003066</t>
  </si>
  <si>
    <t>1929397</t>
  </si>
  <si>
    <t>498703</t>
  </si>
  <si>
    <t>1878000635</t>
  </si>
  <si>
    <t>85000245</t>
  </si>
  <si>
    <t>498705</t>
  </si>
  <si>
    <t>1878002442</t>
  </si>
  <si>
    <t>1521726</t>
  </si>
  <si>
    <t>535774</t>
  </si>
  <si>
    <t>1878634034</t>
  </si>
  <si>
    <t>7421916049</t>
  </si>
  <si>
    <t>486056</t>
  </si>
  <si>
    <t>3482000999</t>
  </si>
  <si>
    <t>1914989</t>
  </si>
  <si>
    <t>498714</t>
  </si>
  <si>
    <t>3421601050</t>
  </si>
  <si>
    <t>A4570304805</t>
  </si>
  <si>
    <t>289316</t>
  </si>
  <si>
    <t>3151000034</t>
  </si>
  <si>
    <t>3151000034/81305500110/81305500106/1810168/1912689</t>
  </si>
  <si>
    <t>486042</t>
  </si>
  <si>
    <t>3151000493</t>
  </si>
  <si>
    <t>1686642</t>
  </si>
  <si>
    <t>536534</t>
  </si>
  <si>
    <t>3400700433</t>
  </si>
  <si>
    <t>2994069</t>
  </si>
  <si>
    <t>729460</t>
  </si>
  <si>
    <t>9291072/09291072</t>
  </si>
  <si>
    <t>432360</t>
  </si>
  <si>
    <t>516067</t>
  </si>
  <si>
    <t>662129085</t>
  </si>
  <si>
    <t>777824</t>
  </si>
  <si>
    <t>S0572905900</t>
  </si>
  <si>
    <t>1390428/1527633/1734529/2992348</t>
  </si>
  <si>
    <t>950285</t>
  </si>
  <si>
    <t>050.181-01</t>
  </si>
  <si>
    <t>544842</t>
  </si>
  <si>
    <t>050.203-01</t>
  </si>
  <si>
    <t>1303516</t>
  </si>
  <si>
    <t>467430</t>
  </si>
  <si>
    <t>050.158-01</t>
  </si>
  <si>
    <t>1323677</t>
  </si>
  <si>
    <t>462587</t>
  </si>
  <si>
    <t>061.293-01</t>
  </si>
  <si>
    <t>545277</t>
  </si>
  <si>
    <t>011.266-01</t>
  </si>
  <si>
    <t>9428900219</t>
  </si>
  <si>
    <t>532818</t>
  </si>
  <si>
    <t>040.181-01</t>
  </si>
  <si>
    <t>550365</t>
  </si>
  <si>
    <t>469251</t>
  </si>
  <si>
    <t>040.178-01</t>
  </si>
  <si>
    <t>1870893</t>
  </si>
  <si>
    <t>469252</t>
  </si>
  <si>
    <t>040.223-01</t>
  </si>
  <si>
    <t>1505563</t>
  </si>
  <si>
    <t>467433</t>
  </si>
  <si>
    <t>030.280-01</t>
  </si>
  <si>
    <t>20453256</t>
  </si>
  <si>
    <t>471133</t>
  </si>
  <si>
    <t>030.271-01</t>
  </si>
  <si>
    <t>22144200</t>
  </si>
  <si>
    <t>545286</t>
  </si>
  <si>
    <t>030.338-01</t>
  </si>
  <si>
    <t>3090128</t>
  </si>
  <si>
    <t>758760</t>
  </si>
  <si>
    <t>18100012</t>
  </si>
  <si>
    <t>9738801170</t>
  </si>
  <si>
    <t>543763</t>
  </si>
  <si>
    <t>18400289</t>
  </si>
  <si>
    <t>1923744</t>
  </si>
  <si>
    <t>543764</t>
  </si>
  <si>
    <t>18400286</t>
  </si>
  <si>
    <t>1884914</t>
  </si>
  <si>
    <t>478860</t>
  </si>
  <si>
    <t>100.455</t>
  </si>
  <si>
    <t>6584210001</t>
  </si>
  <si>
    <t>477186</t>
  </si>
  <si>
    <t>075.128</t>
  </si>
  <si>
    <t>543766</t>
  </si>
  <si>
    <t>102.642</t>
  </si>
  <si>
    <t>458387</t>
  </si>
  <si>
    <t>020.211</t>
  </si>
  <si>
    <t>6014944935</t>
  </si>
  <si>
    <t>544843</t>
  </si>
  <si>
    <t>102.530</t>
  </si>
  <si>
    <t>06014934925</t>
  </si>
  <si>
    <t>544844</t>
  </si>
  <si>
    <t>102.528</t>
  </si>
  <si>
    <t>06014944725</t>
  </si>
  <si>
    <t>502146</t>
  </si>
  <si>
    <t>202.483</t>
  </si>
  <si>
    <t>910105014019</t>
  </si>
  <si>
    <t>544845</t>
  </si>
  <si>
    <t>102.470</t>
  </si>
  <si>
    <t>308765020012</t>
  </si>
  <si>
    <t>471364</t>
  </si>
  <si>
    <t>101.148</t>
  </si>
  <si>
    <t>5010130738</t>
  </si>
  <si>
    <t>544846</t>
  </si>
  <si>
    <t>102.193</t>
  </si>
  <si>
    <t>5003001873</t>
  </si>
  <si>
    <t>545240</t>
  </si>
  <si>
    <t>102.650</t>
  </si>
  <si>
    <t>5003002065</t>
  </si>
  <si>
    <t>475353</t>
  </si>
  <si>
    <t>030.718</t>
  </si>
  <si>
    <t>8140318S1</t>
  </si>
  <si>
    <t>544847</t>
  </si>
  <si>
    <t>102.455</t>
  </si>
  <si>
    <t>966789</t>
  </si>
  <si>
    <t>525323</t>
  </si>
  <si>
    <t>080.414</t>
  </si>
  <si>
    <t>759677</t>
  </si>
  <si>
    <t>101.129</t>
  </si>
  <si>
    <t>544849</t>
  </si>
  <si>
    <t>050.297</t>
  </si>
  <si>
    <t>1379082</t>
  </si>
  <si>
    <t>471370</t>
  </si>
  <si>
    <t>060.097</t>
  </si>
  <si>
    <t>496255</t>
  </si>
  <si>
    <t>111.005</t>
  </si>
  <si>
    <t>06369590014</t>
  </si>
  <si>
    <t>544850</t>
  </si>
  <si>
    <t>020.265</t>
  </si>
  <si>
    <t>85437220011</t>
  </si>
  <si>
    <t>496258</t>
  </si>
  <si>
    <t>100.295</t>
  </si>
  <si>
    <t>9493200173</t>
  </si>
  <si>
    <t>544851</t>
  </si>
  <si>
    <t>080.129</t>
  </si>
  <si>
    <t>5005010008</t>
  </si>
  <si>
    <t>544852</t>
  </si>
  <si>
    <t>080.128</t>
  </si>
  <si>
    <t>5000785979</t>
  </si>
  <si>
    <t>544853</t>
  </si>
  <si>
    <t>080.095</t>
  </si>
  <si>
    <t>5000448405</t>
  </si>
  <si>
    <t>508623</t>
  </si>
  <si>
    <t>095.055</t>
  </si>
  <si>
    <t>R53363</t>
  </si>
  <si>
    <t>544854</t>
  </si>
  <si>
    <t>078.329</t>
  </si>
  <si>
    <t>7422221048</t>
  </si>
  <si>
    <t>291022</t>
  </si>
  <si>
    <t>030.127</t>
  </si>
  <si>
    <t>11786</t>
  </si>
  <si>
    <t>292034</t>
  </si>
  <si>
    <t>050.014</t>
  </si>
  <si>
    <t>0278040</t>
  </si>
  <si>
    <t>292035</t>
  </si>
  <si>
    <t>050.016</t>
  </si>
  <si>
    <t>0293417</t>
  </si>
  <si>
    <t>742202</t>
  </si>
  <si>
    <t>020.160</t>
  </si>
  <si>
    <t>81437040078</t>
  </si>
  <si>
    <t>543768</t>
  </si>
  <si>
    <t>011.055</t>
  </si>
  <si>
    <t>6753261281</t>
  </si>
  <si>
    <t>292027</t>
  </si>
  <si>
    <t>011.020</t>
  </si>
  <si>
    <t>492652</t>
  </si>
  <si>
    <t>011.097</t>
  </si>
  <si>
    <t>9043261081</t>
  </si>
  <si>
    <t>492653</t>
  </si>
  <si>
    <t>011.017</t>
  </si>
  <si>
    <t>9043230085</t>
  </si>
  <si>
    <t>792527</t>
  </si>
  <si>
    <t>030.276</t>
  </si>
  <si>
    <t>1079225</t>
  </si>
  <si>
    <t>693388</t>
  </si>
  <si>
    <t>030.041</t>
  </si>
  <si>
    <t>6771515</t>
  </si>
  <si>
    <t>543769</t>
  </si>
  <si>
    <t>032.397</t>
  </si>
  <si>
    <t>471380</t>
  </si>
  <si>
    <t>033.441</t>
  </si>
  <si>
    <t>462610</t>
  </si>
  <si>
    <t>104.145</t>
  </si>
  <si>
    <t>948835</t>
  </si>
  <si>
    <t>544855</t>
  </si>
  <si>
    <t>051.253</t>
  </si>
  <si>
    <t>0890762</t>
  </si>
  <si>
    <t>543770</t>
  </si>
  <si>
    <t>020.145</t>
  </si>
  <si>
    <t>544856</t>
  </si>
  <si>
    <t>202.169</t>
  </si>
  <si>
    <t>000000005464</t>
  </si>
  <si>
    <t>544857</t>
  </si>
  <si>
    <t>040.296</t>
  </si>
  <si>
    <t>1412036</t>
  </si>
  <si>
    <t>469757</t>
  </si>
  <si>
    <t>033.009</t>
  </si>
  <si>
    <t>20382386</t>
  </si>
  <si>
    <t>543771</t>
  </si>
  <si>
    <t>020.453</t>
  </si>
  <si>
    <t>81455030048</t>
  </si>
  <si>
    <t>458406</t>
  </si>
  <si>
    <t>020.451</t>
  </si>
  <si>
    <t>466239</t>
  </si>
  <si>
    <t>070.200</t>
  </si>
  <si>
    <t>0326004140</t>
  </si>
  <si>
    <t>459354</t>
  </si>
  <si>
    <t>041.006</t>
  </si>
  <si>
    <t>483077</t>
  </si>
  <si>
    <t>050.450</t>
  </si>
  <si>
    <t>1321301</t>
  </si>
  <si>
    <t>421810</t>
  </si>
  <si>
    <t>041.231</t>
  </si>
  <si>
    <t>1500455</t>
  </si>
  <si>
    <t>483085</t>
  </si>
  <si>
    <t>041.380</t>
  </si>
  <si>
    <t>1852049</t>
  </si>
  <si>
    <t>483088</t>
  </si>
  <si>
    <t>031.391</t>
  </si>
  <si>
    <t>1676499</t>
  </si>
  <si>
    <t>460373</t>
  </si>
  <si>
    <t>095.005-01</t>
  </si>
  <si>
    <t>0004294030</t>
  </si>
  <si>
    <t>545219</t>
  </si>
  <si>
    <t>203.242</t>
  </si>
  <si>
    <t>9405280709</t>
  </si>
  <si>
    <t>543772</t>
  </si>
  <si>
    <t>060.233</t>
  </si>
  <si>
    <t>8162322</t>
  </si>
  <si>
    <t>432573</t>
  </si>
  <si>
    <t>100.053</t>
  </si>
  <si>
    <t>A6204900465</t>
  </si>
  <si>
    <t>471155</t>
  </si>
  <si>
    <t>079.266</t>
  </si>
  <si>
    <t>7420709027</t>
  </si>
  <si>
    <t>471156</t>
  </si>
  <si>
    <t>079.001</t>
  </si>
  <si>
    <t>5001864374</t>
  </si>
  <si>
    <t>544859</t>
  </si>
  <si>
    <t>041.217</t>
  </si>
  <si>
    <t>1753639</t>
  </si>
  <si>
    <t>472124</t>
  </si>
  <si>
    <t>093.271</t>
  </si>
  <si>
    <t>51274210262</t>
  </si>
  <si>
    <t>543773</t>
  </si>
  <si>
    <t>094.199</t>
  </si>
  <si>
    <t>51274210190</t>
  </si>
  <si>
    <t>544860</t>
  </si>
  <si>
    <t>096.227</t>
  </si>
  <si>
    <t>3171490</t>
  </si>
  <si>
    <t>472126</t>
  </si>
  <si>
    <t>096.420</t>
  </si>
  <si>
    <t>21059642S</t>
  </si>
  <si>
    <t>454039</t>
  </si>
  <si>
    <t>096.392</t>
  </si>
  <si>
    <t>81271206168/81271206126</t>
  </si>
  <si>
    <t>472128</t>
  </si>
  <si>
    <t>096.244</t>
  </si>
  <si>
    <t>0025423818</t>
  </si>
  <si>
    <t>472130</t>
  </si>
  <si>
    <t>096.251</t>
  </si>
  <si>
    <t>21247154</t>
  </si>
  <si>
    <t>544861</t>
  </si>
  <si>
    <t>096.371</t>
  </si>
  <si>
    <t>20524936</t>
  </si>
  <si>
    <t>502152</t>
  </si>
  <si>
    <t>093.302</t>
  </si>
  <si>
    <t>544862</t>
  </si>
  <si>
    <t>032.371</t>
  </si>
  <si>
    <t>20478260</t>
  </si>
  <si>
    <t>472131</t>
  </si>
  <si>
    <t>096.232</t>
  </si>
  <si>
    <t>1077574</t>
  </si>
  <si>
    <t>543776</t>
  </si>
  <si>
    <t>096.435</t>
  </si>
  <si>
    <t>5010437049</t>
  </si>
  <si>
    <t>533589</t>
  </si>
  <si>
    <t>042.163</t>
  </si>
  <si>
    <t>544863</t>
  </si>
  <si>
    <t>096.226</t>
  </si>
  <si>
    <t>51271200014</t>
  </si>
  <si>
    <t>466243</t>
  </si>
  <si>
    <t>093.224</t>
  </si>
  <si>
    <t>0011533120</t>
  </si>
  <si>
    <t>544864</t>
  </si>
  <si>
    <t>094.196</t>
  </si>
  <si>
    <t>81274200085</t>
  </si>
  <si>
    <t>466244</t>
  </si>
  <si>
    <t>094.195</t>
  </si>
  <si>
    <t>51274210151</t>
  </si>
  <si>
    <t>472134</t>
  </si>
  <si>
    <t>096.379</t>
  </si>
  <si>
    <t>0041536328</t>
  </si>
  <si>
    <t>544865</t>
  </si>
  <si>
    <t>023.228</t>
  </si>
  <si>
    <t>81664100226</t>
  </si>
  <si>
    <t>543777</t>
  </si>
  <si>
    <t>18100470</t>
  </si>
  <si>
    <t>9438841722</t>
  </si>
  <si>
    <t>543778</t>
  </si>
  <si>
    <t>18100408</t>
  </si>
  <si>
    <t>9448840222</t>
  </si>
  <si>
    <t>543779</t>
  </si>
  <si>
    <t>18400154</t>
  </si>
  <si>
    <t>1856475</t>
  </si>
  <si>
    <t>478872</t>
  </si>
  <si>
    <t>021.046</t>
  </si>
  <si>
    <t>81508030022</t>
  </si>
  <si>
    <t>478875</t>
  </si>
  <si>
    <t>100.461</t>
  </si>
  <si>
    <t>9754230612</t>
  </si>
  <si>
    <t>543780</t>
  </si>
  <si>
    <t>051.162</t>
  </si>
  <si>
    <t>1253523</t>
  </si>
  <si>
    <t>522915</t>
  </si>
  <si>
    <t>042.334</t>
  </si>
  <si>
    <t>543781</t>
  </si>
  <si>
    <t>034.167</t>
  </si>
  <si>
    <t>20583440</t>
  </si>
  <si>
    <t>471159</t>
  </si>
  <si>
    <t>021.035</t>
  </si>
  <si>
    <t>81618516023</t>
  </si>
  <si>
    <t>472135</t>
  </si>
  <si>
    <t>022.252</t>
  </si>
  <si>
    <t>81464336009</t>
  </si>
  <si>
    <t>469284</t>
  </si>
  <si>
    <t>034.161</t>
  </si>
  <si>
    <t>20425414</t>
  </si>
  <si>
    <t>508626</t>
  </si>
  <si>
    <t>051.124</t>
  </si>
  <si>
    <t>1689347</t>
  </si>
  <si>
    <t>505457</t>
  </si>
  <si>
    <t>022.112</t>
  </si>
  <si>
    <t>81637306508</t>
  </si>
  <si>
    <t>505460</t>
  </si>
  <si>
    <t>022.121</t>
  </si>
  <si>
    <t>81637306573</t>
  </si>
  <si>
    <t>505462</t>
  </si>
  <si>
    <t>022.134</t>
  </si>
  <si>
    <t>81637306534</t>
  </si>
  <si>
    <t>505464</t>
  </si>
  <si>
    <t>022.135</t>
  </si>
  <si>
    <t>81637306549</t>
  </si>
  <si>
    <t>505465</t>
  </si>
  <si>
    <t>022.136</t>
  </si>
  <si>
    <t>81637306550</t>
  </si>
  <si>
    <t>472136</t>
  </si>
  <si>
    <t>042.108</t>
  </si>
  <si>
    <t>1723519/1765808</t>
  </si>
  <si>
    <t>508629</t>
  </si>
  <si>
    <t>042.104</t>
  </si>
  <si>
    <t>1723518</t>
  </si>
  <si>
    <t>516016</t>
  </si>
  <si>
    <t>042.110</t>
  </si>
  <si>
    <t>1765808</t>
  </si>
  <si>
    <t>516035</t>
  </si>
  <si>
    <t>032.299</t>
  </si>
  <si>
    <t>20716739</t>
  </si>
  <si>
    <t>543782</t>
  </si>
  <si>
    <t>032.246</t>
  </si>
  <si>
    <t>20429696</t>
  </si>
  <si>
    <t>544866</t>
  </si>
  <si>
    <t>094.066</t>
  </si>
  <si>
    <t>1524015</t>
  </si>
  <si>
    <t>544867</t>
  </si>
  <si>
    <t>094.117</t>
  </si>
  <si>
    <t>1505097</t>
  </si>
  <si>
    <t>462616</t>
  </si>
  <si>
    <t>094.114</t>
  </si>
  <si>
    <t>81521016269</t>
  </si>
  <si>
    <t>467450</t>
  </si>
  <si>
    <t>094.075-01</t>
  </si>
  <si>
    <t>81521516096</t>
  </si>
  <si>
    <t>526650</t>
  </si>
  <si>
    <t>18400128</t>
  </si>
  <si>
    <t>1805399</t>
  </si>
  <si>
    <t>543783</t>
  </si>
  <si>
    <t>18400227</t>
  </si>
  <si>
    <t>1355655</t>
  </si>
  <si>
    <t>543784</t>
  </si>
  <si>
    <t>030.647</t>
  </si>
  <si>
    <t>3095195</t>
  </si>
  <si>
    <t>289453</t>
  </si>
  <si>
    <t>075.074</t>
  </si>
  <si>
    <t>545252</t>
  </si>
  <si>
    <t>022.278</t>
  </si>
  <si>
    <t>81363060002</t>
  </si>
  <si>
    <t>543785</t>
  </si>
  <si>
    <t>203.250</t>
  </si>
  <si>
    <t>9703560415</t>
  </si>
  <si>
    <t>545251</t>
  </si>
  <si>
    <t>031.031</t>
  </si>
  <si>
    <t>20531576</t>
  </si>
  <si>
    <t>472139</t>
  </si>
  <si>
    <t>030.351</t>
  </si>
  <si>
    <t>20424109</t>
  </si>
  <si>
    <t>544868</t>
  </si>
  <si>
    <t>033.162</t>
  </si>
  <si>
    <t>1075889</t>
  </si>
  <si>
    <t>544869</t>
  </si>
  <si>
    <t>114.397</t>
  </si>
  <si>
    <t>1075114</t>
  </si>
  <si>
    <t>543786</t>
  </si>
  <si>
    <t>115.657</t>
  </si>
  <si>
    <t>804725</t>
  </si>
  <si>
    <t>545228</t>
  </si>
  <si>
    <t>115.532</t>
  </si>
  <si>
    <t>1664473</t>
  </si>
  <si>
    <t>545223</t>
  </si>
  <si>
    <t>042.143</t>
  </si>
  <si>
    <t>1870001S</t>
  </si>
  <si>
    <t>516040</t>
  </si>
  <si>
    <t>18300412</t>
  </si>
  <si>
    <t>82209788</t>
  </si>
  <si>
    <t>545272</t>
  </si>
  <si>
    <t>096.415-01</t>
  </si>
  <si>
    <t>81523156113</t>
  </si>
  <si>
    <t>545244</t>
  </si>
  <si>
    <t>094.093-01</t>
  </si>
  <si>
    <t>0003282030</t>
  </si>
  <si>
    <t>543787</t>
  </si>
  <si>
    <t>034.162</t>
  </si>
  <si>
    <t>20498623</t>
  </si>
  <si>
    <t>543788</t>
  </si>
  <si>
    <t>201.027</t>
  </si>
  <si>
    <t>3634100631</t>
  </si>
  <si>
    <t>799549</t>
  </si>
  <si>
    <t>201.023</t>
  </si>
  <si>
    <t>0004104031/6174100031/9714100031</t>
  </si>
  <si>
    <t>712128</t>
  </si>
  <si>
    <t>201.029</t>
  </si>
  <si>
    <t>A6564100131</t>
  </si>
  <si>
    <t>472804</t>
  </si>
  <si>
    <t>042.034</t>
  </si>
  <si>
    <t>1422439</t>
  </si>
  <si>
    <t>544870</t>
  </si>
  <si>
    <t>070.219</t>
  </si>
  <si>
    <t>0318907580</t>
  </si>
  <si>
    <t>515996</t>
  </si>
  <si>
    <t>18500029</t>
  </si>
  <si>
    <t>1445563</t>
  </si>
  <si>
    <t>545276</t>
  </si>
  <si>
    <t>050.106</t>
  </si>
  <si>
    <t>1436209</t>
  </si>
  <si>
    <t>543789</t>
  </si>
  <si>
    <t>18200222</t>
  </si>
  <si>
    <t>81251400121</t>
  </si>
  <si>
    <t>526659</t>
  </si>
  <si>
    <t>080.373</t>
  </si>
  <si>
    <t>7482421696</t>
  </si>
  <si>
    <t>539129</t>
  </si>
  <si>
    <t>040.199</t>
  </si>
  <si>
    <t>1762624</t>
  </si>
  <si>
    <t>543790</t>
  </si>
  <si>
    <t>18400147</t>
  </si>
  <si>
    <t>1786693</t>
  </si>
  <si>
    <t>545233</t>
  </si>
  <si>
    <t>040.295</t>
  </si>
  <si>
    <t>1548318</t>
  </si>
  <si>
    <t>465453</t>
  </si>
  <si>
    <t>042.227</t>
  </si>
  <si>
    <t>1528323/1528324/1739454/1739455</t>
  </si>
  <si>
    <t>461473</t>
  </si>
  <si>
    <t>032.218</t>
  </si>
  <si>
    <t>3981596</t>
  </si>
  <si>
    <t>532836</t>
  </si>
  <si>
    <t>18100013</t>
  </si>
  <si>
    <t>9705253439</t>
  </si>
  <si>
    <t>543792</t>
  </si>
  <si>
    <t>18500220</t>
  </si>
  <si>
    <t>1875551S</t>
  </si>
  <si>
    <t>533912</t>
  </si>
  <si>
    <t>18800045</t>
  </si>
  <si>
    <t>5010314954</t>
  </si>
  <si>
    <t>537040</t>
  </si>
  <si>
    <t>18300425</t>
  </si>
  <si>
    <t>21094388S</t>
  </si>
  <si>
    <t>514598</t>
  </si>
  <si>
    <t>18300426</t>
  </si>
  <si>
    <t>21094394</t>
  </si>
  <si>
    <t>467458</t>
  </si>
  <si>
    <t>021.356-01</t>
  </si>
  <si>
    <t>51066010275</t>
  </si>
  <si>
    <t>543794</t>
  </si>
  <si>
    <t>079.481</t>
  </si>
  <si>
    <t>7420862779</t>
  </si>
  <si>
    <t>467460</t>
  </si>
  <si>
    <t>051.126</t>
  </si>
  <si>
    <t>1644326</t>
  </si>
  <si>
    <t>505610</t>
  </si>
  <si>
    <t>022.140</t>
  </si>
  <si>
    <t>81083036051</t>
  </si>
  <si>
    <t>543795</t>
  </si>
  <si>
    <t>050.318</t>
  </si>
  <si>
    <t>1320044</t>
  </si>
  <si>
    <t>467461</t>
  </si>
  <si>
    <t>010.093</t>
  </si>
  <si>
    <t>0004772516</t>
  </si>
  <si>
    <t>472809</t>
  </si>
  <si>
    <t>051.130</t>
  </si>
  <si>
    <t>1644325</t>
  </si>
  <si>
    <t>545249</t>
  </si>
  <si>
    <t>015.049</t>
  </si>
  <si>
    <t>5000737675</t>
  </si>
  <si>
    <t>472810</t>
  </si>
  <si>
    <t>075.099</t>
  </si>
  <si>
    <t>4304010201</t>
  </si>
  <si>
    <t>523145</t>
  </si>
  <si>
    <t>042.141</t>
  </si>
  <si>
    <t>1829470</t>
  </si>
  <si>
    <t>545258</t>
  </si>
  <si>
    <t>032.186</t>
  </si>
  <si>
    <t>3192819</t>
  </si>
  <si>
    <t>532839</t>
  </si>
  <si>
    <t>18300278</t>
  </si>
  <si>
    <t>20529765</t>
  </si>
  <si>
    <t>543797</t>
  </si>
  <si>
    <t>18500204</t>
  </si>
  <si>
    <t>1693114</t>
  </si>
  <si>
    <t>460385</t>
  </si>
  <si>
    <t>096.022-01</t>
  </si>
  <si>
    <t>4711230</t>
  </si>
  <si>
    <t>543798</t>
  </si>
  <si>
    <t>021.334</t>
  </si>
  <si>
    <t>81061110020</t>
  </si>
  <si>
    <t>471180</t>
  </si>
  <si>
    <t>078.287</t>
  </si>
  <si>
    <t>5001834847S</t>
  </si>
  <si>
    <t>543799</t>
  </si>
  <si>
    <t>112.001</t>
  </si>
  <si>
    <t>472140</t>
  </si>
  <si>
    <t>022.251</t>
  </si>
  <si>
    <t>545283</t>
  </si>
  <si>
    <t>022.223</t>
  </si>
  <si>
    <t>81264016141</t>
  </si>
  <si>
    <t>543800</t>
  </si>
  <si>
    <t>18400177</t>
  </si>
  <si>
    <t>1779118</t>
  </si>
  <si>
    <t>543801</t>
  </si>
  <si>
    <t>18400024</t>
  </si>
  <si>
    <t>1390074</t>
  </si>
  <si>
    <t>543802</t>
  </si>
  <si>
    <t>18400026</t>
  </si>
  <si>
    <t>1354594</t>
  </si>
  <si>
    <t>543803</t>
  </si>
  <si>
    <t>18300295</t>
  </si>
  <si>
    <t>20530082</t>
  </si>
  <si>
    <t>543804</t>
  </si>
  <si>
    <t>18300276</t>
  </si>
  <si>
    <t>20453676</t>
  </si>
  <si>
    <t>545248</t>
  </si>
  <si>
    <t>070.031</t>
  </si>
  <si>
    <t>0535367080</t>
  </si>
  <si>
    <t>978793</t>
  </si>
  <si>
    <t>100.008</t>
  </si>
  <si>
    <t>703844</t>
  </si>
  <si>
    <t>100.009</t>
  </si>
  <si>
    <t>292059</t>
  </si>
  <si>
    <t>060.083</t>
  </si>
  <si>
    <t>41288050</t>
  </si>
  <si>
    <t>020.075</t>
  </si>
  <si>
    <t>543805</t>
  </si>
  <si>
    <t>100.062</t>
  </si>
  <si>
    <t>543806</t>
  </si>
  <si>
    <t>100.038</t>
  </si>
  <si>
    <t>0009967045</t>
  </si>
  <si>
    <t>475360</t>
  </si>
  <si>
    <t>080.124</t>
  </si>
  <si>
    <t>5010239842</t>
  </si>
  <si>
    <t>543807</t>
  </si>
  <si>
    <t>030.094</t>
  </si>
  <si>
    <t>545261</t>
  </si>
  <si>
    <t>097.287-01</t>
  </si>
  <si>
    <t>81953016291</t>
  </si>
  <si>
    <t>545260</t>
  </si>
  <si>
    <t>051.315-01</t>
  </si>
  <si>
    <t>1797652</t>
  </si>
  <si>
    <t>469400</t>
  </si>
  <si>
    <t>200.221</t>
  </si>
  <si>
    <t>0000906050</t>
  </si>
  <si>
    <t>502160</t>
  </si>
  <si>
    <t>032.124</t>
  </si>
  <si>
    <t>21067551</t>
  </si>
  <si>
    <t>459392</t>
  </si>
  <si>
    <t>051.141</t>
  </si>
  <si>
    <t>466269</t>
  </si>
  <si>
    <t>022.196</t>
  </si>
  <si>
    <t>471185</t>
  </si>
  <si>
    <t>022.197</t>
  </si>
  <si>
    <t>51958007315</t>
  </si>
  <si>
    <t>473326</t>
  </si>
  <si>
    <t>021.249</t>
  </si>
  <si>
    <t>A4572002170</t>
  </si>
  <si>
    <t>525338</t>
  </si>
  <si>
    <t>200.052</t>
  </si>
  <si>
    <t>462691</t>
  </si>
  <si>
    <t>200.040</t>
  </si>
  <si>
    <t>A9062004570</t>
  </si>
  <si>
    <t>471187</t>
  </si>
  <si>
    <t>200.028</t>
  </si>
  <si>
    <t>A4572004070</t>
  </si>
  <si>
    <t>471188</t>
  </si>
  <si>
    <t>202.281</t>
  </si>
  <si>
    <t>A4572004470</t>
  </si>
  <si>
    <t>A4572004570</t>
  </si>
  <si>
    <t>757485</t>
  </si>
  <si>
    <t>079.240</t>
  </si>
  <si>
    <t>469401</t>
  </si>
  <si>
    <t>031.445</t>
  </si>
  <si>
    <t>21422765</t>
  </si>
  <si>
    <t>462693</t>
  </si>
  <si>
    <t>042.276</t>
  </si>
  <si>
    <t>2197391</t>
  </si>
  <si>
    <t>474106</t>
  </si>
  <si>
    <t>18500084</t>
  </si>
  <si>
    <t>1398285</t>
  </si>
  <si>
    <t>543808</t>
  </si>
  <si>
    <t>18500004</t>
  </si>
  <si>
    <t>1294949</t>
  </si>
  <si>
    <t>543809</t>
  </si>
  <si>
    <t>18300274</t>
  </si>
  <si>
    <t>20398387</t>
  </si>
  <si>
    <t>475478</t>
  </si>
  <si>
    <t>060.122</t>
  </si>
  <si>
    <t>42538439</t>
  </si>
  <si>
    <t>492668</t>
  </si>
  <si>
    <t>020.157</t>
  </si>
  <si>
    <t>81394106019</t>
  </si>
  <si>
    <t>466290</t>
  </si>
  <si>
    <t>011.238</t>
  </si>
  <si>
    <t>0004110212</t>
  </si>
  <si>
    <t>496294</t>
  </si>
  <si>
    <t>080.295</t>
  </si>
  <si>
    <t>5000287986</t>
  </si>
  <si>
    <t>496295</t>
  </si>
  <si>
    <t>080.139</t>
  </si>
  <si>
    <t>5000816438</t>
  </si>
  <si>
    <t>496301</t>
  </si>
  <si>
    <t>030.342</t>
  </si>
  <si>
    <t>21081150</t>
  </si>
  <si>
    <t>496306</t>
  </si>
  <si>
    <t>060.406</t>
  </si>
  <si>
    <t>4459879</t>
  </si>
  <si>
    <t>496308</t>
  </si>
  <si>
    <t>042.339</t>
  </si>
  <si>
    <t>1525892</t>
  </si>
  <si>
    <t>545246</t>
  </si>
  <si>
    <t>043.145</t>
  </si>
  <si>
    <t>1398067</t>
  </si>
  <si>
    <t>741261</t>
  </si>
  <si>
    <t>118.044</t>
  </si>
  <si>
    <t>0308446310</t>
  </si>
  <si>
    <t>496309</t>
  </si>
  <si>
    <t>061.496</t>
  </si>
  <si>
    <t>504021532</t>
  </si>
  <si>
    <t>545229</t>
  </si>
  <si>
    <t>080.056</t>
  </si>
  <si>
    <t>5000677320</t>
  </si>
  <si>
    <t>543810</t>
  </si>
  <si>
    <t>040.155</t>
  </si>
  <si>
    <t>1362721</t>
  </si>
  <si>
    <t>545242</t>
  </si>
  <si>
    <t>040.038</t>
  </si>
  <si>
    <t>2097424</t>
  </si>
  <si>
    <t>545262</t>
  </si>
  <si>
    <t>082.025</t>
  </si>
  <si>
    <t>6502382B</t>
  </si>
  <si>
    <t>288985</t>
  </si>
  <si>
    <t>030.130</t>
  </si>
  <si>
    <t>11578</t>
  </si>
  <si>
    <t>290818</t>
  </si>
  <si>
    <t>075.540</t>
  </si>
  <si>
    <t>09090</t>
  </si>
  <si>
    <t>292078</t>
  </si>
  <si>
    <t>090.015</t>
  </si>
  <si>
    <t>04710</t>
  </si>
  <si>
    <t>798980</t>
  </si>
  <si>
    <t>18200058</t>
  </si>
  <si>
    <t>81416100226</t>
  </si>
  <si>
    <t>543812</t>
  </si>
  <si>
    <t>18100083</t>
  </si>
  <si>
    <t>9418841122</t>
  </si>
  <si>
    <t>543811</t>
  </si>
  <si>
    <t>18100043</t>
  </si>
  <si>
    <t>9418840422</t>
  </si>
  <si>
    <t>543813</t>
  </si>
  <si>
    <t>18100044</t>
  </si>
  <si>
    <t>9418840522</t>
  </si>
  <si>
    <t>543814</t>
  </si>
  <si>
    <t>18800150</t>
  </si>
  <si>
    <t>5010225392</t>
  </si>
  <si>
    <t>543815</t>
  </si>
  <si>
    <t>18800149</t>
  </si>
  <si>
    <t>5010225393</t>
  </si>
  <si>
    <t>543816</t>
  </si>
  <si>
    <t>18800003</t>
  </si>
  <si>
    <t>5010225722</t>
  </si>
  <si>
    <t>543819</t>
  </si>
  <si>
    <t>18300416</t>
  </si>
  <si>
    <t>82052484</t>
  </si>
  <si>
    <t>543820</t>
  </si>
  <si>
    <t>18300417</t>
  </si>
  <si>
    <t>82056991</t>
  </si>
  <si>
    <t>543821</t>
  </si>
  <si>
    <t>18300080</t>
  </si>
  <si>
    <t>20398385</t>
  </si>
  <si>
    <t>543822</t>
  </si>
  <si>
    <t>18300081</t>
  </si>
  <si>
    <t>20398386</t>
  </si>
  <si>
    <t>545218</t>
  </si>
  <si>
    <t>051.075</t>
  </si>
  <si>
    <t>1313582</t>
  </si>
  <si>
    <t>545287</t>
  </si>
  <si>
    <t>021.132</t>
  </si>
  <si>
    <t>81963050272</t>
  </si>
  <si>
    <t>467477</t>
  </si>
  <si>
    <t>203.016</t>
  </si>
  <si>
    <t>3662032515</t>
  </si>
  <si>
    <t>543823</t>
  </si>
  <si>
    <t>078.058</t>
  </si>
  <si>
    <t>7482226449</t>
  </si>
  <si>
    <t>475364</t>
  </si>
  <si>
    <t>041.045</t>
  </si>
  <si>
    <t>2057832</t>
  </si>
  <si>
    <t>462640</t>
  </si>
  <si>
    <t>094.094-01</t>
  </si>
  <si>
    <t>81307256084</t>
  </si>
  <si>
    <t>467478</t>
  </si>
  <si>
    <t>096.316-01</t>
  </si>
  <si>
    <t>533602</t>
  </si>
  <si>
    <t>201.450</t>
  </si>
  <si>
    <t>0005407445</t>
  </si>
  <si>
    <t>543824</t>
  </si>
  <si>
    <t>18300282</t>
  </si>
  <si>
    <t>20545095</t>
  </si>
  <si>
    <t>543825</t>
  </si>
  <si>
    <t>070.193</t>
  </si>
  <si>
    <t>0316724010</t>
  </si>
  <si>
    <t>532579</t>
  </si>
  <si>
    <t>105.286</t>
  </si>
  <si>
    <t>0332009350</t>
  </si>
  <si>
    <t>459374</t>
  </si>
  <si>
    <t>040.151-01</t>
  </si>
  <si>
    <t>1476415</t>
  </si>
  <si>
    <t>467482</t>
  </si>
  <si>
    <t>SP554960</t>
  </si>
  <si>
    <t>0542941770</t>
  </si>
  <si>
    <t>455455</t>
  </si>
  <si>
    <t>SP55941</t>
  </si>
  <si>
    <t>0542940030/MLF7047</t>
  </si>
  <si>
    <t>455459</t>
  </si>
  <si>
    <t>SP55940-K</t>
  </si>
  <si>
    <t>0542942411/MLF7042</t>
  </si>
  <si>
    <t>455463</t>
  </si>
  <si>
    <t>SP55644</t>
  </si>
  <si>
    <t>81436010017/1134445/8961301054</t>
  </si>
  <si>
    <t>469189</t>
  </si>
  <si>
    <t>SP55350-2P02</t>
  </si>
  <si>
    <t>1307058</t>
  </si>
  <si>
    <t>469197</t>
  </si>
  <si>
    <t>SP5526032</t>
  </si>
  <si>
    <t>98411807</t>
  </si>
  <si>
    <t>544872</t>
  </si>
  <si>
    <t>SP557023-02</t>
  </si>
  <si>
    <t>42559767</t>
  </si>
  <si>
    <t>455477</t>
  </si>
  <si>
    <t>SP55944</t>
  </si>
  <si>
    <t>455480</t>
  </si>
  <si>
    <t>SP55715</t>
  </si>
  <si>
    <t>3633280001</t>
  </si>
  <si>
    <t>543826</t>
  </si>
  <si>
    <t>SP554705</t>
  </si>
  <si>
    <t>81436010155</t>
  </si>
  <si>
    <t>450612</t>
  </si>
  <si>
    <t>SP554883-K</t>
  </si>
  <si>
    <t>81436006038</t>
  </si>
  <si>
    <t>929109</t>
  </si>
  <si>
    <t>SP554885</t>
  </si>
  <si>
    <t>81436010160/81436016071</t>
  </si>
  <si>
    <t>544874</t>
  </si>
  <si>
    <t>SP55737</t>
  </si>
  <si>
    <t>3933280101</t>
  </si>
  <si>
    <t>462651</t>
  </si>
  <si>
    <t>SP554183-K</t>
  </si>
  <si>
    <t>9423202221</t>
  </si>
  <si>
    <t>947176</t>
  </si>
  <si>
    <t>SP554757-K09</t>
  </si>
  <si>
    <t>A9423203221/A9743200217/A9743200417</t>
  </si>
  <si>
    <t>544875</t>
  </si>
  <si>
    <t>SP554929-K</t>
  </si>
  <si>
    <t>5010557623</t>
  </si>
  <si>
    <t>543827</t>
  </si>
  <si>
    <t>SP554157-KP09</t>
  </si>
  <si>
    <t>544876</t>
  </si>
  <si>
    <t>SP554156-K05</t>
  </si>
  <si>
    <t>M001472</t>
  </si>
  <si>
    <t>543828</t>
  </si>
  <si>
    <t>SP554810-05</t>
  </si>
  <si>
    <t>3229002700S</t>
  </si>
  <si>
    <t>469216</t>
  </si>
  <si>
    <t>SP55220-2P08</t>
  </si>
  <si>
    <t>4229100400</t>
  </si>
  <si>
    <t>962774</t>
  </si>
  <si>
    <t>SP554022-KP05</t>
  </si>
  <si>
    <t>3228103300/3229003300/MLF7044</t>
  </si>
  <si>
    <t>997390</t>
  </si>
  <si>
    <t>SP55813-K</t>
  </si>
  <si>
    <t>1322720</t>
  </si>
  <si>
    <t>516019</t>
  </si>
  <si>
    <t>SP553608</t>
  </si>
  <si>
    <t>1903608S</t>
  </si>
  <si>
    <t>544877</t>
  </si>
  <si>
    <t>SP55225-2P04</t>
  </si>
  <si>
    <t>1387283</t>
  </si>
  <si>
    <t>455506</t>
  </si>
  <si>
    <t>SP556318-KP</t>
  </si>
  <si>
    <t>016512</t>
  </si>
  <si>
    <t>471202</t>
  </si>
  <si>
    <t>SP559285-K01</t>
  </si>
  <si>
    <t>017685</t>
  </si>
  <si>
    <t>455507</t>
  </si>
  <si>
    <t>SP55222-2P</t>
  </si>
  <si>
    <t>016793</t>
  </si>
  <si>
    <t>543829</t>
  </si>
  <si>
    <t>SP557803</t>
  </si>
  <si>
    <t>21961374</t>
  </si>
  <si>
    <t>462655</t>
  </si>
  <si>
    <t>SP556416-K</t>
  </si>
  <si>
    <t>20582215</t>
  </si>
  <si>
    <t>462656</t>
  </si>
  <si>
    <t>SP557803-K</t>
  </si>
  <si>
    <t>543830</t>
  </si>
  <si>
    <t>SP554718-K</t>
  </si>
  <si>
    <t>20554759</t>
  </si>
  <si>
    <t>912605</t>
  </si>
  <si>
    <t>18400030</t>
  </si>
  <si>
    <t>1485486/1335392</t>
  </si>
  <si>
    <t>526674</t>
  </si>
  <si>
    <t>18500124</t>
  </si>
  <si>
    <t>1638481</t>
  </si>
  <si>
    <t>543831</t>
  </si>
  <si>
    <t>18500133</t>
  </si>
  <si>
    <t>1642682</t>
  </si>
  <si>
    <t>455858</t>
  </si>
  <si>
    <t>070.107</t>
  </si>
  <si>
    <t>03.140.14.01.0</t>
  </si>
  <si>
    <t>545224</t>
  </si>
  <si>
    <t>020.085</t>
  </si>
  <si>
    <t>81962100101</t>
  </si>
  <si>
    <t>543833</t>
  </si>
  <si>
    <t>022.282</t>
  </si>
  <si>
    <t>81962100026</t>
  </si>
  <si>
    <t>458423</t>
  </si>
  <si>
    <t>011.193</t>
  </si>
  <si>
    <t>3250796</t>
  </si>
  <si>
    <t>545235</t>
  </si>
  <si>
    <t>040.046</t>
  </si>
  <si>
    <t>146526</t>
  </si>
  <si>
    <t>543834</t>
  </si>
  <si>
    <t>040.078</t>
  </si>
  <si>
    <t>308604</t>
  </si>
  <si>
    <t>545214</t>
  </si>
  <si>
    <t>030.211</t>
  </si>
  <si>
    <t>1629614</t>
  </si>
  <si>
    <t>545215</t>
  </si>
  <si>
    <t>030.286/1</t>
  </si>
  <si>
    <t>20503551</t>
  </si>
  <si>
    <t>496310</t>
  </si>
  <si>
    <t>051.065</t>
  </si>
  <si>
    <t>432543</t>
  </si>
  <si>
    <t>060.253</t>
  </si>
  <si>
    <t>8138308</t>
  </si>
  <si>
    <t>496311</t>
  </si>
  <si>
    <t>200.069</t>
  </si>
  <si>
    <t>0029814505</t>
  </si>
  <si>
    <t>545232</t>
  </si>
  <si>
    <t>111.082</t>
  </si>
  <si>
    <t>06369590019</t>
  </si>
  <si>
    <t>496314</t>
  </si>
  <si>
    <t>111.081</t>
  </si>
  <si>
    <t>7403173772</t>
  </si>
  <si>
    <t>543835</t>
  </si>
  <si>
    <t>030.600</t>
  </si>
  <si>
    <t>184644S</t>
  </si>
  <si>
    <t>492675</t>
  </si>
  <si>
    <t>010.400</t>
  </si>
  <si>
    <t>0059811405</t>
  </si>
  <si>
    <t>456463</t>
  </si>
  <si>
    <t>075.587</t>
  </si>
  <si>
    <t>34.3436.23.00</t>
  </si>
  <si>
    <t>474108</t>
  </si>
  <si>
    <t>021.148</t>
  </si>
  <si>
    <t>81934200078</t>
  </si>
  <si>
    <t>492680</t>
  </si>
  <si>
    <t>010.394</t>
  </si>
  <si>
    <t>0039812505</t>
  </si>
  <si>
    <t>496322</t>
  </si>
  <si>
    <t>060.399</t>
  </si>
  <si>
    <t>1102864</t>
  </si>
  <si>
    <t>492682</t>
  </si>
  <si>
    <t>010.385</t>
  </si>
  <si>
    <t>0049810705</t>
  </si>
  <si>
    <t>992486</t>
  </si>
  <si>
    <t>021.068</t>
  </si>
  <si>
    <t>81934200349</t>
  </si>
  <si>
    <t>492688</t>
  </si>
  <si>
    <t>021.150</t>
  </si>
  <si>
    <t>81934200163</t>
  </si>
  <si>
    <t>496327</t>
  </si>
  <si>
    <t>200.083</t>
  </si>
  <si>
    <t>0139814205</t>
  </si>
  <si>
    <t>936477</t>
  </si>
  <si>
    <t>085.074</t>
  </si>
  <si>
    <t>085074</t>
  </si>
  <si>
    <t>496333</t>
  </si>
  <si>
    <t>200.073</t>
  </si>
  <si>
    <t>0059818805</t>
  </si>
  <si>
    <t>492694</t>
  </si>
  <si>
    <t>010.408</t>
  </si>
  <si>
    <t>0039814305</t>
  </si>
  <si>
    <t>496338</t>
  </si>
  <si>
    <t>040.283</t>
  </si>
  <si>
    <t>1342706</t>
  </si>
  <si>
    <t>545216</t>
  </si>
  <si>
    <t>022.204</t>
  </si>
  <si>
    <t>51089010124</t>
  </si>
  <si>
    <t>545264</t>
  </si>
  <si>
    <t>090.019</t>
  </si>
  <si>
    <t>AJB0119001</t>
  </si>
  <si>
    <t>475247</t>
  </si>
  <si>
    <t>020.253</t>
  </si>
  <si>
    <t>81976100265</t>
  </si>
  <si>
    <t>545263</t>
  </si>
  <si>
    <t>100.089</t>
  </si>
  <si>
    <t>6179931110</t>
  </si>
  <si>
    <t>545278</t>
  </si>
  <si>
    <t>030.369</t>
  </si>
  <si>
    <t>1075357</t>
  </si>
  <si>
    <t>470278</t>
  </si>
  <si>
    <t>030.203</t>
  </si>
  <si>
    <t>20383598</t>
  </si>
  <si>
    <t>475372</t>
  </si>
  <si>
    <t>095.016</t>
  </si>
  <si>
    <t>179530</t>
  </si>
  <si>
    <t>545274</t>
  </si>
  <si>
    <t>095.155</t>
  </si>
  <si>
    <t>1505282</t>
  </si>
  <si>
    <t>521316</t>
  </si>
  <si>
    <t>042.063</t>
  </si>
  <si>
    <t>1385403</t>
  </si>
  <si>
    <t>543837</t>
  </si>
  <si>
    <t>032.231</t>
  </si>
  <si>
    <t>20452847</t>
  </si>
  <si>
    <t>545275</t>
  </si>
  <si>
    <t>202.070</t>
  </si>
  <si>
    <t>3645427319</t>
  </si>
  <si>
    <t>544879</t>
  </si>
  <si>
    <t>022.458</t>
  </si>
  <si>
    <t>81256010025</t>
  </si>
  <si>
    <t>543838</t>
  </si>
  <si>
    <t>042.212</t>
  </si>
  <si>
    <t>1902328</t>
  </si>
  <si>
    <t>456468</t>
  </si>
  <si>
    <t>070.622</t>
  </si>
  <si>
    <t>09.8010.23.50</t>
  </si>
  <si>
    <t>997490</t>
  </si>
  <si>
    <t>060.570</t>
  </si>
  <si>
    <t>42536194</t>
  </si>
  <si>
    <t>470281</t>
  </si>
  <si>
    <t>543840</t>
  </si>
  <si>
    <t>060.509</t>
  </si>
  <si>
    <t>93161958</t>
  </si>
  <si>
    <t>458430</t>
  </si>
  <si>
    <t>020.593</t>
  </si>
  <si>
    <t>81305606019</t>
  </si>
  <si>
    <t>471235</t>
  </si>
  <si>
    <t>095.883</t>
  </si>
  <si>
    <t>545238</t>
  </si>
  <si>
    <t>020.530</t>
  </si>
  <si>
    <t>81432206204</t>
  </si>
  <si>
    <t>543841</t>
  </si>
  <si>
    <t>020.567</t>
  </si>
  <si>
    <t>81442056033</t>
  </si>
  <si>
    <t>471238</t>
  </si>
  <si>
    <t>020.623</t>
  </si>
  <si>
    <t>82432700001</t>
  </si>
  <si>
    <t>292030</t>
  </si>
  <si>
    <t>010.576</t>
  </si>
  <si>
    <t>08960</t>
  </si>
  <si>
    <t>471240</t>
  </si>
  <si>
    <t>010.599</t>
  </si>
  <si>
    <t>3074200339</t>
  </si>
  <si>
    <t>694096</t>
  </si>
  <si>
    <t>010.667</t>
  </si>
  <si>
    <t>3103301219/6683300019/01141015/0604016951</t>
  </si>
  <si>
    <t>543842</t>
  </si>
  <si>
    <t>010.659</t>
  </si>
  <si>
    <t>11015972</t>
  </si>
  <si>
    <t>471247</t>
  </si>
  <si>
    <t>095.646</t>
  </si>
  <si>
    <t>ROE71125</t>
  </si>
  <si>
    <t>471248</t>
  </si>
  <si>
    <t>085.521</t>
  </si>
  <si>
    <t>AXLLM1</t>
  </si>
  <si>
    <t>467499</t>
  </si>
  <si>
    <t>075.609/1</t>
  </si>
  <si>
    <t>470282</t>
  </si>
  <si>
    <t>040.590</t>
  </si>
  <si>
    <t>1524337</t>
  </si>
  <si>
    <t>475376</t>
  </si>
  <si>
    <t>040.583</t>
  </si>
  <si>
    <t>1404385S1</t>
  </si>
  <si>
    <t>543843</t>
  </si>
  <si>
    <t>030.514</t>
  </si>
  <si>
    <t>3090712</t>
  </si>
  <si>
    <t>545241</t>
  </si>
  <si>
    <t>030.742/SD</t>
  </si>
  <si>
    <t>22238527</t>
  </si>
  <si>
    <t>290962</t>
  </si>
  <si>
    <t>040.510</t>
  </si>
  <si>
    <t>04418</t>
  </si>
  <si>
    <t>460389</t>
  </si>
  <si>
    <t>095.542</t>
  </si>
  <si>
    <t>545270</t>
  </si>
  <si>
    <t>211.087</t>
  </si>
  <si>
    <t>0210112400</t>
  </si>
  <si>
    <t>543844</t>
  </si>
  <si>
    <t>095.511</t>
  </si>
  <si>
    <t>MCK1253</t>
  </si>
  <si>
    <t>545268</t>
  </si>
  <si>
    <t>095.729</t>
  </si>
  <si>
    <t>381391</t>
  </si>
  <si>
    <t>545267</t>
  </si>
  <si>
    <t>095.725</t>
  </si>
  <si>
    <t>K010813</t>
  </si>
  <si>
    <t>475256</t>
  </si>
  <si>
    <t>095.728</t>
  </si>
  <si>
    <t>K000421</t>
  </si>
  <si>
    <t>462681</t>
  </si>
  <si>
    <t>095.519</t>
  </si>
  <si>
    <t>1527631</t>
  </si>
  <si>
    <t>460395</t>
  </si>
  <si>
    <t>095.572</t>
  </si>
  <si>
    <t>4204982</t>
  </si>
  <si>
    <t>475261</t>
  </si>
  <si>
    <t>095.691</t>
  </si>
  <si>
    <t>0004205682</t>
  </si>
  <si>
    <t>471276</t>
  </si>
  <si>
    <t>095.624</t>
  </si>
  <si>
    <t>462685</t>
  </si>
  <si>
    <t>095.576</t>
  </si>
  <si>
    <t>5001860791</t>
  </si>
  <si>
    <t>462686</t>
  </si>
  <si>
    <t>095.510</t>
  </si>
  <si>
    <t>MCK1102/N</t>
  </si>
  <si>
    <t>545266</t>
  </si>
  <si>
    <t>095.720</t>
  </si>
  <si>
    <t>SJ4111</t>
  </si>
  <si>
    <t>545265</t>
  </si>
  <si>
    <t>095.621</t>
  </si>
  <si>
    <t>SJ4078</t>
  </si>
  <si>
    <t>920063</t>
  </si>
  <si>
    <t>095.625</t>
  </si>
  <si>
    <t>MCK1116</t>
  </si>
  <si>
    <t>543845</t>
  </si>
  <si>
    <t>211.090</t>
  </si>
  <si>
    <t>20706973</t>
  </si>
  <si>
    <t>467505</t>
  </si>
  <si>
    <t>070.556</t>
  </si>
  <si>
    <t>467506</t>
  </si>
  <si>
    <t>075.059</t>
  </si>
  <si>
    <t>543846</t>
  </si>
  <si>
    <t>040.485</t>
  </si>
  <si>
    <t>1753479</t>
  </si>
  <si>
    <t>543847</t>
  </si>
  <si>
    <t>030.706</t>
  </si>
  <si>
    <t>20806212S2</t>
  </si>
  <si>
    <t>473343</t>
  </si>
  <si>
    <t>022.332</t>
  </si>
  <si>
    <t>51958006096</t>
  </si>
  <si>
    <t>A0005500433</t>
  </si>
  <si>
    <t>545221</t>
  </si>
  <si>
    <t>200.435</t>
  </si>
  <si>
    <t>4422000770</t>
  </si>
  <si>
    <t>A6012000770</t>
  </si>
  <si>
    <t>533664</t>
  </si>
  <si>
    <t>010.081</t>
  </si>
  <si>
    <t>6612003070S</t>
  </si>
  <si>
    <t>469412</t>
  </si>
  <si>
    <t>040.204</t>
  </si>
  <si>
    <t>1858884</t>
  </si>
  <si>
    <t>434998</t>
  </si>
  <si>
    <t>023.215</t>
  </si>
  <si>
    <t>81626416081/81626416079</t>
  </si>
  <si>
    <t>443249</t>
  </si>
  <si>
    <t>023.216</t>
  </si>
  <si>
    <t>81626416080/81626416078/81626416074</t>
  </si>
  <si>
    <t>516009</t>
  </si>
  <si>
    <t>023.219</t>
  </si>
  <si>
    <t>81626410099</t>
  </si>
  <si>
    <t>543848</t>
  </si>
  <si>
    <t>18400271</t>
  </si>
  <si>
    <t>388536</t>
  </si>
  <si>
    <t>470296</t>
  </si>
  <si>
    <t>050.338</t>
  </si>
  <si>
    <t>1285260</t>
  </si>
  <si>
    <t>466349</t>
  </si>
  <si>
    <t>021.028</t>
  </si>
  <si>
    <t>81970106011</t>
  </si>
  <si>
    <t>290953</t>
  </si>
  <si>
    <t>010.072</t>
  </si>
  <si>
    <t>6202680042</t>
  </si>
  <si>
    <t>705944</t>
  </si>
  <si>
    <t>010.071</t>
  </si>
  <si>
    <t>6202600040</t>
  </si>
  <si>
    <t>533620</t>
  </si>
  <si>
    <t>022.249</t>
  </si>
  <si>
    <t>81264300080</t>
  </si>
  <si>
    <t>543849</t>
  </si>
  <si>
    <t>032.481</t>
  </si>
  <si>
    <t>8189632</t>
  </si>
  <si>
    <t>461483</t>
  </si>
  <si>
    <t>070.481-01</t>
  </si>
  <si>
    <t>492709</t>
  </si>
  <si>
    <t>070.475-01</t>
  </si>
  <si>
    <t>1325309</t>
  </si>
  <si>
    <t>471291</t>
  </si>
  <si>
    <t>022.453-01</t>
  </si>
  <si>
    <t>81506106262</t>
  </si>
  <si>
    <t>471293</t>
  </si>
  <si>
    <t>022.454-01</t>
  </si>
  <si>
    <t>81506106266</t>
  </si>
  <si>
    <t>471292</t>
  </si>
  <si>
    <t>022.451-01</t>
  </si>
  <si>
    <t>81506106263</t>
  </si>
  <si>
    <t>475264</t>
  </si>
  <si>
    <t>022.455-01</t>
  </si>
  <si>
    <t>81506106259</t>
  </si>
  <si>
    <t>470297</t>
  </si>
  <si>
    <t>042.391-01</t>
  </si>
  <si>
    <t>1789561</t>
  </si>
  <si>
    <t>467508</t>
  </si>
  <si>
    <t>042.408-01</t>
  </si>
  <si>
    <t>1865747</t>
  </si>
  <si>
    <t>470298</t>
  </si>
  <si>
    <t>042.409-01</t>
  </si>
  <si>
    <t>1865748</t>
  </si>
  <si>
    <t>462695</t>
  </si>
  <si>
    <t>042.402-01</t>
  </si>
  <si>
    <t>1789563</t>
  </si>
  <si>
    <t>467509</t>
  </si>
  <si>
    <t>042.399-01</t>
  </si>
  <si>
    <t>1789564</t>
  </si>
  <si>
    <t>467510</t>
  </si>
  <si>
    <t>042.405-01</t>
  </si>
  <si>
    <t>1358635/1789568</t>
  </si>
  <si>
    <t>470299</t>
  </si>
  <si>
    <t>042.394-01</t>
  </si>
  <si>
    <t>1789562</t>
  </si>
  <si>
    <t>467511</t>
  </si>
  <si>
    <t>050.104</t>
  </si>
  <si>
    <t>1366868</t>
  </si>
  <si>
    <t>292039</t>
  </si>
  <si>
    <t>050.068</t>
  </si>
  <si>
    <t>0082522</t>
  </si>
  <si>
    <t>292040</t>
  </si>
  <si>
    <t>050.505</t>
  </si>
  <si>
    <t>11609</t>
  </si>
  <si>
    <t>459395</t>
  </si>
  <si>
    <t>060.090/SD</t>
  </si>
  <si>
    <t>545239</t>
  </si>
  <si>
    <t>060.113</t>
  </si>
  <si>
    <t>93810239</t>
  </si>
  <si>
    <t>545245</t>
  </si>
  <si>
    <t>060.079</t>
  </si>
  <si>
    <t>4601722</t>
  </si>
  <si>
    <t>997493</t>
  </si>
  <si>
    <t>060.025</t>
  </si>
  <si>
    <t>545243</t>
  </si>
  <si>
    <t>083.001</t>
  </si>
  <si>
    <t>4771389000</t>
  </si>
  <si>
    <t>545279</t>
  </si>
  <si>
    <t>020.212</t>
  </si>
  <si>
    <t>85962100028</t>
  </si>
  <si>
    <t>288861</t>
  </si>
  <si>
    <t>020.013</t>
  </si>
  <si>
    <t>01444</t>
  </si>
  <si>
    <t>466360</t>
  </si>
  <si>
    <t>020.036</t>
  </si>
  <si>
    <t>81437220039</t>
  </si>
  <si>
    <t>466361</t>
  </si>
  <si>
    <t>020.037</t>
  </si>
  <si>
    <t>81437220063</t>
  </si>
  <si>
    <t>471392</t>
  </si>
  <si>
    <t>011.163</t>
  </si>
  <si>
    <t>9703200044</t>
  </si>
  <si>
    <t>545280</t>
  </si>
  <si>
    <t>080.175</t>
  </si>
  <si>
    <t>5010552347</t>
  </si>
  <si>
    <t>462705</t>
  </si>
  <si>
    <t>075.020</t>
  </si>
  <si>
    <t>M001502</t>
  </si>
  <si>
    <t>543850</t>
  </si>
  <si>
    <t>075.020-01</t>
  </si>
  <si>
    <t>543851</t>
  </si>
  <si>
    <t>043.143</t>
  </si>
  <si>
    <t>459397</t>
  </si>
  <si>
    <t>040.118</t>
  </si>
  <si>
    <t>1394544</t>
  </si>
  <si>
    <t>526685</t>
  </si>
  <si>
    <t>095.031</t>
  </si>
  <si>
    <t>028158BHC</t>
  </si>
  <si>
    <t>466375</t>
  </si>
  <si>
    <t>030.253</t>
  </si>
  <si>
    <t>20533294</t>
  </si>
  <si>
    <t>532860</t>
  </si>
  <si>
    <t>033.161/SD-01</t>
  </si>
  <si>
    <t>21196270</t>
  </si>
  <si>
    <t>292024</t>
  </si>
  <si>
    <t>011.059</t>
  </si>
  <si>
    <t>02767</t>
  </si>
  <si>
    <t>543852</t>
  </si>
  <si>
    <t>060.326</t>
  </si>
  <si>
    <t>40101733</t>
  </si>
  <si>
    <t>545247</t>
  </si>
  <si>
    <t>020.229</t>
  </si>
  <si>
    <t>06562890268</t>
  </si>
  <si>
    <t>466385</t>
  </si>
  <si>
    <t>021.080</t>
  </si>
  <si>
    <t>06562890306</t>
  </si>
  <si>
    <t>462707</t>
  </si>
  <si>
    <t>010.234</t>
  </si>
  <si>
    <t>0019973847</t>
  </si>
  <si>
    <t>545237</t>
  </si>
  <si>
    <t>115.594</t>
  </si>
  <si>
    <t>5003065085</t>
  </si>
  <si>
    <t>545236</t>
  </si>
  <si>
    <t>041.150</t>
  </si>
  <si>
    <t>378480</t>
  </si>
  <si>
    <t>470305</t>
  </si>
  <si>
    <t>040.320</t>
  </si>
  <si>
    <t>1386227</t>
  </si>
  <si>
    <t>545259</t>
  </si>
  <si>
    <t>115.077</t>
  </si>
  <si>
    <t>1078240</t>
  </si>
  <si>
    <t>475394</t>
  </si>
  <si>
    <t>030.348</t>
  </si>
  <si>
    <t>1524412</t>
  </si>
  <si>
    <t>543853</t>
  </si>
  <si>
    <t>18100269</t>
  </si>
  <si>
    <t>9448850725</t>
  </si>
  <si>
    <t>757939</t>
  </si>
  <si>
    <t>070.216</t>
  </si>
  <si>
    <t>0313939420</t>
  </si>
  <si>
    <t>466396</t>
  </si>
  <si>
    <t>070.213</t>
  </si>
  <si>
    <t>471302</t>
  </si>
  <si>
    <t>022.384</t>
  </si>
  <si>
    <t>81125120004</t>
  </si>
  <si>
    <t>938106</t>
  </si>
  <si>
    <t>042.306</t>
  </si>
  <si>
    <t>1407702</t>
  </si>
  <si>
    <t>781727</t>
  </si>
  <si>
    <t>030.322</t>
  </si>
  <si>
    <t>8158141</t>
  </si>
  <si>
    <t>545290</t>
  </si>
  <si>
    <t>051.097</t>
  </si>
  <si>
    <t>0066692</t>
  </si>
  <si>
    <t>543854</t>
  </si>
  <si>
    <t>022.350</t>
  </si>
  <si>
    <t>81251100084</t>
  </si>
  <si>
    <t>469075</t>
  </si>
  <si>
    <t>042.058</t>
  </si>
  <si>
    <t>9ES144433021</t>
  </si>
  <si>
    <t>469076</t>
  </si>
  <si>
    <t>042.059</t>
  </si>
  <si>
    <t>9ES144434021</t>
  </si>
  <si>
    <t>525363</t>
  </si>
  <si>
    <t>204.155</t>
  </si>
  <si>
    <t>9737200446</t>
  </si>
  <si>
    <t>475395</t>
  </si>
  <si>
    <t>078.293</t>
  </si>
  <si>
    <t>82497193</t>
  </si>
  <si>
    <t>545284</t>
  </si>
  <si>
    <t>043.190</t>
  </si>
  <si>
    <t>1366847</t>
  </si>
  <si>
    <t>462710</t>
  </si>
  <si>
    <t>202.027</t>
  </si>
  <si>
    <t>9433230111</t>
  </si>
  <si>
    <t>545291</t>
  </si>
  <si>
    <t>079.052/1</t>
  </si>
  <si>
    <t>5010066498</t>
  </si>
  <si>
    <t>543855</t>
  </si>
  <si>
    <t>18100051</t>
  </si>
  <si>
    <t>9416660105</t>
  </si>
  <si>
    <t>543856</t>
  </si>
  <si>
    <t>18800006</t>
  </si>
  <si>
    <t>5010544029</t>
  </si>
  <si>
    <t>479306</t>
  </si>
  <si>
    <t>070.100/1</t>
  </si>
  <si>
    <t>0327230970S</t>
  </si>
  <si>
    <t>471306</t>
  </si>
  <si>
    <t>070.099</t>
  </si>
  <si>
    <t>0327244400</t>
  </si>
  <si>
    <t>460340</t>
  </si>
  <si>
    <t>070.353</t>
  </si>
  <si>
    <t>0327243280</t>
  </si>
  <si>
    <t>483090</t>
  </si>
  <si>
    <t>050.288/1</t>
  </si>
  <si>
    <t>2019789S</t>
  </si>
  <si>
    <t>479317</t>
  </si>
  <si>
    <t>100.266</t>
  </si>
  <si>
    <t>9423341501</t>
  </si>
  <si>
    <t>479339</t>
  </si>
  <si>
    <t>033.011</t>
  </si>
  <si>
    <t>21328181S</t>
  </si>
  <si>
    <t>545292</t>
  </si>
  <si>
    <t>041.449</t>
  </si>
  <si>
    <t>1424074</t>
  </si>
  <si>
    <t>905635</t>
  </si>
  <si>
    <t>022.310</t>
  </si>
  <si>
    <t>81264116118/81264116097/81264116111</t>
  </si>
  <si>
    <t>290839</t>
  </si>
  <si>
    <t>021.422</t>
  </si>
  <si>
    <t>81626800132</t>
  </si>
  <si>
    <t>545288</t>
  </si>
  <si>
    <t>023.083</t>
  </si>
  <si>
    <t>81955010195</t>
  </si>
  <si>
    <t>543857</t>
  </si>
  <si>
    <t>200.264</t>
  </si>
  <si>
    <t>9737600104</t>
  </si>
  <si>
    <t>470310</t>
  </si>
  <si>
    <t>051.047</t>
  </si>
  <si>
    <t>1623343</t>
  </si>
  <si>
    <t>290503</t>
  </si>
  <si>
    <t>021.444</t>
  </si>
  <si>
    <t>81955016487</t>
  </si>
  <si>
    <t>516033</t>
  </si>
  <si>
    <t>010.421</t>
  </si>
  <si>
    <t>9704920001</t>
  </si>
  <si>
    <t>508638</t>
  </si>
  <si>
    <t>023.088</t>
  </si>
  <si>
    <t>51063045457</t>
  </si>
  <si>
    <t>545294</t>
  </si>
  <si>
    <t>042.038</t>
  </si>
  <si>
    <t>1514998</t>
  </si>
  <si>
    <t>545295</t>
  </si>
  <si>
    <t>042.039</t>
  </si>
  <si>
    <t>1763252</t>
  </si>
  <si>
    <t>698872</t>
  </si>
  <si>
    <t>040.528</t>
  </si>
  <si>
    <t>371448</t>
  </si>
  <si>
    <t>462712</t>
  </si>
  <si>
    <t>095.282</t>
  </si>
  <si>
    <t>545296</t>
  </si>
  <si>
    <t>202.026/1</t>
  </si>
  <si>
    <t>9493230011S</t>
  </si>
  <si>
    <t>471061</t>
  </si>
  <si>
    <t>051.092</t>
  </si>
  <si>
    <t>1293360/1293364</t>
  </si>
  <si>
    <t>471062</t>
  </si>
  <si>
    <t>051.093</t>
  </si>
  <si>
    <t>1293361/1293365</t>
  </si>
  <si>
    <t>789206</t>
  </si>
  <si>
    <t>022.021</t>
  </si>
  <si>
    <t>81251016218/81251016219/81251016274</t>
  </si>
  <si>
    <t>496774</t>
  </si>
  <si>
    <t>010.874</t>
  </si>
  <si>
    <t>543858</t>
  </si>
  <si>
    <t>043.061-01</t>
  </si>
  <si>
    <t>1759847</t>
  </si>
  <si>
    <t>525371</t>
  </si>
  <si>
    <t>033.133-01</t>
  </si>
  <si>
    <t>20514654</t>
  </si>
  <si>
    <t>473349</t>
  </si>
  <si>
    <t>201.096</t>
  </si>
  <si>
    <t>0005445411</t>
  </si>
  <si>
    <t>471399</t>
  </si>
  <si>
    <t>032.212</t>
  </si>
  <si>
    <t>20425016+1623726</t>
  </si>
  <si>
    <t>981402</t>
  </si>
  <si>
    <t>41201881</t>
  </si>
  <si>
    <t>545226</t>
  </si>
  <si>
    <t>100.203</t>
  </si>
  <si>
    <t>6454920440</t>
  </si>
  <si>
    <t>545225</t>
  </si>
  <si>
    <t>040.457</t>
  </si>
  <si>
    <t>1300367</t>
  </si>
  <si>
    <t>472149</t>
  </si>
  <si>
    <t>096.091</t>
  </si>
  <si>
    <t>KG2000108</t>
  </si>
  <si>
    <t>472150</t>
  </si>
  <si>
    <t>096.075</t>
  </si>
  <si>
    <t>545230</t>
  </si>
  <si>
    <t>096.413</t>
  </si>
  <si>
    <t>1628218</t>
  </si>
  <si>
    <t>545250</t>
  </si>
  <si>
    <t>105.231</t>
  </si>
  <si>
    <t>0394809</t>
  </si>
  <si>
    <t>545234</t>
  </si>
  <si>
    <t>114.350</t>
  </si>
  <si>
    <t>81907130015</t>
  </si>
  <si>
    <t>517952</t>
  </si>
  <si>
    <t>105.213</t>
  </si>
  <si>
    <t>81442080009</t>
  </si>
  <si>
    <t>545254</t>
  </si>
  <si>
    <t>202.233</t>
  </si>
  <si>
    <t>9463560073</t>
  </si>
  <si>
    <t>545257</t>
  </si>
  <si>
    <t>201.052</t>
  </si>
  <si>
    <t>9463560127</t>
  </si>
  <si>
    <t>545255</t>
  </si>
  <si>
    <t>080.315</t>
  </si>
  <si>
    <t>7401076701</t>
  </si>
  <si>
    <t>545256</t>
  </si>
  <si>
    <t>080.319</t>
  </si>
  <si>
    <t>7421806437</t>
  </si>
  <si>
    <t>545297</t>
  </si>
  <si>
    <t>105.273</t>
  </si>
  <si>
    <t>21222287</t>
  </si>
  <si>
    <t>543860</t>
  </si>
  <si>
    <t>040.319</t>
  </si>
  <si>
    <t>1367303</t>
  </si>
  <si>
    <t>545281</t>
  </si>
  <si>
    <t>114.312</t>
  </si>
  <si>
    <t>1075341</t>
  </si>
  <si>
    <t>533676</t>
  </si>
  <si>
    <t>042.360</t>
  </si>
  <si>
    <t>1768962</t>
  </si>
  <si>
    <t>466404</t>
  </si>
  <si>
    <t>022.285</t>
  </si>
  <si>
    <t>51261050185</t>
  </si>
  <si>
    <t>467533</t>
  </si>
  <si>
    <t>033.029</t>
  </si>
  <si>
    <t>3979924</t>
  </si>
  <si>
    <t>545273</t>
  </si>
  <si>
    <t>033.030</t>
  </si>
  <si>
    <t>1636242</t>
  </si>
  <si>
    <t>471319</t>
  </si>
  <si>
    <t>021.498</t>
  </si>
  <si>
    <t>06540990207</t>
  </si>
  <si>
    <t>545271</t>
  </si>
  <si>
    <t>202.473</t>
  </si>
  <si>
    <t>0004201148</t>
  </si>
  <si>
    <t>471320</t>
  </si>
  <si>
    <t>070.691</t>
  </si>
  <si>
    <t>0980633110</t>
  </si>
  <si>
    <t>543861</t>
  </si>
  <si>
    <t>051.174</t>
  </si>
  <si>
    <t>1373007</t>
  </si>
  <si>
    <t>545253</t>
  </si>
  <si>
    <t>061.309</t>
  </si>
  <si>
    <t>42117452</t>
  </si>
  <si>
    <t>465411</t>
  </si>
  <si>
    <t>075.102</t>
  </si>
  <si>
    <t>1303111811/017752</t>
  </si>
  <si>
    <t>456484</t>
  </si>
  <si>
    <t>075.601</t>
  </si>
  <si>
    <t>3302115600</t>
  </si>
  <si>
    <t>492717</t>
  </si>
  <si>
    <t>075.624</t>
  </si>
  <si>
    <t>526697</t>
  </si>
  <si>
    <t>103.001</t>
  </si>
  <si>
    <t>000094004027</t>
  </si>
  <si>
    <t>533634</t>
  </si>
  <si>
    <t>060.444</t>
  </si>
  <si>
    <t>42536199</t>
  </si>
  <si>
    <t>420172</t>
  </si>
  <si>
    <t>200.299</t>
  </si>
  <si>
    <t>A5410101072</t>
  </si>
  <si>
    <t>970163</t>
  </si>
  <si>
    <t>200.297</t>
  </si>
  <si>
    <t>A9040108272</t>
  </si>
  <si>
    <t>543862</t>
  </si>
  <si>
    <t>041.446</t>
  </si>
  <si>
    <t>1515985</t>
  </si>
  <si>
    <t>471400</t>
  </si>
  <si>
    <t>022.127</t>
  </si>
  <si>
    <t>81637336071</t>
  </si>
  <si>
    <t>516034</t>
  </si>
  <si>
    <t>201.231</t>
  </si>
  <si>
    <t>0028113833</t>
  </si>
  <si>
    <t>991205</t>
  </si>
  <si>
    <t>201.199</t>
  </si>
  <si>
    <t>18113433</t>
  </si>
  <si>
    <t>545293</t>
  </si>
  <si>
    <t>094.026-01</t>
  </si>
  <si>
    <t>0194205718</t>
  </si>
  <si>
    <t>520863</t>
  </si>
  <si>
    <t>1204307</t>
  </si>
  <si>
    <t>425964</t>
  </si>
  <si>
    <t>1071691</t>
  </si>
  <si>
    <t>425946</t>
  </si>
  <si>
    <t>014860</t>
  </si>
  <si>
    <t>449531</t>
  </si>
  <si>
    <t>1302012</t>
  </si>
  <si>
    <t>425974</t>
  </si>
  <si>
    <t>1088647</t>
  </si>
  <si>
    <t>425976</t>
  </si>
  <si>
    <t>1085927</t>
  </si>
  <si>
    <t>425977</t>
  </si>
  <si>
    <t>016502</t>
  </si>
  <si>
    <t>469916</t>
  </si>
  <si>
    <t>014854</t>
  </si>
  <si>
    <t>425979</t>
  </si>
  <si>
    <t>491243</t>
  </si>
  <si>
    <t>710147</t>
  </si>
  <si>
    <t>1098645</t>
  </si>
  <si>
    <t>256600507</t>
  </si>
  <si>
    <t>710146</t>
  </si>
  <si>
    <t>1098646</t>
  </si>
  <si>
    <t>256010507</t>
  </si>
  <si>
    <t>425980</t>
  </si>
  <si>
    <t>232343</t>
  </si>
  <si>
    <t>534925</t>
  </si>
  <si>
    <t>10328090</t>
  </si>
  <si>
    <t>4029104200</t>
  </si>
  <si>
    <t>524528</t>
  </si>
  <si>
    <t>10321120</t>
  </si>
  <si>
    <t>81271206220</t>
  </si>
  <si>
    <t>526834</t>
  </si>
  <si>
    <t>97120300</t>
  </si>
  <si>
    <t>1505059</t>
  </si>
  <si>
    <t>526814</t>
  </si>
  <si>
    <t>7811688</t>
  </si>
  <si>
    <t>1643019</t>
  </si>
  <si>
    <t>526819</t>
  </si>
  <si>
    <t>7810051</t>
  </si>
  <si>
    <t>526816</t>
  </si>
  <si>
    <t>7811410</t>
  </si>
  <si>
    <t>7M0973119</t>
  </si>
  <si>
    <t>534929</t>
  </si>
  <si>
    <t>7811439</t>
  </si>
  <si>
    <t>81254350641</t>
  </si>
  <si>
    <t>81254320436</t>
  </si>
  <si>
    <t>526823</t>
  </si>
  <si>
    <t>7810621</t>
  </si>
  <si>
    <t>526831</t>
  </si>
  <si>
    <t>7810629</t>
  </si>
  <si>
    <t>526815</t>
  </si>
  <si>
    <t>7810636</t>
  </si>
  <si>
    <t>1456872</t>
  </si>
  <si>
    <t>454301</t>
  </si>
  <si>
    <t>7810620</t>
  </si>
  <si>
    <t>D11868</t>
  </si>
  <si>
    <t>540979</t>
  </si>
  <si>
    <t>92137703</t>
  </si>
  <si>
    <t>34116772669</t>
  </si>
  <si>
    <t>694555</t>
  </si>
  <si>
    <t>2930801</t>
  </si>
  <si>
    <t>694763</t>
  </si>
  <si>
    <t>1903232</t>
  </si>
  <si>
    <t>476745</t>
  </si>
  <si>
    <t>1911602</t>
  </si>
  <si>
    <t>2992123</t>
  </si>
  <si>
    <t>290334</t>
  </si>
  <si>
    <t>1949502</t>
  </si>
  <si>
    <t>476751</t>
  </si>
  <si>
    <t>1728007</t>
  </si>
  <si>
    <t>6734210831</t>
  </si>
  <si>
    <t>508474</t>
  </si>
  <si>
    <t>882276</t>
  </si>
  <si>
    <t>BBU8177</t>
  </si>
  <si>
    <t>508476</t>
  </si>
  <si>
    <t>882400</t>
  </si>
  <si>
    <t>0980107880/1800830</t>
  </si>
  <si>
    <t>952704</t>
  </si>
  <si>
    <t>882249</t>
  </si>
  <si>
    <t>5001866914/20844903</t>
  </si>
  <si>
    <t>958342</t>
  </si>
  <si>
    <t>882221</t>
  </si>
  <si>
    <t>1078439</t>
  </si>
  <si>
    <t>738023</t>
  </si>
  <si>
    <t>219932</t>
  </si>
  <si>
    <t>1535249</t>
  </si>
  <si>
    <t>958352</t>
  </si>
  <si>
    <t>733484</t>
  </si>
  <si>
    <t>9425001203</t>
  </si>
  <si>
    <t>958354</t>
  </si>
  <si>
    <t>734300</t>
  </si>
  <si>
    <t>20536948</t>
  </si>
  <si>
    <t>933272</t>
  </si>
  <si>
    <t>828176</t>
  </si>
  <si>
    <t>41100-5K120/41200-5H200/41420-45001</t>
  </si>
  <si>
    <t>957436</t>
  </si>
  <si>
    <t>809135</t>
  </si>
  <si>
    <t>81300006630</t>
  </si>
  <si>
    <t>751035</t>
  </si>
  <si>
    <t>9640060210</t>
  </si>
  <si>
    <t>730087</t>
  </si>
  <si>
    <t>9640060190</t>
  </si>
  <si>
    <t>289970</t>
  </si>
  <si>
    <t>81259370011/0203165900/42061639/1400070/0669714</t>
  </si>
  <si>
    <t>288683</t>
  </si>
  <si>
    <t>9522002220</t>
  </si>
  <si>
    <t>288682</t>
  </si>
  <si>
    <t>9522002210</t>
  </si>
  <si>
    <t>289334</t>
  </si>
  <si>
    <t>4410500060</t>
  </si>
  <si>
    <t>4410500060/0003201758/81259370014/500315939</t>
  </si>
  <si>
    <t>469929</t>
  </si>
  <si>
    <t>15429318</t>
  </si>
  <si>
    <t>290155</t>
  </si>
  <si>
    <t>8930220144</t>
  </si>
  <si>
    <t>8930220084</t>
  </si>
  <si>
    <t>290243</t>
  </si>
  <si>
    <t>8930220154</t>
  </si>
  <si>
    <t>8930220094</t>
  </si>
  <si>
    <t>469896</t>
  </si>
  <si>
    <t>0544414010</t>
  </si>
  <si>
    <t>513556</t>
  </si>
  <si>
    <t>4630360240</t>
  </si>
  <si>
    <t>288964</t>
  </si>
  <si>
    <t>9630010127</t>
  </si>
  <si>
    <t>291962</t>
  </si>
  <si>
    <t>4637031160</t>
  </si>
  <si>
    <t>5000288792/A0004312031/81981256123/N1011018296</t>
  </si>
  <si>
    <t>737936</t>
  </si>
  <si>
    <t>4637031200</t>
  </si>
  <si>
    <t>118325</t>
  </si>
  <si>
    <t>518661</t>
  </si>
  <si>
    <t>4630841000</t>
  </si>
  <si>
    <t>516354</t>
  </si>
  <si>
    <t>4728800320</t>
  </si>
  <si>
    <t>466852</t>
  </si>
  <si>
    <t>4123520270</t>
  </si>
  <si>
    <t>A4571304415/A4571306815</t>
  </si>
  <si>
    <t>513573</t>
  </si>
  <si>
    <t>4640070150</t>
  </si>
  <si>
    <t>516365</t>
  </si>
  <si>
    <t>4613151800</t>
  </si>
  <si>
    <t>289239</t>
  </si>
  <si>
    <t>4324100002</t>
  </si>
  <si>
    <t>513595</t>
  </si>
  <si>
    <t>513596</t>
  </si>
  <si>
    <t>4213529202</t>
  </si>
  <si>
    <t>469911</t>
  </si>
  <si>
    <t>4614949232</t>
  </si>
  <si>
    <t>5001863302</t>
  </si>
  <si>
    <t>513598</t>
  </si>
  <si>
    <t>760318</t>
  </si>
  <si>
    <t>8938201440</t>
  </si>
  <si>
    <t>032030309</t>
  </si>
  <si>
    <t>450031</t>
  </si>
  <si>
    <t>8305020764</t>
  </si>
  <si>
    <t>1636260/N1011052613/1935156</t>
  </si>
  <si>
    <t>289858</t>
  </si>
  <si>
    <t>4329012452</t>
  </si>
  <si>
    <t>5001865404/7421267793</t>
  </si>
  <si>
    <t>288809</t>
  </si>
  <si>
    <t>4324109272</t>
  </si>
  <si>
    <t>AL14</t>
  </si>
  <si>
    <t>516412</t>
  </si>
  <si>
    <t>4324102442</t>
  </si>
  <si>
    <t>737708</t>
  </si>
  <si>
    <t>4527110570</t>
  </si>
  <si>
    <t>4527110060</t>
  </si>
  <si>
    <t>932790</t>
  </si>
  <si>
    <t>8932209202</t>
  </si>
  <si>
    <t>932789</t>
  </si>
  <si>
    <t>8931294012</t>
  </si>
  <si>
    <t>1935198</t>
  </si>
  <si>
    <t>469947</t>
  </si>
  <si>
    <t>8932266832</t>
  </si>
  <si>
    <t>0009978134/A0009978134</t>
  </si>
  <si>
    <t>290425</t>
  </si>
  <si>
    <t>8938030310</t>
  </si>
  <si>
    <t>8938036600</t>
  </si>
  <si>
    <t>289457</t>
  </si>
  <si>
    <t>8938000012</t>
  </si>
  <si>
    <t>9010030003</t>
  </si>
  <si>
    <t>982692</t>
  </si>
  <si>
    <t>8938300340</t>
  </si>
  <si>
    <t>799517</t>
  </si>
  <si>
    <t>8938312930</t>
  </si>
  <si>
    <t>548996</t>
  </si>
  <si>
    <t>W6001041</t>
  </si>
  <si>
    <t>0314525160</t>
  </si>
  <si>
    <t>543324</t>
  </si>
  <si>
    <t>W6001119</t>
  </si>
  <si>
    <t>1426438</t>
  </si>
  <si>
    <t>W6000225</t>
  </si>
  <si>
    <t>543338</t>
  </si>
  <si>
    <t>W6000725</t>
  </si>
  <si>
    <t>548995</t>
  </si>
  <si>
    <t>W6001034</t>
  </si>
  <si>
    <t>8144030</t>
  </si>
  <si>
    <t>548997</t>
  </si>
  <si>
    <t>W6001056</t>
  </si>
  <si>
    <t>0331037310 </t>
  </si>
  <si>
    <t>548998</t>
  </si>
  <si>
    <t>W6001111</t>
  </si>
  <si>
    <t>479008</t>
  </si>
  <si>
    <t>04.5856.01</t>
  </si>
  <si>
    <t>9325001020</t>
  </si>
  <si>
    <t>479016</t>
  </si>
  <si>
    <t>19.5899.05</t>
  </si>
  <si>
    <t>547704</t>
  </si>
  <si>
    <t>11.5641.51</t>
  </si>
  <si>
    <t>547717</t>
  </si>
  <si>
    <t>41.5403.12</t>
  </si>
  <si>
    <t>4750150320</t>
  </si>
  <si>
    <t>479028</t>
  </si>
  <si>
    <t>11.5631.70</t>
  </si>
  <si>
    <t>9347141090</t>
  </si>
  <si>
    <t>547729</t>
  </si>
  <si>
    <t>27.5575.25</t>
  </si>
  <si>
    <t>479040</t>
  </si>
  <si>
    <t>31.5876.00</t>
  </si>
  <si>
    <t>9710029000</t>
  </si>
  <si>
    <t>479061</t>
  </si>
  <si>
    <t>32.5510.00</t>
  </si>
  <si>
    <t>479041</t>
  </si>
  <si>
    <t>41.5403.11</t>
  </si>
  <si>
    <t>479037</t>
  </si>
  <si>
    <t>32.5515.00</t>
  </si>
  <si>
    <t>479032</t>
  </si>
  <si>
    <t>32.5515.01</t>
  </si>
  <si>
    <t>547713</t>
  </si>
  <si>
    <t>85.5685.01</t>
  </si>
  <si>
    <t>4722500000</t>
  </si>
  <si>
    <t>547712</t>
  </si>
  <si>
    <t>85.5680.10</t>
  </si>
  <si>
    <t>4721706000</t>
  </si>
  <si>
    <t>547714</t>
  </si>
  <si>
    <t>85.5892.03</t>
  </si>
  <si>
    <t>4729051180</t>
  </si>
  <si>
    <t>479072</t>
  </si>
  <si>
    <t>79.5828.50</t>
  </si>
  <si>
    <t>6038202035</t>
  </si>
  <si>
    <t>547722</t>
  </si>
  <si>
    <t>85.5680.23</t>
  </si>
  <si>
    <t>4720706280</t>
  </si>
  <si>
    <t>547727</t>
  </si>
  <si>
    <t>85.5848.00</t>
  </si>
  <si>
    <t>303470/1421322</t>
  </si>
  <si>
    <t>547732</t>
  </si>
  <si>
    <t>85.5892.32</t>
  </si>
  <si>
    <t>547733</t>
  </si>
  <si>
    <t>85.5892.52</t>
  </si>
  <si>
    <t>547703</t>
  </si>
  <si>
    <t>05.5792.50</t>
  </si>
  <si>
    <t>DX61A</t>
  </si>
  <si>
    <t>547706</t>
  </si>
  <si>
    <t>45.5232.00</t>
  </si>
  <si>
    <t>547702</t>
  </si>
  <si>
    <t>05.5741.00</t>
  </si>
  <si>
    <t>MB4694</t>
  </si>
  <si>
    <t>547701</t>
  </si>
  <si>
    <t>05.5507.40</t>
  </si>
  <si>
    <t>4613150190</t>
  </si>
  <si>
    <t>547710</t>
  </si>
  <si>
    <t>31.5874.11</t>
  </si>
  <si>
    <t>9710027010</t>
  </si>
  <si>
    <t>547707</t>
  </si>
  <si>
    <t>05.5504.10</t>
  </si>
  <si>
    <t>547735</t>
  </si>
  <si>
    <t>15.5805.00</t>
  </si>
  <si>
    <t>9730093000</t>
  </si>
  <si>
    <t>547716</t>
  </si>
  <si>
    <t>05.5792.01</t>
  </si>
  <si>
    <t>DX75BA</t>
  </si>
  <si>
    <t>547715</t>
  </si>
  <si>
    <t>05.5794.20</t>
  </si>
  <si>
    <t>0481064601</t>
  </si>
  <si>
    <t>547728</t>
  </si>
  <si>
    <t>05.5504.30</t>
  </si>
  <si>
    <t>4613192730</t>
  </si>
  <si>
    <t>547723</t>
  </si>
  <si>
    <t>21.5566.46</t>
  </si>
  <si>
    <t>479098</t>
  </si>
  <si>
    <t>19.5812.06</t>
  </si>
  <si>
    <t>SV1395</t>
  </si>
  <si>
    <t>479099</t>
  </si>
  <si>
    <t>45.5744.10</t>
  </si>
  <si>
    <t>SV3111</t>
  </si>
  <si>
    <t>479103</t>
  </si>
  <si>
    <t>83.5212.00</t>
  </si>
  <si>
    <t>4721950310</t>
  </si>
  <si>
    <t>479109</t>
  </si>
  <si>
    <t>03.5665.32</t>
  </si>
  <si>
    <t>LA8284</t>
  </si>
  <si>
    <t>479116</t>
  </si>
  <si>
    <t>03.5736.02</t>
  </si>
  <si>
    <t>547734</t>
  </si>
  <si>
    <t>03.5665.04</t>
  </si>
  <si>
    <t>LA6710</t>
  </si>
  <si>
    <t>547711</t>
  </si>
  <si>
    <t>63.5551.51</t>
  </si>
  <si>
    <t>9700511070</t>
  </si>
  <si>
    <t>547736</t>
  </si>
  <si>
    <t>63.5775.15</t>
  </si>
  <si>
    <t>547721</t>
  </si>
  <si>
    <t>63.5772.05</t>
  </si>
  <si>
    <t>547718</t>
  </si>
  <si>
    <t>63.5375.00</t>
  </si>
  <si>
    <t>625586AM</t>
  </si>
  <si>
    <t>547719</t>
  </si>
  <si>
    <t>63.5551.63</t>
  </si>
  <si>
    <t>9700511570</t>
  </si>
  <si>
    <t>547737</t>
  </si>
  <si>
    <t>63.5775.71</t>
  </si>
  <si>
    <t>9700514580</t>
  </si>
  <si>
    <t>547720</t>
  </si>
  <si>
    <t>63.5772.04</t>
  </si>
  <si>
    <t>547726</t>
  </si>
  <si>
    <t>63.5551.55</t>
  </si>
  <si>
    <t>547708</t>
  </si>
  <si>
    <t>13.5609.00</t>
  </si>
  <si>
    <t>4757100200</t>
  </si>
  <si>
    <t>547709</t>
  </si>
  <si>
    <t>13.5807.05</t>
  </si>
  <si>
    <t>4757111260</t>
  </si>
  <si>
    <t>547731</t>
  </si>
  <si>
    <t>13.5807.07</t>
  </si>
  <si>
    <t>4757110740</t>
  </si>
  <si>
    <t>547730</t>
  </si>
  <si>
    <t>13.5609.39</t>
  </si>
  <si>
    <t>4757101560</t>
  </si>
  <si>
    <t>547705</t>
  </si>
  <si>
    <t>11.0538.04</t>
  </si>
  <si>
    <t>II17189/008</t>
  </si>
  <si>
    <t>479159</t>
  </si>
  <si>
    <t>23.0620.02</t>
  </si>
  <si>
    <t>4720170002</t>
  </si>
  <si>
    <t>479190</t>
  </si>
  <si>
    <t>03.0727.20</t>
  </si>
  <si>
    <t>8942600402</t>
  </si>
  <si>
    <t>479192</t>
  </si>
  <si>
    <t>04.0858.02</t>
  </si>
  <si>
    <t>9325109542</t>
  </si>
  <si>
    <t>Натяжитель приводного ремня RENAULT Magnum,Premium дв.DXI 13 VOLVO FH,M13 OE</t>
  </si>
  <si>
    <t>Фитинг SCANIA P,G,R,T series прямой (D6х1хM10) OE</t>
  </si>
  <si>
    <t>1935238/A0039902868/2661654/2961654/0887372</t>
  </si>
  <si>
    <t>1343144</t>
  </si>
  <si>
    <t>431938</t>
  </si>
  <si>
    <t>Ремень приводной поликлиновой 8PK1650 SCANIA OE</t>
  </si>
  <si>
    <t>1869373</t>
  </si>
  <si>
    <t>995738</t>
  </si>
  <si>
    <t>Кольцо уплотнительное SCANIA 4 OE</t>
  </si>
  <si>
    <t>392520</t>
  </si>
  <si>
    <t>442270</t>
  </si>
  <si>
    <t>Кольцо SCANIA уплотнительное OE</t>
  </si>
  <si>
    <t>1356580</t>
  </si>
  <si>
    <t>431934</t>
  </si>
  <si>
    <t>Кольцо SCANIA коллектора выпускного уплотнительное OE</t>
  </si>
  <si>
    <t>1776899</t>
  </si>
  <si>
    <t>545697</t>
  </si>
  <si>
    <t>Выключатель SCANIA фар дальнего света (2-х позиционный,зеленая лампа) OE</t>
  </si>
  <si>
    <t>1746407</t>
  </si>
  <si>
    <t>463067</t>
  </si>
  <si>
    <t>Выключатель SCANIA ОЕ</t>
  </si>
  <si>
    <t>2252076</t>
  </si>
  <si>
    <t>448461</t>
  </si>
  <si>
    <t>Фильтр топливный VOLVO FH12,FH13 (05-) RENAULT сепаратора (h=160мм,отв.под ст.М80мм) OE</t>
  </si>
  <si>
    <t>7421380483</t>
  </si>
  <si>
    <t>529136</t>
  </si>
  <si>
    <t>Щетка стеклоочистителя MERCEDES B (W246) 480/650мм комплект OE</t>
  </si>
  <si>
    <t>A2468201245</t>
  </si>
  <si>
    <t>726624</t>
  </si>
  <si>
    <t>Шланг тормозной MERCEDES Atego OE</t>
  </si>
  <si>
    <t>A9704200548</t>
  </si>
  <si>
    <t>A0004203848</t>
  </si>
  <si>
    <t>455245</t>
  </si>
  <si>
    <t>Шайба MERCEDES стопорная гайки ступицы задней (с выступами) ОЕ</t>
  </si>
  <si>
    <t>A6703560173</t>
  </si>
  <si>
    <t>783169</t>
  </si>
  <si>
    <t>Фонарь габаритный MERCEDES Actros на крышу OE</t>
  </si>
  <si>
    <t>88252606011</t>
  </si>
  <si>
    <t>A0028204856</t>
  </si>
  <si>
    <t>498682</t>
  </si>
  <si>
    <t>Фильтр масляный MERCEDES C,E,ML,R OE</t>
  </si>
  <si>
    <t>A2761800009</t>
  </si>
  <si>
    <t>717456</t>
  </si>
  <si>
    <t>Фильтр воздушный салона MERCEDES Actros,Unimog OE</t>
  </si>
  <si>
    <t>A0008301218</t>
  </si>
  <si>
    <t>472033</t>
  </si>
  <si>
    <t>Фильтр воздушный салона MERCEDES Actros (дополнительный) OE</t>
  </si>
  <si>
    <t>A0018350747</t>
  </si>
  <si>
    <t>472032</t>
  </si>
  <si>
    <t>Фильтр воздушный MERCEDES C,E,ML,R OE</t>
  </si>
  <si>
    <t>A2760940004</t>
  </si>
  <si>
    <t>717457</t>
  </si>
  <si>
    <t>Фильтр воздушный MERCEDES Actros OE</t>
  </si>
  <si>
    <t>A0040943304</t>
  </si>
  <si>
    <t>472029</t>
  </si>
  <si>
    <t>Фиксатор MAN MERCEDES штока ПГУ (пружинная скоба) OE</t>
  </si>
  <si>
    <t>A0002951173</t>
  </si>
  <si>
    <t>454653</t>
  </si>
  <si>
    <t>Тяга рулевая MERCEDES Viano (03),Vito (03-) левая/правая (Daimler AG) OE</t>
  </si>
  <si>
    <t>A6394600255</t>
  </si>
  <si>
    <t>503004</t>
  </si>
  <si>
    <t>Тяга MERCEDES крана уровня пола (плоская, с наконечником шаровым) L=290мм OE</t>
  </si>
  <si>
    <t>9453200627</t>
  </si>
  <si>
    <t>A9453200627</t>
  </si>
  <si>
    <t>904880</t>
  </si>
  <si>
    <t>Трубка MERCEDES LP (W314) водяная OE</t>
  </si>
  <si>
    <t>A0005516256</t>
  </si>
  <si>
    <t>906745</t>
  </si>
  <si>
    <t>Сайлентблок MERCEDES Actros рычага подвески ремкомплект OE</t>
  </si>
  <si>
    <t>700154</t>
  </si>
  <si>
    <t>Ремкомплект MERCEDES клапана влагоотделителя OE</t>
  </si>
  <si>
    <t>A0004202971</t>
  </si>
  <si>
    <t>660427</t>
  </si>
  <si>
    <t>Ремкомплект MERCEDES Actros ГУРа (сальник,стопорное кольцо) OE</t>
  </si>
  <si>
    <t>A0004600300</t>
  </si>
  <si>
    <t>291270</t>
  </si>
  <si>
    <t>Ремень приводной поликлиновой 8PK1369 MERCEDES Actros,Axor OE</t>
  </si>
  <si>
    <t>A9069933996</t>
  </si>
  <si>
    <t>904948</t>
  </si>
  <si>
    <t>Реле втягивающее MERCEDES OE</t>
  </si>
  <si>
    <t>A0011526510</t>
  </si>
  <si>
    <t>472016</t>
  </si>
  <si>
    <t>Пыльник рычага КПП резиновый (гармошка) MERCEDES Atego OE</t>
  </si>
  <si>
    <t>9702681897</t>
  </si>
  <si>
    <t>A97026818975C38</t>
  </si>
  <si>
    <t>291202</t>
  </si>
  <si>
    <t>Пыльник MERCEDES механизма тормозного OE</t>
  </si>
  <si>
    <t>A6744232320</t>
  </si>
  <si>
    <t>916203</t>
  </si>
  <si>
    <t>Прокладка головки блока MERCEDES Actros на 1цилиндр OE</t>
  </si>
  <si>
    <t>A5410161120</t>
  </si>
  <si>
    <t>472012</t>
  </si>
  <si>
    <t>Прокладка MERCEDES турбокомпрессора (комплект) OE</t>
  </si>
  <si>
    <t>A4571420680</t>
  </si>
  <si>
    <t>920006</t>
  </si>
  <si>
    <t>Подшипник КПП MERCEDES вала первичного роликовый OE</t>
  </si>
  <si>
    <t>0089819501</t>
  </si>
  <si>
    <t>776399</t>
  </si>
  <si>
    <t>Патрубок MERCEDES Sprinter,Viano,Vito системы охлаждения OE</t>
  </si>
  <si>
    <t>A6112030482</t>
  </si>
  <si>
    <t>999449</t>
  </si>
  <si>
    <t>Патрубок MERCEDES 814 обратного слива масла OE</t>
  </si>
  <si>
    <t>A3661872501</t>
  </si>
  <si>
    <t>961037</t>
  </si>
  <si>
    <t>Насос-форсунка MERCEDES C,E,Vito (Common-Rail) OE</t>
  </si>
  <si>
    <t>A611070058787/A6110700587</t>
  </si>
  <si>
    <t>A611070058787</t>
  </si>
  <si>
    <t>496180</t>
  </si>
  <si>
    <t>Лампа MERCEDES Sprinter (95-06) панели приборов OE</t>
  </si>
  <si>
    <t>N000000008144</t>
  </si>
  <si>
    <t>911201</t>
  </si>
  <si>
    <t>Лампа 24V H7 70W PX26d MERCEDES OE</t>
  </si>
  <si>
    <t>N000000004221</t>
  </si>
  <si>
    <t>904955</t>
  </si>
  <si>
    <t>Крышка фары MERCEDES Sprinter (W906) задняя (Daimler AG) OE</t>
  </si>
  <si>
    <t>A0009985821</t>
  </si>
  <si>
    <t>477560</t>
  </si>
  <si>
    <t>Крышка бачка расширительного MERCEDES Atego OE</t>
  </si>
  <si>
    <t>9705280110</t>
  </si>
  <si>
    <t>782872</t>
  </si>
  <si>
    <t>Крышка MERCEDES дв.906 корпуса термостата OE</t>
  </si>
  <si>
    <t>A9042030474</t>
  </si>
  <si>
    <t>517819</t>
  </si>
  <si>
    <t>Крышка MERCEDES (дв.OM041,OM402,OM441,OM442) топливного фильтра OE</t>
  </si>
  <si>
    <t>A0000923303</t>
  </si>
  <si>
    <t>472009</t>
  </si>
  <si>
    <t>Кронштейн MERCEDES кабины OE</t>
  </si>
  <si>
    <t>A9735530874</t>
  </si>
  <si>
    <t>783630</t>
  </si>
  <si>
    <t>Комплект фильтров MERCEDES Actros,Axor (A5410900151, A5411800209, A0040942404) OE</t>
  </si>
  <si>
    <t>A5410900151+A5411800209+A0040942404</t>
  </si>
  <si>
    <t>A0001805809</t>
  </si>
  <si>
    <t>904945</t>
  </si>
  <si>
    <t>Кольцо MERCEDES OE</t>
  </si>
  <si>
    <t>A0001311960</t>
  </si>
  <si>
    <t>960174</t>
  </si>
  <si>
    <t>Колодки тормозные MERCEDES барабанные (2шт.) OE</t>
  </si>
  <si>
    <t>A6704202419</t>
  </si>
  <si>
    <t>429404</t>
  </si>
  <si>
    <t>Клипса MERCEDES OE</t>
  </si>
  <si>
    <t>A0019887681</t>
  </si>
  <si>
    <t>723429</t>
  </si>
  <si>
    <t>Клапан MERCEDES Atego топливный перепускной (в блок фильтра) OE</t>
  </si>
  <si>
    <t>9060910224</t>
  </si>
  <si>
    <t>A9060910224</t>
  </si>
  <si>
    <t>290066</t>
  </si>
  <si>
    <t>Кассета MERCEDES осушителя фары OE</t>
  </si>
  <si>
    <t>A0008262000</t>
  </si>
  <si>
    <t>472003</t>
  </si>
  <si>
    <t>A0008261400</t>
  </si>
  <si>
    <t>472002</t>
  </si>
  <si>
    <t>Зеркало боковое MERCEDES Actros бордюрное правое с кронштейном в сборе OE</t>
  </si>
  <si>
    <t>A9438105116</t>
  </si>
  <si>
    <t>462142</t>
  </si>
  <si>
    <t>Застежка MERCEDES Actros,Atego,Axor крышки фильтра воздушного OE</t>
  </si>
  <si>
    <t>A0000944555</t>
  </si>
  <si>
    <t>799547</t>
  </si>
  <si>
    <t>Втулка стабилизатора MERCEDES Aхor задняя (40х80х43) OE</t>
  </si>
  <si>
    <t>A0003238185</t>
  </si>
  <si>
    <t>471994</t>
  </si>
  <si>
    <t>Втулка MERCEDES крепления сиденья OE</t>
  </si>
  <si>
    <t>A3892680525</t>
  </si>
  <si>
    <t>915620</t>
  </si>
  <si>
    <t>Болт MERCEDES амортизатора переднего (М16х1.5х140мм) OE</t>
  </si>
  <si>
    <t>N308765016016</t>
  </si>
  <si>
    <t>N000000005747</t>
  </si>
  <si>
    <t>698551</t>
  </si>
  <si>
    <t>Болт MERCEDES Atego коллектора выпускного (M10x1.5x57) OE</t>
  </si>
  <si>
    <t>9049900412/A9049900412</t>
  </si>
  <si>
    <t>A9049900412</t>
  </si>
  <si>
    <t>470616</t>
  </si>
  <si>
    <t>Болт MERCEDES Actros,Atego амортизатора переднего (М14х1.5х65мм) OE</t>
  </si>
  <si>
    <t>N000000005716</t>
  </si>
  <si>
    <t>N910105014006</t>
  </si>
  <si>
    <t>778799</t>
  </si>
  <si>
    <t>Боковина бампера MERCEDES правая OE</t>
  </si>
  <si>
    <t>9418800444</t>
  </si>
  <si>
    <t>916172</t>
  </si>
  <si>
    <t>Блок управления MERCEDES системы нейтрализации газов OE</t>
  </si>
  <si>
    <t>A0009002004</t>
  </si>
  <si>
    <t>471992</t>
  </si>
  <si>
    <t>Бампер MERCEDES Actros правая часть OE</t>
  </si>
  <si>
    <t>A9418803470/A9418201321/A9408851031/A9408806170</t>
  </si>
  <si>
    <t>A94188061707354</t>
  </si>
  <si>
    <t>458984</t>
  </si>
  <si>
    <t>Амортизатор MERCEDES Vito (W639) задний левый/правый (Daimler AG) OE</t>
  </si>
  <si>
    <t>A6393262400</t>
  </si>
  <si>
    <t>502993</t>
  </si>
  <si>
    <t>MAN</t>
  </si>
  <si>
    <t>Штуцер MAN TGA системы охлаждения OE</t>
  </si>
  <si>
    <t>51981816018</t>
  </si>
  <si>
    <t>513907</t>
  </si>
  <si>
    <t>Штифт MAN TGA,TGS,TGX установочный турбокомпрессора (М10х35мм) OE</t>
  </si>
  <si>
    <t>51902100017</t>
  </si>
  <si>
    <t>422123</t>
  </si>
  <si>
    <t>Штифт DAF IVECO MAN селектора КПП (ZF16S221) OE</t>
  </si>
  <si>
    <t>42540062</t>
  </si>
  <si>
    <t>81913010190</t>
  </si>
  <si>
    <t>497685</t>
  </si>
  <si>
    <t>Штекер MAN OE</t>
  </si>
  <si>
    <t>07912160037</t>
  </si>
  <si>
    <t>916259</t>
  </si>
  <si>
    <t>Шланг MAN подъема кабины L=0500мм (резиновый) гайка М12мм/гайка М12мм (конус 6мм) OE</t>
  </si>
  <si>
    <t>06540990116</t>
  </si>
  <si>
    <t>288616</t>
  </si>
  <si>
    <t>Шайба MAN OE</t>
  </si>
  <si>
    <t>51.90710-0410</t>
  </si>
  <si>
    <t>546969</t>
  </si>
  <si>
    <t>Чехол рычага КПП MAN TGA,TGX резиновый (гармошка) OE</t>
  </si>
  <si>
    <t>81964200563</t>
  </si>
  <si>
    <t>709634</t>
  </si>
  <si>
    <t>Фильтр топливный MAN TGA,TGL,TGM,TGS,TGX ОЕ</t>
  </si>
  <si>
    <t>51125030109</t>
  </si>
  <si>
    <t>542585</t>
  </si>
  <si>
    <t>Фильтр масляный MAN TGA,TGS,TGX OE</t>
  </si>
  <si>
    <t>51055040122/51055040107</t>
  </si>
  <si>
    <t>755884</t>
  </si>
  <si>
    <t>Фильтр MAN дв.D2066 вентиляции картера (сапуна) ОЕ</t>
  </si>
  <si>
    <t>51018046002</t>
  </si>
  <si>
    <t>908718</t>
  </si>
  <si>
    <t>Фильтр MAN TGA (02-) системы AdBlue (в трубку) ОЕ</t>
  </si>
  <si>
    <t>81154030000</t>
  </si>
  <si>
    <t>698372</t>
  </si>
  <si>
    <t>Фиксатор фары MAN левой/правой ОЕ</t>
  </si>
  <si>
    <t>81251400096</t>
  </si>
  <si>
    <t>791411</t>
  </si>
  <si>
    <t>Фиксатор MAN TGA троса замка двери красный OE</t>
  </si>
  <si>
    <t>81626800058</t>
  </si>
  <si>
    <t>526352</t>
  </si>
  <si>
    <t>81976510150</t>
  </si>
  <si>
    <t>927924</t>
  </si>
  <si>
    <t>Усилитель MAN TGL кронштейна бака топливного 200л OE</t>
  </si>
  <si>
    <t>85418010104</t>
  </si>
  <si>
    <t>523437</t>
  </si>
  <si>
    <t>Уплотнитель двери MAN TGA передней правой (8х5х1600мм) OE</t>
  </si>
  <si>
    <t>81961010770</t>
  </si>
  <si>
    <t>485956</t>
  </si>
  <si>
    <t>Сальник MAN OE</t>
  </si>
  <si>
    <t>07911630058</t>
  </si>
  <si>
    <t>970961</t>
  </si>
  <si>
    <t>Рамка MAN TGA,TGX чехла рычага КПП OE</t>
  </si>
  <si>
    <t>81964010170</t>
  </si>
  <si>
    <t>928180</t>
  </si>
  <si>
    <t>Прокладка MAN M,L2000 дв.D0824LFL турбокомпрессора на подачу масла OE</t>
  </si>
  <si>
    <t>51966010577</t>
  </si>
  <si>
    <t>428263</t>
  </si>
  <si>
    <t>Палец поршневой MAN дв.D0824,D0826 OE</t>
  </si>
  <si>
    <t>51025020094</t>
  </si>
  <si>
    <t>518472</t>
  </si>
  <si>
    <t>Насос водяной MAN (дв.D0836LOH) OE</t>
  </si>
  <si>
    <t>51065006669</t>
  </si>
  <si>
    <t>496684</t>
  </si>
  <si>
    <t>Кулиса КПП MAN OE</t>
  </si>
  <si>
    <t>81326700165</t>
  </si>
  <si>
    <t>475046</t>
  </si>
  <si>
    <t>Кронштейн MAN стекла бокового опускного OE</t>
  </si>
  <si>
    <t>81626400105</t>
  </si>
  <si>
    <t>543741</t>
  </si>
  <si>
    <t>Кронштейн MAN TGA рамки номера OE</t>
  </si>
  <si>
    <t>81429402432</t>
  </si>
  <si>
    <t>737240</t>
  </si>
  <si>
    <t>Датчик MAN TGA,TGS,TGX,TGM,TGL засоренности воздушного фильтра (4х-контактный) OE</t>
  </si>
  <si>
    <t>81274210247</t>
  </si>
  <si>
    <t>487446</t>
  </si>
  <si>
    <t>Болт MAN крепления бака топливного (M12х1.5X120) OE</t>
  </si>
  <si>
    <t>6020990450</t>
  </si>
  <si>
    <t>06020990450</t>
  </si>
  <si>
    <t>439528</t>
  </si>
  <si>
    <t>Болт MAN TGA,TGS M14х1.5х140мм OE</t>
  </si>
  <si>
    <t>06028158930</t>
  </si>
  <si>
    <t>972134</t>
  </si>
  <si>
    <t>Бачок ГУРа MAN TGA,TGS OE</t>
  </si>
  <si>
    <t>82473016020</t>
  </si>
  <si>
    <t>81473016076</t>
  </si>
  <si>
    <t>446881</t>
  </si>
  <si>
    <r>
      <t xml:space="preserve">Оригинальные запчасти </t>
    </r>
    <r>
      <rPr>
        <b/>
        <sz val="14"/>
        <color rgb="FFFF0000"/>
        <rFont val="Arial"/>
        <family val="2"/>
        <charset val="204"/>
      </rPr>
      <t>MAN</t>
    </r>
  </si>
  <si>
    <t>Штифт IVECO установочный (М8х77мм) OE</t>
  </si>
  <si>
    <t>504021335</t>
  </si>
  <si>
    <t>486982</t>
  </si>
  <si>
    <t>Шплинт рычага маятникового IVECO Trakker рулевого управления OE</t>
  </si>
  <si>
    <t>16860404</t>
  </si>
  <si>
    <t>16860401</t>
  </si>
  <si>
    <t>527591</t>
  </si>
  <si>
    <t>Шпилька колеса IVECO Eurocargo (M18х1.5х75) с шлицами OE</t>
  </si>
  <si>
    <t>42117465</t>
  </si>
  <si>
    <t>288699</t>
  </si>
  <si>
    <t>Шайба рычага маятникового IVECO Trakker рулевого управления стопорная OE</t>
  </si>
  <si>
    <t>8168365</t>
  </si>
  <si>
    <t>527590</t>
  </si>
  <si>
    <t>Шайба рычага маятникового IVECO Trakker рулевого управления OE</t>
  </si>
  <si>
    <t>16667414</t>
  </si>
  <si>
    <t>527589</t>
  </si>
  <si>
    <t>17290080</t>
  </si>
  <si>
    <t>527588</t>
  </si>
  <si>
    <t>Шайба IVECO клапана регулировочная OE</t>
  </si>
  <si>
    <t>8138507</t>
  </si>
  <si>
    <t>432554</t>
  </si>
  <si>
    <t>Шайба IVECO клапана регулировочная (4.70) OE</t>
  </si>
  <si>
    <t>4713243</t>
  </si>
  <si>
    <t>968395</t>
  </si>
  <si>
    <t>Шайба IVECO клапана регулировочная (4.30) OE</t>
  </si>
  <si>
    <t>4713259</t>
  </si>
  <si>
    <t>968394</t>
  </si>
  <si>
    <t>Шайба IVECO Stralis регулировочная шкворня OE</t>
  </si>
  <si>
    <t>7172939</t>
  </si>
  <si>
    <t>446606</t>
  </si>
  <si>
    <t>Шайба IVECO OE</t>
  </si>
  <si>
    <t>42073315</t>
  </si>
  <si>
    <t>521432</t>
  </si>
  <si>
    <t>Цилиндр MAN DAF RENAULT IVECO управления КПП ZF16S-151 OE</t>
  </si>
  <si>
    <t>81326380040/81326380052/42557497</t>
  </si>
  <si>
    <t>42557497</t>
  </si>
  <si>
    <t>697099</t>
  </si>
  <si>
    <t>Цилиндр IVECO Trakker клапана обратного пневмосистемы (горный тормоз) OE</t>
  </si>
  <si>
    <t>500329301</t>
  </si>
  <si>
    <t>504222833</t>
  </si>
  <si>
    <t>513820</t>
  </si>
  <si>
    <t>Хомут IVECO патрубка турбокомпрессора на выход воздуха OE</t>
  </si>
  <si>
    <t>4800661</t>
  </si>
  <si>
    <t>5801612480</t>
  </si>
  <si>
    <t>726340</t>
  </si>
  <si>
    <t>Фильтр топливный VW AUDI VOLVO FIAT Ducato MAN IVECO (слив пластик) OE</t>
  </si>
  <si>
    <t>1902138/1908556/7700668711/7700700092/7701030546</t>
  </si>
  <si>
    <t>1902138</t>
  </si>
  <si>
    <t>908166</t>
  </si>
  <si>
    <t>Фильтр топливный IVECO Stralis,Trakker грубой очистки OE</t>
  </si>
  <si>
    <t>2997374</t>
  </si>
  <si>
    <t>464111</t>
  </si>
  <si>
    <t>Фильтр топливный IVECO Stralis,EuroStar,Trakker грубой очистки (М16х1.5мм,со сливом) OE</t>
  </si>
  <si>
    <t>2992662/42540058/500354176</t>
  </si>
  <si>
    <t>710796</t>
  </si>
  <si>
    <t>Фильтр топливный IVECO OE</t>
  </si>
  <si>
    <t>2995711</t>
  </si>
  <si>
    <t>677530</t>
  </si>
  <si>
    <t>Фильтр топливный IVECO MERCEDES Actros,Atego,Axor 2 сепаратор под колбу OE</t>
  </si>
  <si>
    <t>2997378/A0004771302/504166113/11110683</t>
  </si>
  <si>
    <t>2997378</t>
  </si>
  <si>
    <t>701906</t>
  </si>
  <si>
    <t>Фильтр топливный IVECO EuroStar,EuroTech,Trakker грубой очистки (М14х1.5мм,со сливом) ОЕ</t>
  </si>
  <si>
    <t>1908547/1930992/1907539</t>
  </si>
  <si>
    <t>726353</t>
  </si>
  <si>
    <t>Фильтр топливный IVECO EuroStar,EuroTech,EuroTrakker тонкой очистки OE</t>
  </si>
  <si>
    <t>500315480</t>
  </si>
  <si>
    <t>703230</t>
  </si>
  <si>
    <t>500318246</t>
  </si>
  <si>
    <t>910311</t>
  </si>
  <si>
    <t>42566526</t>
  </si>
  <si>
    <t>489449</t>
  </si>
  <si>
    <t>Фильтр топливный IVECO Daily (06-) (3.0) OE</t>
  </si>
  <si>
    <t>504170771</t>
  </si>
  <si>
    <t>500055340</t>
  </si>
  <si>
    <t>989174</t>
  </si>
  <si>
    <t>Фильтр топливный DAF IVECO КАМАЗ дв.CUMMINS EQB OE</t>
  </si>
  <si>
    <t>783077</t>
  </si>
  <si>
    <t>Фильтр осушителя IVECO MAN MERCEDES SCANIA VOLVO КАМАЗ МАЗ ПАЗ (M39х1.5мм) OE</t>
  </si>
  <si>
    <t>2992261</t>
  </si>
  <si>
    <t>740961</t>
  </si>
  <si>
    <t>Фильтр масляный IVECO Stralis,EuroTech,Trakker (07-) дв.CURSOR картридж (для 5801592275) OE</t>
  </si>
  <si>
    <t>5801592275</t>
  </si>
  <si>
    <t>5801592277</t>
  </si>
  <si>
    <t>435775</t>
  </si>
  <si>
    <t>Фильтр масляный IVECO Stralis,EuroTech,Trakker (07-) дв.Cursor OE</t>
  </si>
  <si>
    <t>290792</t>
  </si>
  <si>
    <t>Фильтр масляный IVECO OE</t>
  </si>
  <si>
    <t>4989314/504074043/504033399</t>
  </si>
  <si>
    <t>722205</t>
  </si>
  <si>
    <t>Фильтр масляный IVECO EuroStar,EuroTech,EuroTrakker,Eurocargo ОЕ</t>
  </si>
  <si>
    <t>1902102/1903629/1930542/61315398/98432653/2997305</t>
  </si>
  <si>
    <t>710950</t>
  </si>
  <si>
    <t>Фильтр масляный IVECO EuroStar,EuroTech,EuroTrakker OE</t>
  </si>
  <si>
    <t>2992544/99445200/5001858099</t>
  </si>
  <si>
    <t>2992544</t>
  </si>
  <si>
    <t>011254</t>
  </si>
  <si>
    <t>Фильтр масляный IVECO Daily ОЕ</t>
  </si>
  <si>
    <t>2994057/1903628/1902047/1903785</t>
  </si>
  <si>
    <t>2994057</t>
  </si>
  <si>
    <t>793553</t>
  </si>
  <si>
    <t>Фильтр масляный IVECO Daily OE</t>
  </si>
  <si>
    <t>2995655</t>
  </si>
  <si>
    <t>692403</t>
  </si>
  <si>
    <t>Фильтр масляный IVECO Daily FIAT Ducato OE</t>
  </si>
  <si>
    <t>2995811</t>
  </si>
  <si>
    <t>640467</t>
  </si>
  <si>
    <t>Фильтр воздушный салона IVECO EuroCargo (06-09) ОЕ</t>
  </si>
  <si>
    <t>504119162/500086329</t>
  </si>
  <si>
    <t>504119162</t>
  </si>
  <si>
    <t>462574</t>
  </si>
  <si>
    <t>Фильтр воздушный IVECO Daily (12-) OE</t>
  </si>
  <si>
    <t>5801317097</t>
  </si>
  <si>
    <t>966109</t>
  </si>
  <si>
    <t>Трос сцепления IVECO Daily (L=1235мм) OE</t>
  </si>
  <si>
    <t>93820871</t>
  </si>
  <si>
    <t>748346</t>
  </si>
  <si>
    <t>Сайлентблок IVECO Daily рессоры задней (2шт.) OE</t>
  </si>
  <si>
    <t>504112265</t>
  </si>
  <si>
    <t>986010</t>
  </si>
  <si>
    <t>Решетка радиатора IVECO Daily (06-) OE</t>
  </si>
  <si>
    <t>3802804</t>
  </si>
  <si>
    <t>983124</t>
  </si>
  <si>
    <t>Прокладка IVECO Stralis,Trakker дв.CURSOR 10,13 термостата OE</t>
  </si>
  <si>
    <t>500381350/5801375230/ 504238777</t>
  </si>
  <si>
    <t>500362150</t>
  </si>
  <si>
    <t>471952</t>
  </si>
  <si>
    <t>Насос топливный отопителя автономного EBERSPACHER D2,D4 (1-4кВт/24V бенз./диз.) под фишку OE</t>
  </si>
  <si>
    <t>22451801</t>
  </si>
  <si>
    <t>41221162</t>
  </si>
  <si>
    <t>999075</t>
  </si>
  <si>
    <t>Личинка IVECO Daily замка двери OE</t>
  </si>
  <si>
    <t>5801510633</t>
  </si>
  <si>
    <t>477510</t>
  </si>
  <si>
    <t>Крышка рычага маятникового IVECO Trakker рулевого управления OE</t>
  </si>
  <si>
    <t>41042355</t>
  </si>
  <si>
    <t>527584</t>
  </si>
  <si>
    <t>Крыло IVECO Stralis заднее (накладка) OE</t>
  </si>
  <si>
    <t>41298888</t>
  </si>
  <si>
    <t>443724</t>
  </si>
  <si>
    <t>Корпус IVECO EuroTech,EuroStar фильтра топливного грубой очистки (резьба М14) OE</t>
  </si>
  <si>
    <t>500316868/42545573</t>
  </si>
  <si>
    <t>970119</t>
  </si>
  <si>
    <t>Кольцо уплотнительное IVECO патрубка турбокомпрессора (61.60х2.62мм) OE</t>
  </si>
  <si>
    <t>17284681</t>
  </si>
  <si>
    <t>726341</t>
  </si>
  <si>
    <t>Клапан электромагнитный MAN VOLVO IVECO ТНВД (глушилка,резьба M24) OE</t>
  </si>
  <si>
    <t>81259020467/5001855545/244968</t>
  </si>
  <si>
    <t>42547161</t>
  </si>
  <si>
    <t>785243</t>
  </si>
  <si>
    <t>Клапан аварийного растормаживания IVECO EuroCargo,EuroTech,EuroTrakker OE</t>
  </si>
  <si>
    <t>1788962</t>
  </si>
  <si>
    <t>98413419</t>
  </si>
  <si>
    <t>422243</t>
  </si>
  <si>
    <t>Гайка рычага маятникового IVECO Trakker рулевого управления OE</t>
  </si>
  <si>
    <t>41801530</t>
  </si>
  <si>
    <t>527582</t>
  </si>
  <si>
    <t>Гайка IVECO OE</t>
  </si>
  <si>
    <t>4702125</t>
  </si>
  <si>
    <t>487665</t>
  </si>
  <si>
    <t>Втулка стабилизатора IVECO Daily заднего OE</t>
  </si>
  <si>
    <t>8581021</t>
  </si>
  <si>
    <t>439942</t>
  </si>
  <si>
    <t>Втулка IVECO подвески кабины OE</t>
  </si>
  <si>
    <t>42073324</t>
  </si>
  <si>
    <t>291379</t>
  </si>
  <si>
    <t>Болт IVECO стабилизатора OE</t>
  </si>
  <si>
    <t>17462034</t>
  </si>
  <si>
    <t>929036</t>
  </si>
  <si>
    <t>Амортизатор IVECO Daily задний левый/правый OE</t>
  </si>
  <si>
    <t>504043884</t>
  </si>
  <si>
    <t>628223</t>
  </si>
  <si>
    <t>DAF</t>
  </si>
  <si>
    <t>Кольцо уплотнительное DAF OE</t>
  </si>
  <si>
    <t>1330130</t>
  </si>
  <si>
    <t>532077</t>
  </si>
  <si>
    <t>0591192</t>
  </si>
  <si>
    <t>532076</t>
  </si>
  <si>
    <r>
      <t xml:space="preserve">Оригинальные запчасти </t>
    </r>
    <r>
      <rPr>
        <b/>
        <sz val="14"/>
        <color rgb="FFFF0000"/>
        <rFont val="Arial"/>
        <family val="2"/>
        <charset val="204"/>
      </rPr>
      <t>DAF</t>
    </r>
  </si>
  <si>
    <t>GATES</t>
  </si>
  <si>
    <t>6718ES</t>
  </si>
  <si>
    <t>614712</t>
  </si>
  <si>
    <t>6606ES</t>
  </si>
  <si>
    <t>414738</t>
  </si>
  <si>
    <t>51968200143</t>
  </si>
  <si>
    <t>6492EXL</t>
  </si>
  <si>
    <t>707737</t>
  </si>
  <si>
    <t>4843796/61318427</t>
  </si>
  <si>
    <t>6486EXL</t>
  </si>
  <si>
    <t>689592</t>
  </si>
  <si>
    <t>6240ESC</t>
  </si>
  <si>
    <t>769570</t>
  </si>
  <si>
    <t>7420739751/7420935521/7421422765/7421819687/207397</t>
  </si>
  <si>
    <t>T38607</t>
  </si>
  <si>
    <t>929190</t>
  </si>
  <si>
    <t>HALDEX</t>
  </si>
  <si>
    <t>0518304412</t>
  </si>
  <si>
    <t>03240510222</t>
  </si>
  <si>
    <t>737710</t>
  </si>
  <si>
    <t>03230510122</t>
  </si>
  <si>
    <t>549913</t>
  </si>
  <si>
    <t>0518302040</t>
  </si>
  <si>
    <t>032045209</t>
  </si>
  <si>
    <t>291639</t>
  </si>
  <si>
    <t>0518304710</t>
  </si>
  <si>
    <t>032048209</t>
  </si>
  <si>
    <t>291814</t>
  </si>
  <si>
    <t>032043709</t>
  </si>
  <si>
    <t>693391</t>
  </si>
  <si>
    <t>8938019940</t>
  </si>
  <si>
    <t>032044509</t>
  </si>
  <si>
    <t>732820</t>
  </si>
  <si>
    <t>8938035800</t>
  </si>
  <si>
    <t>032001309</t>
  </si>
  <si>
    <t>754605</t>
  </si>
  <si>
    <t>783004</t>
  </si>
  <si>
    <t>032013909</t>
  </si>
  <si>
    <t>719005</t>
  </si>
  <si>
    <t>100001760</t>
  </si>
  <si>
    <t>288831</t>
  </si>
  <si>
    <t>06641300</t>
  </si>
  <si>
    <t>100001721</t>
  </si>
  <si>
    <t>291753</t>
  </si>
  <si>
    <t>3090013</t>
  </si>
  <si>
    <t>71059</t>
  </si>
  <si>
    <t>919321</t>
  </si>
  <si>
    <t>0511811944</t>
  </si>
  <si>
    <t>032024209</t>
  </si>
  <si>
    <t>786871</t>
  </si>
  <si>
    <t>1506701/1592924</t>
  </si>
  <si>
    <t>03279006000</t>
  </si>
  <si>
    <t>756821</t>
  </si>
  <si>
    <t>355018011</t>
  </si>
  <si>
    <t>469900</t>
  </si>
  <si>
    <t>81511016481</t>
  </si>
  <si>
    <t>120927303</t>
  </si>
  <si>
    <t>905929</t>
  </si>
  <si>
    <t>950364503</t>
  </si>
  <si>
    <t>469931</t>
  </si>
  <si>
    <t>950364506</t>
  </si>
  <si>
    <t>469930</t>
  </si>
  <si>
    <t>CF5</t>
  </si>
  <si>
    <t>696772</t>
  </si>
  <si>
    <t>Прокладки, сальники и болты ГБЦ</t>
  </si>
  <si>
    <t>Ремни</t>
  </si>
  <si>
    <t>9704900001</t>
  </si>
  <si>
    <t>51353</t>
  </si>
  <si>
    <t>444390</t>
  </si>
  <si>
    <t>Колодки тормозные SAF B9-22S КАМАЗ-5490 передние/задние без отверстий под пятаки !!! (4шт.) ASK</t>
  </si>
  <si>
    <t>Колодки тормозные MERCEDES DAF SCANIA IVECO SAF МАЗ-203 КАМАЗ-5490 передние/задние (4шт.) ASK</t>
  </si>
  <si>
    <t>Колодки тормозные BPW КАМАЗ-5490 дисковые (248x108x30) (4шт.) ASK</t>
  </si>
  <si>
    <t>488396</t>
  </si>
  <si>
    <t>227VA30955000</t>
  </si>
  <si>
    <t>51041010546</t>
  </si>
  <si>
    <t>LX265</t>
  </si>
  <si>
    <t>432392</t>
  </si>
  <si>
    <t>3080006001</t>
  </si>
  <si>
    <t>104056</t>
  </si>
  <si>
    <t>99789</t>
  </si>
  <si>
    <t>06670420122</t>
  </si>
  <si>
    <t>289792</t>
  </si>
  <si>
    <t>A852</t>
  </si>
  <si>
    <t>5001865723/5010626191/7420798021/20732726</t>
  </si>
  <si>
    <t>Ремкомплект BPW вала тормозного полный (на ось) (шар металлический с масленкой) OE</t>
  </si>
  <si>
    <t>486070</t>
  </si>
  <si>
    <t>3100000003</t>
  </si>
  <si>
    <t>A0022506815</t>
  </si>
  <si>
    <t>421925</t>
  </si>
  <si>
    <t>A1032</t>
  </si>
  <si>
    <t>Z760234750</t>
  </si>
  <si>
    <t>290052</t>
  </si>
  <si>
    <t>54238</t>
  </si>
  <si>
    <t>9734900165</t>
  </si>
  <si>
    <t>290295</t>
  </si>
  <si>
    <t>33021</t>
  </si>
  <si>
    <t>VKHB2162</t>
  </si>
  <si>
    <t>4630900210</t>
  </si>
  <si>
    <t>CF351901/CF3512919/190157/97166208/053534</t>
  </si>
  <si>
    <t>289841</t>
  </si>
  <si>
    <t>A288</t>
  </si>
  <si>
    <t>03919</t>
  </si>
  <si>
    <t>486144</t>
  </si>
  <si>
    <t>280928</t>
  </si>
  <si>
    <t>Ремень приводной поликлиновой 5PK1260 DAYCO</t>
  </si>
  <si>
    <t>A0040941804</t>
  </si>
  <si>
    <t>Ремень приводной поликлиновой 9PK2338HD MERCEDES КАМАЗ-5490 DAYCO</t>
  </si>
  <si>
    <t>Ролик приводного ремня MERCEDES Axor,Actros КАМАЗ-5490 обводной (20x74x38) DAYCO</t>
  </si>
  <si>
    <t>Цепь ГРМ VW Golf (03-08) DAYCO</t>
  </si>
  <si>
    <t>Болт MERCEDES Axor КАМАЗ-5490 дв.OM457,460 головки блока комплект (4шт.) ELRING</t>
  </si>
  <si>
    <t>043464</t>
  </si>
  <si>
    <t>80770</t>
  </si>
  <si>
    <t>043478</t>
  </si>
  <si>
    <t>50849</t>
  </si>
  <si>
    <t>Кольцо уплотнительное MERCEDES Actros,Atego,Axor КАМАЗ-5490 форсунки резиновое (20.9х26.9х3мм)ELRING</t>
  </si>
  <si>
    <t>Кольцо уплотнительное MERCEDES КАМАЗ-5490 (45x50x2.5) ТНВД ELRING</t>
  </si>
  <si>
    <t>Кольцо уплотнительное MERCEDES КАМАЗ-5490 (47x52x2.5) ТНВД ELRING</t>
  </si>
  <si>
    <t>Кольцо уплотнительное MERCEDES КАМАЗ-5490 дв.OM457 форсунки топливной ELRING</t>
  </si>
  <si>
    <t>1358634/1789567</t>
  </si>
  <si>
    <t>Прокладка MAN КАМАЗ-5490 крышки двигателя задней ELRING</t>
  </si>
  <si>
    <t>528963</t>
  </si>
  <si>
    <t>47269</t>
  </si>
  <si>
    <t>81152045942</t>
  </si>
  <si>
    <t>Прокладка MERCEDES КАМАЗ-5490 дв.OM421,441 насоса водяного ELRING</t>
  </si>
  <si>
    <t>Прокладка MERCEDES КАМАЗ-5490 дв.OM457,457LA масляного теплообменника ELRING</t>
  </si>
  <si>
    <t>Прокладка MERCEDES КАМАЗ-5490 дв.OM501,502,OM457LA,HLA крышки двигателя передней ELRING</t>
  </si>
  <si>
    <t>Прокладка головки блока MERCEDES Axor КАМАЗ-5490 дв.OM457 (на 1 цилиндр) ELRING</t>
  </si>
  <si>
    <t>Прокладка коллектора MERCEDES КАМАЗ-5490 дв.OM501LA,502LA выпускного ELRING</t>
  </si>
  <si>
    <t>289749</t>
  </si>
  <si>
    <t>A544</t>
  </si>
  <si>
    <t>LX604/1</t>
  </si>
  <si>
    <t>Прокладка крышки клапанной MERCEDES Actros КАМАЗ-5490 дв.OM457LA,HLA резиновая ELRING</t>
  </si>
  <si>
    <t>Сальник коленвала MERCEDES MAN КАМАЗ-5490 задний (120х140х13мм) ELRING</t>
  </si>
  <si>
    <t>Сальник коленвала MERCEDES КАМАЗ-5490 задний (115х140х13) ELRING</t>
  </si>
  <si>
    <t>Шайба MERCEDES КАМАЗ-5490 дв.OM924,OM926LA форсунки ELRING</t>
  </si>
  <si>
    <t>490251</t>
  </si>
  <si>
    <t>2289090</t>
  </si>
  <si>
    <t>51025017637</t>
  </si>
  <si>
    <t>473032</t>
  </si>
  <si>
    <t>0509705394</t>
  </si>
  <si>
    <t>486106</t>
  </si>
  <si>
    <t>3400043032</t>
  </si>
  <si>
    <t>494957</t>
  </si>
  <si>
    <t>68898</t>
  </si>
  <si>
    <t>1433190</t>
  </si>
  <si>
    <t>432405</t>
  </si>
  <si>
    <t>4208200100</t>
  </si>
  <si>
    <t>288731</t>
  </si>
  <si>
    <t>49381</t>
  </si>
  <si>
    <t>81151010318</t>
  </si>
  <si>
    <t>435980</t>
  </si>
  <si>
    <t>612035021</t>
  </si>
  <si>
    <t>5411402503</t>
  </si>
  <si>
    <t>8304008</t>
  </si>
  <si>
    <t>288807</t>
  </si>
  <si>
    <t>99327</t>
  </si>
  <si>
    <t>290392</t>
  </si>
  <si>
    <t>A802</t>
  </si>
  <si>
    <t>30072</t>
  </si>
  <si>
    <t>LX92</t>
  </si>
  <si>
    <t>104057</t>
  </si>
  <si>
    <t>50924</t>
  </si>
  <si>
    <t>498806</t>
  </si>
  <si>
    <t>32217A</t>
  </si>
  <si>
    <t>1905354</t>
  </si>
  <si>
    <t>498812</t>
  </si>
  <si>
    <t>33021.580938</t>
  </si>
  <si>
    <t>81934200287</t>
  </si>
  <si>
    <t>289424</t>
  </si>
  <si>
    <t>99714</t>
  </si>
  <si>
    <t>81974200073</t>
  </si>
  <si>
    <t>289900</t>
  </si>
  <si>
    <t>K356</t>
  </si>
  <si>
    <t>LX335</t>
  </si>
  <si>
    <t>514716</t>
  </si>
  <si>
    <t>950364045</t>
  </si>
  <si>
    <t>486227</t>
  </si>
  <si>
    <t>315275</t>
  </si>
  <si>
    <t>1547113</t>
  </si>
  <si>
    <t>498719</t>
  </si>
  <si>
    <t>3400700467</t>
  </si>
  <si>
    <t>1935396R</t>
  </si>
  <si>
    <t>505748</t>
  </si>
  <si>
    <t>A575</t>
  </si>
  <si>
    <t>3841905/3841906/571 6519-08</t>
  </si>
  <si>
    <t>469685</t>
  </si>
  <si>
    <t>8636573</t>
  </si>
  <si>
    <t>043480</t>
  </si>
  <si>
    <t>80848</t>
  </si>
  <si>
    <t>1624612</t>
  </si>
  <si>
    <t>289590</t>
  </si>
  <si>
    <t>A562</t>
  </si>
  <si>
    <t>81083030052/81084006012/81084050016/81084050020</t>
  </si>
  <si>
    <t>498803</t>
  </si>
  <si>
    <t>32308A</t>
  </si>
  <si>
    <t>488340</t>
  </si>
  <si>
    <t>209PL20646000</t>
  </si>
  <si>
    <t>5010359940</t>
  </si>
  <si>
    <t>498851</t>
  </si>
  <si>
    <t>0029819505</t>
  </si>
  <si>
    <t>486145</t>
  </si>
  <si>
    <t>314645</t>
  </si>
  <si>
    <t>81437026116</t>
  </si>
  <si>
    <t>283105</t>
  </si>
  <si>
    <t>99414</t>
  </si>
  <si>
    <t>1117067</t>
  </si>
  <si>
    <t>290615</t>
  </si>
  <si>
    <t>K355</t>
  </si>
  <si>
    <t>LX334</t>
  </si>
  <si>
    <t>LX506</t>
  </si>
  <si>
    <t>429613</t>
  </si>
  <si>
    <t>54243</t>
  </si>
  <si>
    <t>9414920301</t>
  </si>
  <si>
    <t>290566</t>
  </si>
  <si>
    <t>80719</t>
  </si>
  <si>
    <t>289799</t>
  </si>
  <si>
    <t>64456</t>
  </si>
  <si>
    <t>5010230752</t>
  </si>
  <si>
    <t>290777</t>
  </si>
  <si>
    <t>80722</t>
  </si>
  <si>
    <t>8938009740</t>
  </si>
  <si>
    <t>289710</t>
  </si>
  <si>
    <t>A585</t>
  </si>
  <si>
    <t>AF25294</t>
  </si>
  <si>
    <t>290568</t>
  </si>
  <si>
    <t>82171</t>
  </si>
  <si>
    <t>1626097</t>
  </si>
  <si>
    <t>532847</t>
  </si>
  <si>
    <t>18400273</t>
  </si>
  <si>
    <t>1872158</t>
  </si>
  <si>
    <t>987993</t>
  </si>
  <si>
    <t>TCH1001</t>
  </si>
  <si>
    <t>03C109158A</t>
  </si>
  <si>
    <t>961051</t>
  </si>
  <si>
    <t>6008.2RSR</t>
  </si>
  <si>
    <t>961145</t>
  </si>
  <si>
    <t>32014X</t>
  </si>
  <si>
    <t>1905216/06324890128/5000287980/81934200296</t>
  </si>
  <si>
    <t>552660</t>
  </si>
  <si>
    <t>33110</t>
  </si>
  <si>
    <t>1654323</t>
  </si>
  <si>
    <t>920261</t>
  </si>
  <si>
    <t>570530.H195</t>
  </si>
  <si>
    <t>A0015428818</t>
  </si>
  <si>
    <t>767174</t>
  </si>
  <si>
    <t>6607ES</t>
  </si>
  <si>
    <t>AVX13X675</t>
  </si>
  <si>
    <t>549103</t>
  </si>
  <si>
    <t>030352009</t>
  </si>
  <si>
    <t>9500800020</t>
  </si>
  <si>
    <t>549102</t>
  </si>
  <si>
    <t>030351209</t>
  </si>
  <si>
    <t>0034322501</t>
  </si>
  <si>
    <t>549100</t>
  </si>
  <si>
    <t>92797S</t>
  </si>
  <si>
    <t>0054327401</t>
  </si>
  <si>
    <t>947985</t>
  </si>
  <si>
    <t>92573S</t>
  </si>
  <si>
    <t>547026</t>
  </si>
  <si>
    <t>059512309</t>
  </si>
  <si>
    <t>549121</t>
  </si>
  <si>
    <t>03298210105</t>
  </si>
  <si>
    <t>549122</t>
  </si>
  <si>
    <t>03298212155</t>
  </si>
  <si>
    <t>549119</t>
  </si>
  <si>
    <t>03298206105</t>
  </si>
  <si>
    <t>549120</t>
  </si>
  <si>
    <t>03298208105</t>
  </si>
  <si>
    <t>547027</t>
  </si>
  <si>
    <t>364094031</t>
  </si>
  <si>
    <t>547028</t>
  </si>
  <si>
    <t>90571</t>
  </si>
  <si>
    <t>A9455421818</t>
  </si>
  <si>
    <t>547029</t>
  </si>
  <si>
    <t>90572</t>
  </si>
  <si>
    <t>A9455421918</t>
  </si>
  <si>
    <t>547030</t>
  </si>
  <si>
    <t>03269504000</t>
  </si>
  <si>
    <t>8930220002</t>
  </si>
  <si>
    <t>547031</t>
  </si>
  <si>
    <t>0326957</t>
  </si>
  <si>
    <t>547032</t>
  </si>
  <si>
    <t>950610040</t>
  </si>
  <si>
    <t>549127</t>
  </si>
  <si>
    <t>814004401</t>
  </si>
  <si>
    <t>547033</t>
  </si>
  <si>
    <t>125160008</t>
  </si>
  <si>
    <t>1187322</t>
  </si>
  <si>
    <t>547034</t>
  </si>
  <si>
    <t>125160001</t>
  </si>
  <si>
    <t>A0084208524</t>
  </si>
  <si>
    <t>547035</t>
  </si>
  <si>
    <t>125240401</t>
  </si>
  <si>
    <t>A0074207924</t>
  </si>
  <si>
    <t>547036</t>
  </si>
  <si>
    <t>125160400</t>
  </si>
  <si>
    <t>A0074207424</t>
  </si>
  <si>
    <t>549125</t>
  </si>
  <si>
    <t>314001001</t>
  </si>
  <si>
    <t>549123</t>
  </si>
  <si>
    <t>314012004</t>
  </si>
  <si>
    <t>0004297544</t>
  </si>
  <si>
    <t>543026</t>
  </si>
  <si>
    <t>314114001</t>
  </si>
  <si>
    <t>547037</t>
  </si>
  <si>
    <t>333001201</t>
  </si>
  <si>
    <t>547038</t>
  </si>
  <si>
    <t>357012031</t>
  </si>
  <si>
    <t>549116</t>
  </si>
  <si>
    <t>352067101</t>
  </si>
  <si>
    <t>290445</t>
  </si>
  <si>
    <t>352045001</t>
  </si>
  <si>
    <t>549124</t>
  </si>
  <si>
    <t>314014003</t>
  </si>
  <si>
    <t>1598426</t>
  </si>
  <si>
    <t>763219</t>
  </si>
  <si>
    <t>350036211</t>
  </si>
  <si>
    <t>1505155/1788954/5815237/5021170470</t>
  </si>
  <si>
    <t>549115</t>
  </si>
  <si>
    <t>356022011</t>
  </si>
  <si>
    <t>549091</t>
  </si>
  <si>
    <t>95566</t>
  </si>
  <si>
    <t>549090</t>
  </si>
  <si>
    <t>95396</t>
  </si>
  <si>
    <t>549131</t>
  </si>
  <si>
    <t>032040209</t>
  </si>
  <si>
    <t>8930501444</t>
  </si>
  <si>
    <t>549104</t>
  </si>
  <si>
    <t>351033001</t>
  </si>
  <si>
    <t>547039</t>
  </si>
  <si>
    <t>612035031</t>
  </si>
  <si>
    <t>4640024400</t>
  </si>
  <si>
    <t>547040</t>
  </si>
  <si>
    <t>612032001</t>
  </si>
  <si>
    <t>5000787083</t>
  </si>
  <si>
    <t>547041</t>
  </si>
  <si>
    <t>338051101</t>
  </si>
  <si>
    <t>547042</t>
  </si>
  <si>
    <t>612035011</t>
  </si>
  <si>
    <t>547043</t>
  </si>
  <si>
    <t>612035041</t>
  </si>
  <si>
    <t>549106</t>
  </si>
  <si>
    <t>355094001</t>
  </si>
  <si>
    <t>0004319513</t>
  </si>
  <si>
    <t>547044</t>
  </si>
  <si>
    <t>90554147</t>
  </si>
  <si>
    <t>1118884</t>
  </si>
  <si>
    <t>543308</t>
  </si>
  <si>
    <t>338071101</t>
  </si>
  <si>
    <t>549087</t>
  </si>
  <si>
    <t>338058121</t>
  </si>
  <si>
    <t>1077091 </t>
  </si>
  <si>
    <t>547045</t>
  </si>
  <si>
    <t>338058101</t>
  </si>
  <si>
    <t>055717</t>
  </si>
  <si>
    <t>549085</t>
  </si>
  <si>
    <t>338051121</t>
  </si>
  <si>
    <t>549086</t>
  </si>
  <si>
    <t>338062201</t>
  </si>
  <si>
    <t>4630900120</t>
  </si>
  <si>
    <t>547046</t>
  </si>
  <si>
    <t>612035071</t>
  </si>
  <si>
    <t>503521</t>
  </si>
  <si>
    <t>612057001</t>
  </si>
  <si>
    <t>1043873</t>
  </si>
  <si>
    <t>547047</t>
  </si>
  <si>
    <t>612035051</t>
  </si>
  <si>
    <t>549105</t>
  </si>
  <si>
    <t>352044001</t>
  </si>
  <si>
    <t>18235</t>
  </si>
  <si>
    <t>549132</t>
  </si>
  <si>
    <t>90549S</t>
  </si>
  <si>
    <t>549101</t>
  </si>
  <si>
    <t>315019031</t>
  </si>
  <si>
    <t>549080</t>
  </si>
  <si>
    <t>352080001</t>
  </si>
  <si>
    <t>1244463</t>
  </si>
  <si>
    <t>549081</t>
  </si>
  <si>
    <t>352061111</t>
  </si>
  <si>
    <t>549126</t>
  </si>
  <si>
    <t>950364047</t>
  </si>
  <si>
    <t>547048</t>
  </si>
  <si>
    <t>950800305</t>
  </si>
  <si>
    <t>7424991949</t>
  </si>
  <si>
    <t>547049</t>
  </si>
  <si>
    <t>950800306</t>
  </si>
  <si>
    <t>549133</t>
  </si>
  <si>
    <t>003033609</t>
  </si>
  <si>
    <t>4230005352</t>
  </si>
  <si>
    <t>549134</t>
  </si>
  <si>
    <t>03279007000</t>
  </si>
  <si>
    <t>4637031250</t>
  </si>
  <si>
    <t>549137</t>
  </si>
  <si>
    <t>03280025000</t>
  </si>
  <si>
    <t>8938008062</t>
  </si>
  <si>
    <t>549129</t>
  </si>
  <si>
    <t>032000709</t>
  </si>
  <si>
    <t>549138</t>
  </si>
  <si>
    <t>03280067000-RTC</t>
  </si>
  <si>
    <t>8938008082</t>
  </si>
  <si>
    <t>549083</t>
  </si>
  <si>
    <t>344028031</t>
  </si>
  <si>
    <t>1154027 </t>
  </si>
  <si>
    <t>549114</t>
  </si>
  <si>
    <t>022020909</t>
  </si>
  <si>
    <t>549118</t>
  </si>
  <si>
    <t>602005001</t>
  </si>
  <si>
    <t>549117</t>
  </si>
  <si>
    <t>601013011</t>
  </si>
  <si>
    <t>549107</t>
  </si>
  <si>
    <t>025048209</t>
  </si>
  <si>
    <t>549082</t>
  </si>
  <si>
    <t>950352111</t>
  </si>
  <si>
    <t>549099</t>
  </si>
  <si>
    <t>78801S</t>
  </si>
  <si>
    <t>549088</t>
  </si>
  <si>
    <t>549089</t>
  </si>
  <si>
    <t>736889</t>
  </si>
  <si>
    <t>032005809</t>
  </si>
  <si>
    <t>482094</t>
  </si>
  <si>
    <t>72875D</t>
  </si>
  <si>
    <t>0517482633</t>
  </si>
  <si>
    <t>547050</t>
  </si>
  <si>
    <t>80530D</t>
  </si>
  <si>
    <t>557482873</t>
  </si>
  <si>
    <t>547051</t>
  </si>
  <si>
    <t>80019D</t>
  </si>
  <si>
    <t>0517482213</t>
  </si>
  <si>
    <t>547052</t>
  </si>
  <si>
    <t>AJA0996001</t>
  </si>
  <si>
    <t>547053</t>
  </si>
  <si>
    <t>80176C</t>
  </si>
  <si>
    <t>81506106263/81506106253</t>
  </si>
  <si>
    <t>547054</t>
  </si>
  <si>
    <t>80180C</t>
  </si>
  <si>
    <t>81506106261/81506106251</t>
  </si>
  <si>
    <t>547056</t>
  </si>
  <si>
    <t>80183C</t>
  </si>
  <si>
    <t>81506106266/81506106258</t>
  </si>
  <si>
    <t>547055</t>
  </si>
  <si>
    <t>80181C</t>
  </si>
  <si>
    <t>81506106262/81506106252</t>
  </si>
  <si>
    <t>547057</t>
  </si>
  <si>
    <t>80178C</t>
  </si>
  <si>
    <t>81506106259/81506106255</t>
  </si>
  <si>
    <t>547058</t>
  </si>
  <si>
    <t>80179C</t>
  </si>
  <si>
    <t>81506106260/81506106254</t>
  </si>
  <si>
    <t>547059</t>
  </si>
  <si>
    <t>80008C</t>
  </si>
  <si>
    <t>A9454200038</t>
  </si>
  <si>
    <t>547060</t>
  </si>
  <si>
    <t>80009C</t>
  </si>
  <si>
    <t>A9454200138</t>
  </si>
  <si>
    <t>547061</t>
  </si>
  <si>
    <t>80000C</t>
  </si>
  <si>
    <t>A9454200238</t>
  </si>
  <si>
    <t>547062</t>
  </si>
  <si>
    <t>80001C</t>
  </si>
  <si>
    <t>A9454200338</t>
  </si>
  <si>
    <t>547063</t>
  </si>
  <si>
    <t>80030C</t>
  </si>
  <si>
    <t>9454200938</t>
  </si>
  <si>
    <t>547064</t>
  </si>
  <si>
    <t>80014C</t>
  </si>
  <si>
    <t>A9454200438</t>
  </si>
  <si>
    <t>547065</t>
  </si>
  <si>
    <t>100101047</t>
  </si>
  <si>
    <t>547066</t>
  </si>
  <si>
    <t>100101743</t>
  </si>
  <si>
    <t>2175007400</t>
  </si>
  <si>
    <t>547067</t>
  </si>
  <si>
    <t>103007001</t>
  </si>
  <si>
    <t>2175018700</t>
  </si>
  <si>
    <t>547068</t>
  </si>
  <si>
    <t>80022D</t>
  </si>
  <si>
    <t>3434350204</t>
  </si>
  <si>
    <t>547069</t>
  </si>
  <si>
    <t>79877C</t>
  </si>
  <si>
    <t>0394181/1112833</t>
  </si>
  <si>
    <t>547070</t>
  </si>
  <si>
    <t>79878C</t>
  </si>
  <si>
    <t>0394182/1112834</t>
  </si>
  <si>
    <t>547071</t>
  </si>
  <si>
    <t>79443C</t>
  </si>
  <si>
    <t>547072</t>
  </si>
  <si>
    <t>79442C</t>
  </si>
  <si>
    <t>549144</t>
  </si>
  <si>
    <t>03210312122</t>
  </si>
  <si>
    <t>8938205640</t>
  </si>
  <si>
    <t>547073</t>
  </si>
  <si>
    <t>03210310102</t>
  </si>
  <si>
    <t>549135</t>
  </si>
  <si>
    <t>03230110162</t>
  </si>
  <si>
    <t>8938000092</t>
  </si>
  <si>
    <t>549145</t>
  </si>
  <si>
    <t>032040509</t>
  </si>
  <si>
    <t>8938603740</t>
  </si>
  <si>
    <t>549140</t>
  </si>
  <si>
    <t>03230512162</t>
  </si>
  <si>
    <t>8938312950</t>
  </si>
  <si>
    <t>549143</t>
  </si>
  <si>
    <t>03281096600-RTC</t>
  </si>
  <si>
    <t>549141</t>
  </si>
  <si>
    <t>03230512222</t>
  </si>
  <si>
    <t>8938312940</t>
  </si>
  <si>
    <t>547074</t>
  </si>
  <si>
    <t>032043209</t>
  </si>
  <si>
    <t>693730</t>
  </si>
  <si>
    <t>032013809</t>
  </si>
  <si>
    <t>783003</t>
  </si>
  <si>
    <t>549136</t>
  </si>
  <si>
    <t>03280024000-RTC</t>
  </si>
  <si>
    <t>8938000072</t>
  </si>
  <si>
    <t>549142</t>
  </si>
  <si>
    <t>03281026400-RTC</t>
  </si>
  <si>
    <t>549139</t>
  </si>
  <si>
    <t>03230508222</t>
  </si>
  <si>
    <t>8938312920</t>
  </si>
  <si>
    <t>549094</t>
  </si>
  <si>
    <t>94605</t>
  </si>
  <si>
    <t>5001867588</t>
  </si>
  <si>
    <t>549095</t>
  </si>
  <si>
    <t>95620</t>
  </si>
  <si>
    <t>549092</t>
  </si>
  <si>
    <t>95620C</t>
  </si>
  <si>
    <t>549093</t>
  </si>
  <si>
    <t>95621C</t>
  </si>
  <si>
    <t>3080008200 </t>
  </si>
  <si>
    <t>547075</t>
  </si>
  <si>
    <t>547076</t>
  </si>
  <si>
    <t>547077</t>
  </si>
  <si>
    <t>0671015110</t>
  </si>
  <si>
    <t>547078</t>
  </si>
  <si>
    <t>547079</t>
  </si>
  <si>
    <t>549084</t>
  </si>
  <si>
    <t>612025001</t>
  </si>
  <si>
    <t>290602</t>
  </si>
  <si>
    <t>003575709</t>
  </si>
  <si>
    <t>4410507132</t>
  </si>
  <si>
    <t>549097</t>
  </si>
  <si>
    <t>78964</t>
  </si>
  <si>
    <t>549098</t>
  </si>
  <si>
    <t>031005609</t>
  </si>
  <si>
    <t>547080</t>
  </si>
  <si>
    <t>03285011162</t>
  </si>
  <si>
    <t>549128</t>
  </si>
  <si>
    <t>032040309</t>
  </si>
  <si>
    <t>290398</t>
  </si>
  <si>
    <t>03280026000-RTC</t>
  </si>
  <si>
    <t>549130</t>
  </si>
  <si>
    <t>03230110222</t>
  </si>
  <si>
    <t>290497</t>
  </si>
  <si>
    <t>03230808122</t>
  </si>
  <si>
    <t>8938510600</t>
  </si>
  <si>
    <t>779937</t>
  </si>
  <si>
    <t>03230508162</t>
  </si>
  <si>
    <t>547081</t>
  </si>
  <si>
    <t>1351624004</t>
  </si>
  <si>
    <t>732076</t>
  </si>
  <si>
    <t>1362430008</t>
  </si>
  <si>
    <t>9253713000</t>
  </si>
  <si>
    <t>549108</t>
  </si>
  <si>
    <t>1352024003</t>
  </si>
  <si>
    <t>9253801010</t>
  </si>
  <si>
    <t>549110</t>
  </si>
  <si>
    <t>1363030001</t>
  </si>
  <si>
    <t>9253771000 </t>
  </si>
  <si>
    <t>549109</t>
  </si>
  <si>
    <t>1362430006</t>
  </si>
  <si>
    <t>0544420011/K031739N00</t>
  </si>
  <si>
    <t>549111</t>
  </si>
  <si>
    <t>342202403</t>
  </si>
  <si>
    <t>1519190</t>
  </si>
  <si>
    <t>549113</t>
  </si>
  <si>
    <t>342243000</t>
  </si>
  <si>
    <t>1427480/1481537/1802657</t>
  </si>
  <si>
    <t>549112</t>
  </si>
  <si>
    <t>342242401</t>
  </si>
  <si>
    <t>K000661</t>
  </si>
  <si>
    <t>541807</t>
  </si>
  <si>
    <t>SV3293</t>
  </si>
  <si>
    <t>K054882N00</t>
  </si>
  <si>
    <t>535734</t>
  </si>
  <si>
    <t>3452701</t>
  </si>
  <si>
    <t>535733</t>
  </si>
  <si>
    <t>2762501</t>
  </si>
  <si>
    <t>1628449</t>
  </si>
  <si>
    <t>535725</t>
  </si>
  <si>
    <t>2556301</t>
  </si>
  <si>
    <t>739566</t>
  </si>
  <si>
    <t>3076601</t>
  </si>
  <si>
    <t>535714</t>
  </si>
  <si>
    <t>3732401</t>
  </si>
  <si>
    <t>85466106062</t>
  </si>
  <si>
    <t>534577</t>
  </si>
  <si>
    <t>3733201</t>
  </si>
  <si>
    <t>9423300003</t>
  </si>
  <si>
    <t>535724</t>
  </si>
  <si>
    <t>3533101</t>
  </si>
  <si>
    <t>0034605805</t>
  </si>
  <si>
    <t>535735</t>
  </si>
  <si>
    <t>3866901</t>
  </si>
  <si>
    <t>535736</t>
  </si>
  <si>
    <t>3500901</t>
  </si>
  <si>
    <t>488379</t>
  </si>
  <si>
    <t>2283190</t>
  </si>
  <si>
    <t>488405</t>
  </si>
  <si>
    <t>037VA31409000</t>
  </si>
  <si>
    <t>20768519</t>
  </si>
  <si>
    <t>490274</t>
  </si>
  <si>
    <t>209RS101000N0</t>
  </si>
  <si>
    <t>20856414</t>
  </si>
  <si>
    <t>488804</t>
  </si>
  <si>
    <t>001TC17023000</t>
  </si>
  <si>
    <t>A9000960199</t>
  </si>
  <si>
    <t>488807</t>
  </si>
  <si>
    <t>209TC18215000</t>
  </si>
  <si>
    <t>5010330234</t>
  </si>
  <si>
    <t>488808</t>
  </si>
  <si>
    <t>061TC16011000</t>
  </si>
  <si>
    <t>10571547</t>
  </si>
  <si>
    <t>421767</t>
  </si>
  <si>
    <t>MP4231069000</t>
  </si>
  <si>
    <t>421770</t>
  </si>
  <si>
    <t>MP4231047100</t>
  </si>
  <si>
    <t>4231047100</t>
  </si>
  <si>
    <t>431351</t>
  </si>
  <si>
    <t>MP100001721</t>
  </si>
  <si>
    <t>431352</t>
  </si>
  <si>
    <t>MP100001760</t>
  </si>
  <si>
    <t>431354</t>
  </si>
  <si>
    <t>MP72875D</t>
  </si>
  <si>
    <t>431355</t>
  </si>
  <si>
    <t>MP72010</t>
  </si>
  <si>
    <t>72010</t>
  </si>
  <si>
    <t>431353</t>
  </si>
  <si>
    <t>MP80530S</t>
  </si>
  <si>
    <t>80530S</t>
  </si>
  <si>
    <t>421771</t>
  </si>
  <si>
    <t>MP9253840100</t>
  </si>
  <si>
    <t>421772</t>
  </si>
  <si>
    <t>MP9253801010</t>
  </si>
  <si>
    <t>515288</t>
  </si>
  <si>
    <t>311186</t>
  </si>
  <si>
    <t>A9703260700</t>
  </si>
  <si>
    <t>498147</t>
  </si>
  <si>
    <t>315368</t>
  </si>
  <si>
    <t>7421243060</t>
  </si>
  <si>
    <t>498155</t>
  </si>
  <si>
    <t>315369</t>
  </si>
  <si>
    <t>1866129</t>
  </si>
  <si>
    <t>535747</t>
  </si>
  <si>
    <t>1878001077</t>
  </si>
  <si>
    <t>5001866623</t>
  </si>
  <si>
    <t>535749</t>
  </si>
  <si>
    <t>1878634027</t>
  </si>
  <si>
    <t>81303010511</t>
  </si>
  <si>
    <t>535778</t>
  </si>
  <si>
    <t>1878003065</t>
  </si>
  <si>
    <t>1436695</t>
  </si>
  <si>
    <t>554686</t>
  </si>
  <si>
    <t>1878008744</t>
  </si>
  <si>
    <t>2009984</t>
  </si>
  <si>
    <t>486093</t>
  </si>
  <si>
    <t>1878007046</t>
  </si>
  <si>
    <t>21615194</t>
  </si>
  <si>
    <t>535783</t>
  </si>
  <si>
    <t>1878007368</t>
  </si>
  <si>
    <t>85019410</t>
  </si>
  <si>
    <t>486075</t>
  </si>
  <si>
    <t>3400700649</t>
  </si>
  <si>
    <t>A0182509701</t>
  </si>
  <si>
    <t>486085</t>
  </si>
  <si>
    <t>3400700618</t>
  </si>
  <si>
    <t>7485013830</t>
  </si>
  <si>
    <t>548603</t>
  </si>
  <si>
    <t>5387003105</t>
  </si>
  <si>
    <t>495867</t>
  </si>
  <si>
    <t>3389007100</t>
  </si>
  <si>
    <t>3434366200/3434366201</t>
  </si>
  <si>
    <t>544858</t>
  </si>
  <si>
    <t>031.085</t>
  </si>
  <si>
    <t>20552688</t>
  </si>
  <si>
    <t>555428</t>
  </si>
  <si>
    <t>094.092</t>
  </si>
  <si>
    <t>928530</t>
  </si>
  <si>
    <t>18200178</t>
  </si>
  <si>
    <t>81624100092</t>
  </si>
  <si>
    <t>536939</t>
  </si>
  <si>
    <t>201.200</t>
  </si>
  <si>
    <t>0008101679</t>
  </si>
  <si>
    <t>A5411840208/5411840208</t>
  </si>
  <si>
    <t>425967</t>
  </si>
  <si>
    <t>321546</t>
  </si>
  <si>
    <t>552930</t>
  </si>
  <si>
    <t>7790101</t>
  </si>
  <si>
    <t>1400209</t>
  </si>
  <si>
    <t>546360</t>
  </si>
  <si>
    <t>7802135</t>
  </si>
  <si>
    <t>5010293087/8067321</t>
  </si>
  <si>
    <t>546359</t>
  </si>
  <si>
    <t>7802125</t>
  </si>
  <si>
    <t>5010293211/8067319</t>
  </si>
  <si>
    <t>972180</t>
  </si>
  <si>
    <t>831306</t>
  </si>
  <si>
    <t>8-97351-833-0</t>
  </si>
  <si>
    <t>499592</t>
  </si>
  <si>
    <t>827183</t>
  </si>
  <si>
    <t>5001872322</t>
  </si>
  <si>
    <t>516327</t>
  </si>
  <si>
    <t>946363</t>
  </si>
  <si>
    <t>9343010000</t>
  </si>
  <si>
    <t>934 301 000 0</t>
  </si>
  <si>
    <t>754338</t>
  </si>
  <si>
    <t>480102014R</t>
  </si>
  <si>
    <t>4801020140/056662/1518131</t>
  </si>
  <si>
    <t>516395</t>
  </si>
  <si>
    <t>4757200010</t>
  </si>
  <si>
    <t>553778</t>
  </si>
  <si>
    <t>W6000203</t>
  </si>
  <si>
    <t>7420551045/20551045</t>
  </si>
  <si>
    <t>Хомут DAF XF105 патрубка системы охлаждения ретардера OE</t>
  </si>
  <si>
    <t>1876822</t>
  </si>
  <si>
    <t>553821</t>
  </si>
  <si>
    <t>Патрубок DAF XF105 системы охлаждения ретардера отводящий OE</t>
  </si>
  <si>
    <t>1633703</t>
  </si>
  <si>
    <t>1744072</t>
  </si>
  <si>
    <t>553820</t>
  </si>
  <si>
    <t>968028</t>
  </si>
  <si>
    <t>504065447</t>
  </si>
  <si>
    <t>Кольцо уплотнительное IVECO фильтра масляного OE</t>
  </si>
  <si>
    <t>916187</t>
  </si>
  <si>
    <t>93190977</t>
  </si>
  <si>
    <t>Крышка IVECO зеркала правая большая OE</t>
  </si>
  <si>
    <t>450138</t>
  </si>
  <si>
    <t>A3662030380</t>
  </si>
  <si>
    <t>Прокладка MERCEDES LK 674 фланца системы охлаждения OE</t>
  </si>
  <si>
    <t>551388</t>
  </si>
  <si>
    <t>A9060170488</t>
  </si>
  <si>
    <t>Стакан MERCEDES Actros форсунки OE</t>
  </si>
  <si>
    <t>529182</t>
  </si>
  <si>
    <t>5200283365</t>
  </si>
  <si>
    <t>Направляющая RENAULT клапана OE</t>
  </si>
  <si>
    <t>Фильтр топливный RENAULT Premium ЯМЗ (дв.E-TECH ЕВРО-3) (00-) OE</t>
  </si>
  <si>
    <t>791949</t>
  </si>
  <si>
    <t>1751650</t>
  </si>
  <si>
    <t>Стекло SCANIA боковое OE</t>
  </si>
  <si>
    <t>Прокладка VOLVO C30 (06-10) корпуса термостата OE</t>
  </si>
  <si>
    <t>529121</t>
  </si>
  <si>
    <t>Ремкомплект VOLVO шкворня (240x40,53,с подшипником) OE</t>
  </si>
  <si>
    <t>MFILTER</t>
  </si>
  <si>
    <t>552899</t>
  </si>
  <si>
    <t>A1076</t>
  </si>
  <si>
    <t>30-00430-23</t>
  </si>
  <si>
    <t>552900</t>
  </si>
  <si>
    <t>A1024</t>
  </si>
  <si>
    <t>30-00426-20</t>
  </si>
  <si>
    <t>552901</t>
  </si>
  <si>
    <t>A559</t>
  </si>
  <si>
    <t>AT280662</t>
  </si>
  <si>
    <t>999551</t>
  </si>
  <si>
    <t>A1025</t>
  </si>
  <si>
    <t>CH0616050</t>
  </si>
  <si>
    <t>552902</t>
  </si>
  <si>
    <t>A560</t>
  </si>
  <si>
    <t>F435741</t>
  </si>
  <si>
    <t>686587</t>
  </si>
  <si>
    <t>A256</t>
  </si>
  <si>
    <t>0667078/395773/8122408/4788592/81083040086</t>
  </si>
  <si>
    <t>686588</t>
  </si>
  <si>
    <t>A541</t>
  </si>
  <si>
    <t>290687</t>
  </si>
  <si>
    <t>A573</t>
  </si>
  <si>
    <t>931925</t>
  </si>
  <si>
    <t>A589</t>
  </si>
  <si>
    <t>ACHH325/AMPA401</t>
  </si>
  <si>
    <t>290075</t>
  </si>
  <si>
    <t>A329</t>
  </si>
  <si>
    <t>686592</t>
  </si>
  <si>
    <t>A154</t>
  </si>
  <si>
    <t>LX271</t>
  </si>
  <si>
    <t>290253</t>
  </si>
  <si>
    <t>A848</t>
  </si>
  <si>
    <t>1668000</t>
  </si>
  <si>
    <t>686590</t>
  </si>
  <si>
    <t>A151</t>
  </si>
  <si>
    <t>0020948204</t>
  </si>
  <si>
    <t>718993</t>
  </si>
  <si>
    <t>A899</t>
  </si>
  <si>
    <t>1931681/1854407</t>
  </si>
  <si>
    <t>290578</t>
  </si>
  <si>
    <t>A854</t>
  </si>
  <si>
    <t>1638054</t>
  </si>
  <si>
    <t>796809</t>
  </si>
  <si>
    <t>A577</t>
  </si>
  <si>
    <t>1181003</t>
  </si>
  <si>
    <t>552903</t>
  </si>
  <si>
    <t>A275</t>
  </si>
  <si>
    <t>1310636080</t>
  </si>
  <si>
    <t>552905</t>
  </si>
  <si>
    <t>A596</t>
  </si>
  <si>
    <t>CA7727</t>
  </si>
  <si>
    <t>552906</t>
  </si>
  <si>
    <t>A559/1</t>
  </si>
  <si>
    <t>4286130/8980714220/KBH0922</t>
  </si>
  <si>
    <t>289980</t>
  </si>
  <si>
    <t>A801</t>
  </si>
  <si>
    <t>LX1276</t>
  </si>
  <si>
    <t>290170</t>
  </si>
  <si>
    <t>A578</t>
  </si>
  <si>
    <t>42553256/42471161</t>
  </si>
  <si>
    <t>289867</t>
  </si>
  <si>
    <t>A527</t>
  </si>
  <si>
    <t>LX626</t>
  </si>
  <si>
    <t>681443</t>
  </si>
  <si>
    <t>A800</t>
  </si>
  <si>
    <t>2991785</t>
  </si>
  <si>
    <t>726017</t>
  </si>
  <si>
    <t>A800/1</t>
  </si>
  <si>
    <t>2996157/41214148/41214149</t>
  </si>
  <si>
    <t>289835</t>
  </si>
  <si>
    <t>A540</t>
  </si>
  <si>
    <t>LX345</t>
  </si>
  <si>
    <t>289645</t>
  </si>
  <si>
    <t>A831</t>
  </si>
  <si>
    <t>P785352</t>
  </si>
  <si>
    <t>742650</t>
  </si>
  <si>
    <t>A8033</t>
  </si>
  <si>
    <t>500339085</t>
  </si>
  <si>
    <t>716175</t>
  </si>
  <si>
    <t>A1016</t>
  </si>
  <si>
    <t>32/915802</t>
  </si>
  <si>
    <t>681173</t>
  </si>
  <si>
    <t>A549</t>
  </si>
  <si>
    <t>32/915701</t>
  </si>
  <si>
    <t>681174</t>
  </si>
  <si>
    <t>A549/1</t>
  </si>
  <si>
    <t>32/915702/2124478/5523126150/Z2950577/AT171854</t>
  </si>
  <si>
    <t>706020</t>
  </si>
  <si>
    <t>A542</t>
  </si>
  <si>
    <t>32/925335</t>
  </si>
  <si>
    <t>706021</t>
  </si>
  <si>
    <t>A542/1</t>
  </si>
  <si>
    <t>32/925336/1421404/L4459548/327583A1</t>
  </si>
  <si>
    <t>678228</t>
  </si>
  <si>
    <t>A859</t>
  </si>
  <si>
    <t>32/925404/73187602/41901HOP10/7623371</t>
  </si>
  <si>
    <t>552908</t>
  </si>
  <si>
    <t>A859/1</t>
  </si>
  <si>
    <t>32/925405/73187601/15193224/111101762</t>
  </si>
  <si>
    <t>552909</t>
  </si>
  <si>
    <t>A827</t>
  </si>
  <si>
    <t>32/919902/11965512560/6050126/1555410</t>
  </si>
  <si>
    <t>552910</t>
  </si>
  <si>
    <t>A577/1</t>
  </si>
  <si>
    <t>1181004/80813892/10218216</t>
  </si>
  <si>
    <t>706022</t>
  </si>
  <si>
    <t>A582</t>
  </si>
  <si>
    <t>580/12020/AZ59702/710912/6001955</t>
  </si>
  <si>
    <t>769979</t>
  </si>
  <si>
    <t>A563/1</t>
  </si>
  <si>
    <t>32/925285/56283534/3842043/40141512/B6350554</t>
  </si>
  <si>
    <t>711035</t>
  </si>
  <si>
    <t>A581</t>
  </si>
  <si>
    <t>32/917804/6910725/80607039/K1043119</t>
  </si>
  <si>
    <t>737238</t>
  </si>
  <si>
    <t>A563</t>
  </si>
  <si>
    <t>3840036/24424482/56283526</t>
  </si>
  <si>
    <t>469943</t>
  </si>
  <si>
    <t>A528/1</t>
  </si>
  <si>
    <t>81083040072</t>
  </si>
  <si>
    <t>689593</t>
  </si>
  <si>
    <t>A333</t>
  </si>
  <si>
    <t>81083040083/81083040094 81084006003</t>
  </si>
  <si>
    <t>689594</t>
  </si>
  <si>
    <t>A333/1</t>
  </si>
  <si>
    <t>81083040084</t>
  </si>
  <si>
    <t>686593</t>
  </si>
  <si>
    <t>A574</t>
  </si>
  <si>
    <t>81084050015</t>
  </si>
  <si>
    <t>686589</t>
  </si>
  <si>
    <t>A152</t>
  </si>
  <si>
    <t>81083040091/81083040044/81083040038/1904550</t>
  </si>
  <si>
    <t>701255</t>
  </si>
  <si>
    <t>A819</t>
  </si>
  <si>
    <t>81084050017</t>
  </si>
  <si>
    <t>289712</t>
  </si>
  <si>
    <t>A842</t>
  </si>
  <si>
    <t>LX72107</t>
  </si>
  <si>
    <t>686595</t>
  </si>
  <si>
    <t>A525</t>
  </si>
  <si>
    <t>A0030949204/A0040943304</t>
  </si>
  <si>
    <t>686596</t>
  </si>
  <si>
    <t>A808</t>
  </si>
  <si>
    <t>665311</t>
  </si>
  <si>
    <t>A595</t>
  </si>
  <si>
    <t>A0040942504/A0040942404/A0180947602</t>
  </si>
  <si>
    <t>290051</t>
  </si>
  <si>
    <t>A586</t>
  </si>
  <si>
    <t>A0030947004</t>
  </si>
  <si>
    <t>289730</t>
  </si>
  <si>
    <t>A590</t>
  </si>
  <si>
    <t>LX776</t>
  </si>
  <si>
    <t>686600</t>
  </si>
  <si>
    <t>A361</t>
  </si>
  <si>
    <t>686598</t>
  </si>
  <si>
    <t>A330</t>
  </si>
  <si>
    <t>0030944204</t>
  </si>
  <si>
    <t>552911</t>
  </si>
  <si>
    <t>A594</t>
  </si>
  <si>
    <t>1117576</t>
  </si>
  <si>
    <t>552912</t>
  </si>
  <si>
    <t>A1603</t>
  </si>
  <si>
    <t>A0030941604</t>
  </si>
  <si>
    <t>552913</t>
  </si>
  <si>
    <t>K747</t>
  </si>
  <si>
    <t>A0000903751</t>
  </si>
  <si>
    <t>798563</t>
  </si>
  <si>
    <t>A360/1</t>
  </si>
  <si>
    <t>552915</t>
  </si>
  <si>
    <t>A843</t>
  </si>
  <si>
    <t>1606402680</t>
  </si>
  <si>
    <t>686602</t>
  </si>
  <si>
    <t>A557</t>
  </si>
  <si>
    <t>5010230916/5001865725</t>
  </si>
  <si>
    <t>747888</t>
  </si>
  <si>
    <t>A557/1</t>
  </si>
  <si>
    <t>5010269584</t>
  </si>
  <si>
    <t>902532</t>
  </si>
  <si>
    <t>A501/1</t>
  </si>
  <si>
    <t>5010317187/20732728</t>
  </si>
  <si>
    <t>686603</t>
  </si>
  <si>
    <t>A501</t>
  </si>
  <si>
    <t>552916</t>
  </si>
  <si>
    <t>K9085</t>
  </si>
  <si>
    <t>7482348995</t>
  </si>
  <si>
    <t>686604</t>
  </si>
  <si>
    <t>A512</t>
  </si>
  <si>
    <t>1421022/1335679</t>
  </si>
  <si>
    <t>733960</t>
  </si>
  <si>
    <t>A583/1</t>
  </si>
  <si>
    <t>1335680</t>
  </si>
  <si>
    <t>686594</t>
  </si>
  <si>
    <t>A877</t>
  </si>
  <si>
    <t>1869993</t>
  </si>
  <si>
    <t>290048</t>
  </si>
  <si>
    <t>A849</t>
  </si>
  <si>
    <t>1872151</t>
  </si>
  <si>
    <t>290802</t>
  </si>
  <si>
    <t>A583</t>
  </si>
  <si>
    <t>LX712</t>
  </si>
  <si>
    <t>552917</t>
  </si>
  <si>
    <t>A824</t>
  </si>
  <si>
    <t>686606</t>
  </si>
  <si>
    <t>A529</t>
  </si>
  <si>
    <t>552918</t>
  </si>
  <si>
    <t>A804/1</t>
  </si>
  <si>
    <t>686607</t>
  </si>
  <si>
    <t>A511</t>
  </si>
  <si>
    <t>1665898</t>
  </si>
  <si>
    <t>290474</t>
  </si>
  <si>
    <t>A887</t>
  </si>
  <si>
    <t>21115483</t>
  </si>
  <si>
    <t>552919</t>
  </si>
  <si>
    <t>A816</t>
  </si>
  <si>
    <t>20882320</t>
  </si>
  <si>
    <t>552920</t>
  </si>
  <si>
    <t>A516</t>
  </si>
  <si>
    <t>1660375</t>
  </si>
  <si>
    <t>289668</t>
  </si>
  <si>
    <t>A579</t>
  </si>
  <si>
    <t>482318</t>
  </si>
  <si>
    <t>A8029/1</t>
  </si>
  <si>
    <t>552921</t>
  </si>
  <si>
    <t>A8029</t>
  </si>
  <si>
    <t>10278562</t>
  </si>
  <si>
    <t>552922</t>
  </si>
  <si>
    <t>K951C</t>
  </si>
  <si>
    <t>291530</t>
  </si>
  <si>
    <t>K951</t>
  </si>
  <si>
    <t>LA50</t>
  </si>
  <si>
    <t>552923</t>
  </si>
  <si>
    <t>K9025</t>
  </si>
  <si>
    <t>703737</t>
  </si>
  <si>
    <t>K962</t>
  </si>
  <si>
    <t>504024891</t>
  </si>
  <si>
    <t>752700</t>
  </si>
  <si>
    <t>K9049</t>
  </si>
  <si>
    <t>689595</t>
  </si>
  <si>
    <t>K953</t>
  </si>
  <si>
    <t>81619100011/81619506043</t>
  </si>
  <si>
    <t>757413</t>
  </si>
  <si>
    <t>K961C</t>
  </si>
  <si>
    <t>81619100019</t>
  </si>
  <si>
    <t>289671</t>
  </si>
  <si>
    <t>K961</t>
  </si>
  <si>
    <t>18541</t>
  </si>
  <si>
    <t>291680</t>
  </si>
  <si>
    <t>K952</t>
  </si>
  <si>
    <t>552924</t>
  </si>
  <si>
    <t>K9030C</t>
  </si>
  <si>
    <t>A0008303418</t>
  </si>
  <si>
    <t>552925</t>
  </si>
  <si>
    <t>K969</t>
  </si>
  <si>
    <t>552926</t>
  </si>
  <si>
    <t>K997</t>
  </si>
  <si>
    <t>552927</t>
  </si>
  <si>
    <t>K986</t>
  </si>
  <si>
    <t>A9068300218</t>
  </si>
  <si>
    <t>727295</t>
  </si>
  <si>
    <t>K960</t>
  </si>
  <si>
    <t>303520</t>
  </si>
  <si>
    <t>702497</t>
  </si>
  <si>
    <t>K959</t>
  </si>
  <si>
    <t>1420197/1379952</t>
  </si>
  <si>
    <t>649265</t>
  </si>
  <si>
    <t>K982</t>
  </si>
  <si>
    <t>1913500/1770813</t>
  </si>
  <si>
    <t>552928</t>
  </si>
  <si>
    <t>K982C</t>
  </si>
  <si>
    <t>291664</t>
  </si>
  <si>
    <t>K954</t>
  </si>
  <si>
    <t>478048</t>
  </si>
  <si>
    <t>K9099</t>
  </si>
  <si>
    <t>82354791</t>
  </si>
  <si>
    <t>902535</t>
  </si>
  <si>
    <t>K999</t>
  </si>
  <si>
    <t>7485134455/20559447</t>
  </si>
  <si>
    <t>913891</t>
  </si>
  <si>
    <t>DF3516</t>
  </si>
  <si>
    <t>51125030052/1433649</t>
  </si>
  <si>
    <t>686622</t>
  </si>
  <si>
    <t>DF683</t>
  </si>
  <si>
    <t>FS19532</t>
  </si>
  <si>
    <t>754693</t>
  </si>
  <si>
    <t>DE3132</t>
  </si>
  <si>
    <t>500054702/MK667920</t>
  </si>
  <si>
    <t>730109</t>
  </si>
  <si>
    <t>DE3106</t>
  </si>
  <si>
    <t>51125030063/51125030061</t>
  </si>
  <si>
    <t>903340</t>
  </si>
  <si>
    <t>DF3521</t>
  </si>
  <si>
    <t>552929</t>
  </si>
  <si>
    <t>A804</t>
  </si>
  <si>
    <t>1421340</t>
  </si>
  <si>
    <t>798002</t>
  </si>
  <si>
    <t>A878</t>
  </si>
  <si>
    <t>DINEX</t>
  </si>
  <si>
    <t>20871332</t>
  </si>
  <si>
    <t>99302</t>
  </si>
  <si>
    <t>556435</t>
  </si>
  <si>
    <t>1628246</t>
  </si>
  <si>
    <t>80924</t>
  </si>
  <si>
    <t>794455</t>
  </si>
  <si>
    <t>99328</t>
  </si>
  <si>
    <t>556434</t>
  </si>
  <si>
    <t>80927</t>
  </si>
  <si>
    <t>556432</t>
  </si>
  <si>
    <t>20506176</t>
  </si>
  <si>
    <t>80940</t>
  </si>
  <si>
    <t>556433</t>
  </si>
  <si>
    <t>1638168</t>
  </si>
  <si>
    <t>80920</t>
  </si>
  <si>
    <t>104061</t>
  </si>
  <si>
    <t>1623933</t>
  </si>
  <si>
    <t>80923</t>
  </si>
  <si>
    <t>556431</t>
  </si>
  <si>
    <t>1075184</t>
  </si>
  <si>
    <t>80929</t>
  </si>
  <si>
    <t>556430</t>
  </si>
  <si>
    <t>81921</t>
  </si>
  <si>
    <t>556429</t>
  </si>
  <si>
    <t>80919</t>
  </si>
  <si>
    <t>556428</t>
  </si>
  <si>
    <t>80921</t>
  </si>
  <si>
    <t>043482</t>
  </si>
  <si>
    <t>21029030</t>
  </si>
  <si>
    <t>80918</t>
  </si>
  <si>
    <t>556427</t>
  </si>
  <si>
    <t>99329</t>
  </si>
  <si>
    <t>740255</t>
  </si>
  <si>
    <t>80871</t>
  </si>
  <si>
    <t>043481</t>
  </si>
  <si>
    <t>1422474</t>
  </si>
  <si>
    <t>68867</t>
  </si>
  <si>
    <t>778752</t>
  </si>
  <si>
    <t>68819</t>
  </si>
  <si>
    <t>556426</t>
  </si>
  <si>
    <t>328928</t>
  </si>
  <si>
    <t>68818</t>
  </si>
  <si>
    <t>556425</t>
  </si>
  <si>
    <t>68858</t>
  </si>
  <si>
    <t>556424</t>
  </si>
  <si>
    <t>68835</t>
  </si>
  <si>
    <t>556423</t>
  </si>
  <si>
    <t>5001838015</t>
  </si>
  <si>
    <t>64917</t>
  </si>
  <si>
    <t>556422</t>
  </si>
  <si>
    <t>5010230851</t>
  </si>
  <si>
    <t>64810</t>
  </si>
  <si>
    <t>556421</t>
  </si>
  <si>
    <t>5010370121</t>
  </si>
  <si>
    <t>90127</t>
  </si>
  <si>
    <t>556420</t>
  </si>
  <si>
    <t>9429970290</t>
  </si>
  <si>
    <t>51894</t>
  </si>
  <si>
    <t>104055</t>
  </si>
  <si>
    <t>6744914541</t>
  </si>
  <si>
    <t>50860</t>
  </si>
  <si>
    <t>489437</t>
  </si>
  <si>
    <t>6294910040</t>
  </si>
  <si>
    <t>99724</t>
  </si>
  <si>
    <t>556419</t>
  </si>
  <si>
    <t>9424900341</t>
  </si>
  <si>
    <t>50987</t>
  </si>
  <si>
    <t>556418</t>
  </si>
  <si>
    <t>99730</t>
  </si>
  <si>
    <t>556417</t>
  </si>
  <si>
    <t>6734920140</t>
  </si>
  <si>
    <t>50926</t>
  </si>
  <si>
    <t>536022</t>
  </si>
  <si>
    <t>6209970490</t>
  </si>
  <si>
    <t>763790</t>
  </si>
  <si>
    <t>81974200023</t>
  </si>
  <si>
    <t>99785</t>
  </si>
  <si>
    <t>913925</t>
  </si>
  <si>
    <t>81974200076</t>
  </si>
  <si>
    <t>99720</t>
  </si>
  <si>
    <t>556416</t>
  </si>
  <si>
    <t>6674190004</t>
  </si>
  <si>
    <t>49939</t>
  </si>
  <si>
    <t>556415</t>
  </si>
  <si>
    <t>81974202017</t>
  </si>
  <si>
    <t>99704</t>
  </si>
  <si>
    <t>556414</t>
  </si>
  <si>
    <t>99710</t>
  </si>
  <si>
    <t>104045</t>
  </si>
  <si>
    <t>41015983</t>
  </si>
  <si>
    <t>28800</t>
  </si>
  <si>
    <t>449545</t>
  </si>
  <si>
    <t>41800522</t>
  </si>
  <si>
    <t>99115</t>
  </si>
  <si>
    <t>911494</t>
  </si>
  <si>
    <t>1249187</t>
  </si>
  <si>
    <t>21847</t>
  </si>
  <si>
    <t>556413</t>
  </si>
  <si>
    <t>1232979</t>
  </si>
  <si>
    <t>21850</t>
  </si>
  <si>
    <t>966262</t>
  </si>
  <si>
    <t>1333653</t>
  </si>
  <si>
    <t>99928</t>
  </si>
  <si>
    <t>556412</t>
  </si>
  <si>
    <t>99925</t>
  </si>
  <si>
    <t>556411</t>
  </si>
  <si>
    <t>1512862</t>
  </si>
  <si>
    <t>99227</t>
  </si>
  <si>
    <t>556410</t>
  </si>
  <si>
    <t>80910</t>
  </si>
  <si>
    <t>043479</t>
  </si>
  <si>
    <t>1445398</t>
  </si>
  <si>
    <t>68899</t>
  </si>
  <si>
    <t>901538</t>
  </si>
  <si>
    <t>6671241134</t>
  </si>
  <si>
    <t>98874</t>
  </si>
  <si>
    <t>556409</t>
  </si>
  <si>
    <t>80746</t>
  </si>
  <si>
    <t>556408</t>
  </si>
  <si>
    <t>68527</t>
  </si>
  <si>
    <t>556407</t>
  </si>
  <si>
    <t>22157</t>
  </si>
  <si>
    <t>556406</t>
  </si>
  <si>
    <t>1629939</t>
  </si>
  <si>
    <t>82172</t>
  </si>
  <si>
    <t>290907</t>
  </si>
  <si>
    <t>21718681</t>
  </si>
  <si>
    <t>8AA012</t>
  </si>
  <si>
    <t>556405</t>
  </si>
  <si>
    <t>82235</t>
  </si>
  <si>
    <t>556404</t>
  </si>
  <si>
    <t>20881300</t>
  </si>
  <si>
    <t>82210</t>
  </si>
  <si>
    <t>556403</t>
  </si>
  <si>
    <t>1082689</t>
  </si>
  <si>
    <t>82200</t>
  </si>
  <si>
    <t>556402</t>
  </si>
  <si>
    <t>1939980</t>
  </si>
  <si>
    <t>68039</t>
  </si>
  <si>
    <t>556401</t>
  </si>
  <si>
    <t>5010467802</t>
  </si>
  <si>
    <t>66121</t>
  </si>
  <si>
    <t>556400</t>
  </si>
  <si>
    <t>9304905419</t>
  </si>
  <si>
    <t>54247</t>
  </si>
  <si>
    <t>556399</t>
  </si>
  <si>
    <t>54239</t>
  </si>
  <si>
    <t>289912</t>
  </si>
  <si>
    <t>9424902019</t>
  </si>
  <si>
    <t>54242</t>
  </si>
  <si>
    <t>694440</t>
  </si>
  <si>
    <t>81152016002</t>
  </si>
  <si>
    <t>47261</t>
  </si>
  <si>
    <t>698555</t>
  </si>
  <si>
    <t>47270</t>
  </si>
  <si>
    <t>702076</t>
  </si>
  <si>
    <t>81152045935</t>
  </si>
  <si>
    <t>47263</t>
  </si>
  <si>
    <t>694704</t>
  </si>
  <si>
    <t>81152045724</t>
  </si>
  <si>
    <t>47275</t>
  </si>
  <si>
    <t>556397</t>
  </si>
  <si>
    <t>51152015225</t>
  </si>
  <si>
    <t>4IA009</t>
  </si>
  <si>
    <t>556398</t>
  </si>
  <si>
    <t>48170</t>
  </si>
  <si>
    <t>556396</t>
  </si>
  <si>
    <t>41210818</t>
  </si>
  <si>
    <t>29244</t>
  </si>
  <si>
    <t>556395</t>
  </si>
  <si>
    <t>1344053</t>
  </si>
  <si>
    <t>22230</t>
  </si>
  <si>
    <t>556394</t>
  </si>
  <si>
    <t>22227</t>
  </si>
  <si>
    <t>556393</t>
  </si>
  <si>
    <t>1678364</t>
  </si>
  <si>
    <t>22175</t>
  </si>
  <si>
    <t>556392</t>
  </si>
  <si>
    <t>21776</t>
  </si>
  <si>
    <t>966243</t>
  </si>
  <si>
    <t>81152040563</t>
  </si>
  <si>
    <t>47257</t>
  </si>
  <si>
    <t>951462</t>
  </si>
  <si>
    <t>5010547910</t>
  </si>
  <si>
    <t>66214</t>
  </si>
  <si>
    <t>512708</t>
  </si>
  <si>
    <t>1413618</t>
  </si>
  <si>
    <t>68017</t>
  </si>
  <si>
    <t>556391</t>
  </si>
  <si>
    <t>1344153</t>
  </si>
  <si>
    <t>68611</t>
  </si>
  <si>
    <t>556390</t>
  </si>
  <si>
    <t>9414900919</t>
  </si>
  <si>
    <t>5AA014</t>
  </si>
  <si>
    <t>556389</t>
  </si>
  <si>
    <t>54184</t>
  </si>
  <si>
    <t>556388</t>
  </si>
  <si>
    <t>9414900165</t>
  </si>
  <si>
    <t>5AA015</t>
  </si>
  <si>
    <t>556387</t>
  </si>
  <si>
    <t>54180</t>
  </si>
  <si>
    <t>556386</t>
  </si>
  <si>
    <t>9444920201</t>
  </si>
  <si>
    <t>54205</t>
  </si>
  <si>
    <t>556385</t>
  </si>
  <si>
    <t>54232</t>
  </si>
  <si>
    <t>556384</t>
  </si>
  <si>
    <t>5411402003</t>
  </si>
  <si>
    <t>54231</t>
  </si>
  <si>
    <t>771994</t>
  </si>
  <si>
    <t>9304908019</t>
  </si>
  <si>
    <t>5AA003</t>
  </si>
  <si>
    <t>558576</t>
  </si>
  <si>
    <t>9424903019</t>
  </si>
  <si>
    <t>54236</t>
  </si>
  <si>
    <t>290056</t>
  </si>
  <si>
    <t>53252</t>
  </si>
  <si>
    <t>291079</t>
  </si>
  <si>
    <t>81152040527</t>
  </si>
  <si>
    <t>48120</t>
  </si>
  <si>
    <t>496696</t>
  </si>
  <si>
    <t>47274</t>
  </si>
  <si>
    <t>290313</t>
  </si>
  <si>
    <t>22235</t>
  </si>
  <si>
    <t>556383</t>
  </si>
  <si>
    <t>21700</t>
  </si>
  <si>
    <t>556382</t>
  </si>
  <si>
    <t>1623466</t>
  </si>
  <si>
    <t>21788</t>
  </si>
  <si>
    <t>556381</t>
  </si>
  <si>
    <t>21739</t>
  </si>
  <si>
    <t>556380</t>
  </si>
  <si>
    <t>1638618</t>
  </si>
  <si>
    <t>22614</t>
  </si>
  <si>
    <t>556379</t>
  </si>
  <si>
    <t>6744920005/6744929504</t>
  </si>
  <si>
    <t>53657</t>
  </si>
  <si>
    <t>720739</t>
  </si>
  <si>
    <t>81152040199</t>
  </si>
  <si>
    <t>47692</t>
  </si>
  <si>
    <t>721448</t>
  </si>
  <si>
    <t>1682921</t>
  </si>
  <si>
    <t>22610</t>
  </si>
  <si>
    <t>510506</t>
  </si>
  <si>
    <t>81962100153</t>
  </si>
  <si>
    <t>49910</t>
  </si>
  <si>
    <t>556378</t>
  </si>
  <si>
    <t>285530</t>
  </si>
  <si>
    <t>21822</t>
  </si>
  <si>
    <t>556377</t>
  </si>
  <si>
    <t>221342</t>
  </si>
  <si>
    <t>21820</t>
  </si>
  <si>
    <t>556376</t>
  </si>
  <si>
    <t>94128</t>
  </si>
  <si>
    <t>695035</t>
  </si>
  <si>
    <t>102114210000</t>
  </si>
  <si>
    <t>94125</t>
  </si>
  <si>
    <t>697898</t>
  </si>
  <si>
    <t>94225</t>
  </si>
  <si>
    <t>556375</t>
  </si>
  <si>
    <t>1987633002</t>
  </si>
  <si>
    <t>95282</t>
  </si>
  <si>
    <t>556374</t>
  </si>
  <si>
    <t>94214</t>
  </si>
  <si>
    <t>283184</t>
  </si>
  <si>
    <t>94227</t>
  </si>
  <si>
    <t>556373</t>
  </si>
  <si>
    <t>95227</t>
  </si>
  <si>
    <t>556372</t>
  </si>
  <si>
    <t>94127</t>
  </si>
  <si>
    <t>556371</t>
  </si>
  <si>
    <t>95127</t>
  </si>
  <si>
    <t>556370</t>
  </si>
  <si>
    <t>20974489</t>
  </si>
  <si>
    <t>80604</t>
  </si>
  <si>
    <t>556369</t>
  </si>
  <si>
    <t>81728</t>
  </si>
  <si>
    <t>556368</t>
  </si>
  <si>
    <t>1428892</t>
  </si>
  <si>
    <t>68239</t>
  </si>
  <si>
    <t>556367</t>
  </si>
  <si>
    <t>68277</t>
  </si>
  <si>
    <t>556366</t>
  </si>
  <si>
    <t>20709027</t>
  </si>
  <si>
    <t>82194</t>
  </si>
  <si>
    <t>290258</t>
  </si>
  <si>
    <t>21497416</t>
  </si>
  <si>
    <t>82214</t>
  </si>
  <si>
    <t>910933</t>
  </si>
  <si>
    <t>82140</t>
  </si>
  <si>
    <t>910932</t>
  </si>
  <si>
    <t>5010317056</t>
  </si>
  <si>
    <t>66204</t>
  </si>
  <si>
    <t>740872</t>
  </si>
  <si>
    <t>2010317223</t>
  </si>
  <si>
    <t>6JE000</t>
  </si>
  <si>
    <t>556365</t>
  </si>
  <si>
    <t>64252</t>
  </si>
  <si>
    <t>556364</t>
  </si>
  <si>
    <t>54184-RK</t>
  </si>
  <si>
    <t>556361</t>
  </si>
  <si>
    <t>6744900065</t>
  </si>
  <si>
    <t>54230</t>
  </si>
  <si>
    <t>556363</t>
  </si>
  <si>
    <t>54228</t>
  </si>
  <si>
    <t>556362</t>
  </si>
  <si>
    <t>9704900265</t>
  </si>
  <si>
    <t>54237</t>
  </si>
  <si>
    <t>743086</t>
  </si>
  <si>
    <t>53274</t>
  </si>
  <si>
    <t>289440</t>
  </si>
  <si>
    <t>09422</t>
  </si>
  <si>
    <t>53172</t>
  </si>
  <si>
    <t>289104</t>
  </si>
  <si>
    <t>94280</t>
  </si>
  <si>
    <t>556360</t>
  </si>
  <si>
    <t>81152105004</t>
  </si>
  <si>
    <t>4IA005</t>
  </si>
  <si>
    <t>556359</t>
  </si>
  <si>
    <t>81152100109</t>
  </si>
  <si>
    <t>4IA008</t>
  </si>
  <si>
    <t>556358</t>
  </si>
  <si>
    <t>94220</t>
  </si>
  <si>
    <t>556357</t>
  </si>
  <si>
    <t>48233</t>
  </si>
  <si>
    <t>556356</t>
  </si>
  <si>
    <t>47271</t>
  </si>
  <si>
    <t>556355</t>
  </si>
  <si>
    <t>49133</t>
  </si>
  <si>
    <t>556354</t>
  </si>
  <si>
    <t>47194</t>
  </si>
  <si>
    <t>556353</t>
  </si>
  <si>
    <t>81152100099</t>
  </si>
  <si>
    <t>4IA007</t>
  </si>
  <si>
    <t>556352</t>
  </si>
  <si>
    <t>94210</t>
  </si>
  <si>
    <t>556350</t>
  </si>
  <si>
    <t>94110</t>
  </si>
  <si>
    <t>556348</t>
  </si>
  <si>
    <t>47259</t>
  </si>
  <si>
    <t>798569</t>
  </si>
  <si>
    <t>81152105008</t>
  </si>
  <si>
    <t>48249</t>
  </si>
  <si>
    <t>786869</t>
  </si>
  <si>
    <t>81152100108</t>
  </si>
  <si>
    <t>48192</t>
  </si>
  <si>
    <t>500558</t>
  </si>
  <si>
    <t>409323022</t>
  </si>
  <si>
    <t>94501</t>
  </si>
  <si>
    <t>556347</t>
  </si>
  <si>
    <t>409323018</t>
  </si>
  <si>
    <t>14994</t>
  </si>
  <si>
    <t>556346</t>
  </si>
  <si>
    <t>1512496</t>
  </si>
  <si>
    <t>94114</t>
  </si>
  <si>
    <t>556345</t>
  </si>
  <si>
    <t>94102</t>
  </si>
  <si>
    <t>556344</t>
  </si>
  <si>
    <t>3979909</t>
  </si>
  <si>
    <t>80451</t>
  </si>
  <si>
    <t>289374</t>
  </si>
  <si>
    <t>81718</t>
  </si>
  <si>
    <t>556343</t>
  </si>
  <si>
    <t>81722</t>
  </si>
  <si>
    <t>961561</t>
  </si>
  <si>
    <t>68719</t>
  </si>
  <si>
    <t>556342</t>
  </si>
  <si>
    <t>68335</t>
  </si>
  <si>
    <t>288962</t>
  </si>
  <si>
    <t>9424901101</t>
  </si>
  <si>
    <t>51307</t>
  </si>
  <si>
    <t>288961</t>
  </si>
  <si>
    <t>50450</t>
  </si>
  <si>
    <t>556341</t>
  </si>
  <si>
    <t>81151010346</t>
  </si>
  <si>
    <t>49395</t>
  </si>
  <si>
    <t>291387</t>
  </si>
  <si>
    <t>8137210</t>
  </si>
  <si>
    <t>28433</t>
  </si>
  <si>
    <t>911491</t>
  </si>
  <si>
    <t>1905769</t>
  </si>
  <si>
    <t>21391</t>
  </si>
  <si>
    <t>291215</t>
  </si>
  <si>
    <t>1922119</t>
  </si>
  <si>
    <t>21496</t>
  </si>
  <si>
    <t>556340</t>
  </si>
  <si>
    <t>80402</t>
  </si>
  <si>
    <t>288990</t>
  </si>
  <si>
    <t>Детали выхлопных систем</t>
  </si>
  <si>
    <t>Топливные, воздушные и салонные фильтры</t>
  </si>
  <si>
    <t>559502</t>
  </si>
  <si>
    <t>94763</t>
  </si>
  <si>
    <t>13568-19106</t>
  </si>
  <si>
    <t>Ремень ГРМ TOYOTA Corolla (124х26) DAYCO</t>
  </si>
  <si>
    <t>673597</t>
  </si>
  <si>
    <t>10A1090C</t>
  </si>
  <si>
    <t>Ремень приводной клиновой 10х1090 DAYCO</t>
  </si>
  <si>
    <t>427511</t>
  </si>
  <si>
    <t>8PK2465</t>
  </si>
  <si>
    <t>Ремень приводной поликлиновой 8PK2465 DAYCO</t>
  </si>
  <si>
    <t>560118</t>
  </si>
  <si>
    <t>DPV1052</t>
  </si>
  <si>
    <t>Шкив CITROEN C5 коленвала DAYCO</t>
  </si>
  <si>
    <t>556349</t>
  </si>
  <si>
    <t>95210</t>
  </si>
  <si>
    <t>289637</t>
  </si>
  <si>
    <t>803194.26.H195</t>
  </si>
  <si>
    <t>0139812305/0139819805/0139812205</t>
  </si>
  <si>
    <t>969290</t>
  </si>
  <si>
    <t>713690090</t>
  </si>
  <si>
    <t>464138</t>
  </si>
  <si>
    <t>35628</t>
  </si>
  <si>
    <t>016683034</t>
  </si>
  <si>
    <t>464152</t>
  </si>
  <si>
    <t>46115</t>
  </si>
  <si>
    <t>463787</t>
  </si>
  <si>
    <t>22730</t>
  </si>
  <si>
    <t>1089014</t>
  </si>
  <si>
    <t>466944</t>
  </si>
  <si>
    <t>10394</t>
  </si>
  <si>
    <t>0393950</t>
  </si>
  <si>
    <t>464214</t>
  </si>
  <si>
    <t>48588</t>
  </si>
  <si>
    <t>464689</t>
  </si>
  <si>
    <t>24890</t>
  </si>
  <si>
    <t>20424060</t>
  </si>
  <si>
    <t>464176</t>
  </si>
  <si>
    <t>45799</t>
  </si>
  <si>
    <t>0035422618</t>
  </si>
  <si>
    <t>963533</t>
  </si>
  <si>
    <t>22240</t>
  </si>
  <si>
    <t>7700314064</t>
  </si>
  <si>
    <t>443494</t>
  </si>
  <si>
    <t>39370</t>
  </si>
  <si>
    <t>81524006005</t>
  </si>
  <si>
    <t>464768</t>
  </si>
  <si>
    <t>14603</t>
  </si>
  <si>
    <t>001903652</t>
  </si>
  <si>
    <t>463816</t>
  </si>
  <si>
    <t>44315</t>
  </si>
  <si>
    <t>9062006101</t>
  </si>
  <si>
    <t>463824</t>
  </si>
  <si>
    <t>40464</t>
  </si>
  <si>
    <t>0034602180</t>
  </si>
  <si>
    <t>463828</t>
  </si>
  <si>
    <t>27821</t>
  </si>
  <si>
    <t>9061800601</t>
  </si>
  <si>
    <t>452698</t>
  </si>
  <si>
    <t>31203</t>
  </si>
  <si>
    <t>0015404945</t>
  </si>
  <si>
    <t>464883</t>
  </si>
  <si>
    <t>40844</t>
  </si>
  <si>
    <t>7420768698</t>
  </si>
  <si>
    <t>996426</t>
  </si>
  <si>
    <t>02396</t>
  </si>
  <si>
    <t>464602</t>
  </si>
  <si>
    <t>35354</t>
  </si>
  <si>
    <t>1928859</t>
  </si>
  <si>
    <t>464361</t>
  </si>
  <si>
    <t>18941</t>
  </si>
  <si>
    <t>6703300603</t>
  </si>
  <si>
    <t>A0012956006</t>
  </si>
  <si>
    <t>464938</t>
  </si>
  <si>
    <t>43628</t>
  </si>
  <si>
    <t>0546007</t>
  </si>
  <si>
    <t>453682</t>
  </si>
  <si>
    <t>35631</t>
  </si>
  <si>
    <t>42117455/42064826/2475869</t>
  </si>
  <si>
    <t>288633</t>
  </si>
  <si>
    <t>07949</t>
  </si>
  <si>
    <t>12873</t>
  </si>
  <si>
    <t>551917</t>
  </si>
  <si>
    <t>T38584</t>
  </si>
  <si>
    <t>551918</t>
  </si>
  <si>
    <t>T38664</t>
  </si>
  <si>
    <t>706911</t>
  </si>
  <si>
    <t>T38572</t>
  </si>
  <si>
    <t>679160</t>
  </si>
  <si>
    <t>T38576</t>
  </si>
  <si>
    <t>504046191/99436331/99471920</t>
  </si>
  <si>
    <t>711541</t>
  </si>
  <si>
    <t>T38604</t>
  </si>
  <si>
    <t>5412001070/A5412002670</t>
  </si>
  <si>
    <t>551927</t>
  </si>
  <si>
    <t>T38640</t>
  </si>
  <si>
    <t>551931</t>
  </si>
  <si>
    <t>T36501</t>
  </si>
  <si>
    <t>551932</t>
  </si>
  <si>
    <t>T38662</t>
  </si>
  <si>
    <t>551937</t>
  </si>
  <si>
    <t>T38585</t>
  </si>
  <si>
    <t>786128</t>
  </si>
  <si>
    <t>T38562</t>
  </si>
  <si>
    <t>5310614300/5010412957/5001859386</t>
  </si>
  <si>
    <t>786127</t>
  </si>
  <si>
    <t>T38547</t>
  </si>
  <si>
    <t>290133</t>
  </si>
  <si>
    <t>T38563</t>
  </si>
  <si>
    <t>551941</t>
  </si>
  <si>
    <t>T38564</t>
  </si>
  <si>
    <t>1859654</t>
  </si>
  <si>
    <t>551942</t>
  </si>
  <si>
    <t>T38710</t>
  </si>
  <si>
    <t>701047</t>
  </si>
  <si>
    <t>T38581</t>
  </si>
  <si>
    <t>20491753/21155561/21145261/20491753</t>
  </si>
  <si>
    <t>551945</t>
  </si>
  <si>
    <t>6220ESC</t>
  </si>
  <si>
    <t>551946</t>
  </si>
  <si>
    <t>6223ESC</t>
  </si>
  <si>
    <t>718007</t>
  </si>
  <si>
    <t>6235ESC</t>
  </si>
  <si>
    <t>551951</t>
  </si>
  <si>
    <t>6236ESC</t>
  </si>
  <si>
    <t>551952</t>
  </si>
  <si>
    <t>6239ESC</t>
  </si>
  <si>
    <t>961531</t>
  </si>
  <si>
    <t>6242ESC</t>
  </si>
  <si>
    <t>551954</t>
  </si>
  <si>
    <t>6246ESC</t>
  </si>
  <si>
    <t>551956</t>
  </si>
  <si>
    <t>6218ESC</t>
  </si>
  <si>
    <t>551957</t>
  </si>
  <si>
    <t>6219ESC</t>
  </si>
  <si>
    <t>551958</t>
  </si>
  <si>
    <t>6470EXL</t>
  </si>
  <si>
    <t>551959</t>
  </si>
  <si>
    <t>6472EXL</t>
  </si>
  <si>
    <t>786224</t>
  </si>
  <si>
    <t>6567EXL</t>
  </si>
  <si>
    <t>G601-18-381/973490</t>
  </si>
  <si>
    <t>923550</t>
  </si>
  <si>
    <t>6474EXL</t>
  </si>
  <si>
    <t>911186</t>
  </si>
  <si>
    <t>6475EXL</t>
  </si>
  <si>
    <t>551960</t>
  </si>
  <si>
    <t>6476EXL</t>
  </si>
  <si>
    <t>551961</t>
  </si>
  <si>
    <t>6477EXL</t>
  </si>
  <si>
    <t>551963</t>
  </si>
  <si>
    <t>6480EXL</t>
  </si>
  <si>
    <t>551964</t>
  </si>
  <si>
    <t>6481EXL</t>
  </si>
  <si>
    <t>551966</t>
  </si>
  <si>
    <t>6484EXL</t>
  </si>
  <si>
    <t>551967</t>
  </si>
  <si>
    <t>6485EXL</t>
  </si>
  <si>
    <t>551968</t>
  </si>
  <si>
    <t>6488EXL</t>
  </si>
  <si>
    <t>975884</t>
  </si>
  <si>
    <t>6489EXL</t>
  </si>
  <si>
    <t>551970</t>
  </si>
  <si>
    <t>6491EXL</t>
  </si>
  <si>
    <t>987875</t>
  </si>
  <si>
    <t>6494EXL</t>
  </si>
  <si>
    <t>482455</t>
  </si>
  <si>
    <t>6495EXL</t>
  </si>
  <si>
    <t>AVX13X1625</t>
  </si>
  <si>
    <t>551972</t>
  </si>
  <si>
    <t>6496EXL</t>
  </si>
  <si>
    <t>551973</t>
  </si>
  <si>
    <t>6498EXL</t>
  </si>
  <si>
    <t>551976</t>
  </si>
  <si>
    <t>6501EXL</t>
  </si>
  <si>
    <t>551978</t>
  </si>
  <si>
    <t>6503EXL</t>
  </si>
  <si>
    <t>551981</t>
  </si>
  <si>
    <t>6506EXL</t>
  </si>
  <si>
    <t>551984</t>
  </si>
  <si>
    <t>6510EXL</t>
  </si>
  <si>
    <t>551987</t>
  </si>
  <si>
    <t>6514EXL</t>
  </si>
  <si>
    <t>551988</t>
  </si>
  <si>
    <t>6605ES</t>
  </si>
  <si>
    <t>551989</t>
  </si>
  <si>
    <t>6564EXL</t>
  </si>
  <si>
    <t>507878</t>
  </si>
  <si>
    <t>6461EXL</t>
  </si>
  <si>
    <t>0K012-32611</t>
  </si>
  <si>
    <t>551990</t>
  </si>
  <si>
    <t>6465EXL</t>
  </si>
  <si>
    <t>551991</t>
  </si>
  <si>
    <t>6467EXL</t>
  </si>
  <si>
    <t>734934</t>
  </si>
  <si>
    <t>6469EXL</t>
  </si>
  <si>
    <t>99322-00950</t>
  </si>
  <si>
    <t>551992</t>
  </si>
  <si>
    <t>6468EXL</t>
  </si>
  <si>
    <t>992884</t>
  </si>
  <si>
    <t>6721ES</t>
  </si>
  <si>
    <t>MD159552</t>
  </si>
  <si>
    <t>551993</t>
  </si>
  <si>
    <t>6724ES</t>
  </si>
  <si>
    <t>546695</t>
  </si>
  <si>
    <t>6725ES</t>
  </si>
  <si>
    <t>551994</t>
  </si>
  <si>
    <t>6726ES</t>
  </si>
  <si>
    <t>965119</t>
  </si>
  <si>
    <t>6727ES</t>
  </si>
  <si>
    <t>551995</t>
  </si>
  <si>
    <t>6730ES</t>
  </si>
  <si>
    <t>551996</t>
  </si>
  <si>
    <t>6732ES</t>
  </si>
  <si>
    <t>551997</t>
  </si>
  <si>
    <t>6733ES</t>
  </si>
  <si>
    <t>551998</t>
  </si>
  <si>
    <t>6735ES</t>
  </si>
  <si>
    <t>551999</t>
  </si>
  <si>
    <t>6737ES</t>
  </si>
  <si>
    <t>552007</t>
  </si>
  <si>
    <t>10PK1513ES</t>
  </si>
  <si>
    <t>552022</t>
  </si>
  <si>
    <t>6PK1110ES</t>
  </si>
  <si>
    <t>552023</t>
  </si>
  <si>
    <t>6PK2050ES</t>
  </si>
  <si>
    <t>552024</t>
  </si>
  <si>
    <t>K017PK1753ES</t>
  </si>
  <si>
    <t>513369</t>
  </si>
  <si>
    <t>8PK1515ES</t>
  </si>
  <si>
    <t>A9069974192</t>
  </si>
  <si>
    <t>714038</t>
  </si>
  <si>
    <t>8PK1538ES</t>
  </si>
  <si>
    <t>552045</t>
  </si>
  <si>
    <t>8PK1635ES</t>
  </si>
  <si>
    <t>552046</t>
  </si>
  <si>
    <t>K018PK1635ES</t>
  </si>
  <si>
    <t>552050</t>
  </si>
  <si>
    <t>K018PK1715ES</t>
  </si>
  <si>
    <t>552051</t>
  </si>
  <si>
    <t>8PK1715ES</t>
  </si>
  <si>
    <t>422847</t>
  </si>
  <si>
    <t>8PK1915ES</t>
  </si>
  <si>
    <t>A9069934196/51968200335/51968200273</t>
  </si>
  <si>
    <t>552067</t>
  </si>
  <si>
    <t>8PK2600ES</t>
  </si>
  <si>
    <t>552073</t>
  </si>
  <si>
    <t>8PK975ES</t>
  </si>
  <si>
    <t>552074</t>
  </si>
  <si>
    <t>K019PK1360ESXS</t>
  </si>
  <si>
    <t>552075</t>
  </si>
  <si>
    <t>9PK1360ESXS</t>
  </si>
  <si>
    <t>552077</t>
  </si>
  <si>
    <t>9PK1380ESXS</t>
  </si>
  <si>
    <t>552080</t>
  </si>
  <si>
    <t>K019PK1453ESXS</t>
  </si>
  <si>
    <t>552086</t>
  </si>
  <si>
    <t>9PK2140ES</t>
  </si>
  <si>
    <t>552089</t>
  </si>
  <si>
    <t>9PK2835ES</t>
  </si>
  <si>
    <t>552090</t>
  </si>
  <si>
    <t>K029PK2835ES</t>
  </si>
  <si>
    <t>552092</t>
  </si>
  <si>
    <t>T36528</t>
  </si>
  <si>
    <t>552095</t>
  </si>
  <si>
    <t>T36195</t>
  </si>
  <si>
    <t>552096</t>
  </si>
  <si>
    <t>T38709</t>
  </si>
  <si>
    <t>552097</t>
  </si>
  <si>
    <t>T36514</t>
  </si>
  <si>
    <t>552101</t>
  </si>
  <si>
    <t>T36291</t>
  </si>
  <si>
    <t>552107</t>
  </si>
  <si>
    <t>T36526</t>
  </si>
  <si>
    <t>552108</t>
  </si>
  <si>
    <t>T36135</t>
  </si>
  <si>
    <t>552110</t>
  </si>
  <si>
    <t>T36518</t>
  </si>
  <si>
    <t>711544</t>
  </si>
  <si>
    <t>T36517</t>
  </si>
  <si>
    <t>541914</t>
  </si>
  <si>
    <t>KU1400</t>
  </si>
  <si>
    <t>541750</t>
  </si>
  <si>
    <t>EA2000</t>
  </si>
  <si>
    <t>A0004292524</t>
  </si>
  <si>
    <t>960389</t>
  </si>
  <si>
    <t>227WT3900</t>
  </si>
  <si>
    <t>51012010312</t>
  </si>
  <si>
    <t>490265</t>
  </si>
  <si>
    <t>037VE31088000</t>
  </si>
  <si>
    <t>1547492</t>
  </si>
  <si>
    <t>561795</t>
  </si>
  <si>
    <t>037TC17101000</t>
  </si>
  <si>
    <t>8148987</t>
  </si>
  <si>
    <t>506918</t>
  </si>
  <si>
    <t>QW41700-6A201</t>
  </si>
  <si>
    <t>526864</t>
  </si>
  <si>
    <t>180-2905005-370</t>
  </si>
  <si>
    <t>1618708000</t>
  </si>
  <si>
    <t>526869</t>
  </si>
  <si>
    <t>180-2905004-150</t>
  </si>
  <si>
    <t>468191</t>
  </si>
  <si>
    <t>450086</t>
  </si>
  <si>
    <t>180-3414010-41</t>
  </si>
  <si>
    <t>41005463</t>
  </si>
  <si>
    <t>450093</t>
  </si>
  <si>
    <t>350-3414010</t>
  </si>
  <si>
    <t>0034604805</t>
  </si>
  <si>
    <t>469527</t>
  </si>
  <si>
    <t>1521-2919012-10</t>
  </si>
  <si>
    <t>41042092</t>
  </si>
  <si>
    <t>469529</t>
  </si>
  <si>
    <t>1262-2919010-10</t>
  </si>
  <si>
    <t>81432206341</t>
  </si>
  <si>
    <t>469530</t>
  </si>
  <si>
    <t>1262-2919010</t>
  </si>
  <si>
    <t>469541</t>
  </si>
  <si>
    <t>1515-2919010-50</t>
  </si>
  <si>
    <t>1940845</t>
  </si>
  <si>
    <t>535758</t>
  </si>
  <si>
    <t>3482120031</t>
  </si>
  <si>
    <t>81303050201</t>
  </si>
  <si>
    <t>498709</t>
  </si>
  <si>
    <t>3483034043</t>
  </si>
  <si>
    <t>7420707020</t>
  </si>
  <si>
    <t>541808</t>
  </si>
  <si>
    <t>Флаг с логотипом SAF-HOLLAND</t>
  </si>
  <si>
    <t>662102020K</t>
  </si>
  <si>
    <t>555981</t>
  </si>
  <si>
    <t>100.293-01</t>
  </si>
  <si>
    <t>A0009881501</t>
  </si>
  <si>
    <t>555984</t>
  </si>
  <si>
    <t>040.180-01</t>
  </si>
  <si>
    <t>1435856+1476415</t>
  </si>
  <si>
    <t>555983</t>
  </si>
  <si>
    <t>040.179-01</t>
  </si>
  <si>
    <t>1424228+1349840</t>
  </si>
  <si>
    <t>555985</t>
  </si>
  <si>
    <t>030.272-01</t>
  </si>
  <si>
    <t>1075076</t>
  </si>
  <si>
    <t>496249</t>
  </si>
  <si>
    <t>060.459</t>
  </si>
  <si>
    <t>8138566</t>
  </si>
  <si>
    <t>537030</t>
  </si>
  <si>
    <t>18100271</t>
  </si>
  <si>
    <t>9448850525</t>
  </si>
  <si>
    <t>532820</t>
  </si>
  <si>
    <t>18400011</t>
  </si>
  <si>
    <t>1324597</t>
  </si>
  <si>
    <t>561287</t>
  </si>
  <si>
    <t>042.200</t>
  </si>
  <si>
    <t>81473016030</t>
  </si>
  <si>
    <t>555959</t>
  </si>
  <si>
    <t>102.435</t>
  </si>
  <si>
    <t>81900010414</t>
  </si>
  <si>
    <t>536908</t>
  </si>
  <si>
    <t>102.632</t>
  </si>
  <si>
    <t>06028390013</t>
  </si>
  <si>
    <t>536911</t>
  </si>
  <si>
    <t>102.503</t>
  </si>
  <si>
    <t>0069908604</t>
  </si>
  <si>
    <t>477195</t>
  </si>
  <si>
    <t>075.619</t>
  </si>
  <si>
    <t>3434366000</t>
  </si>
  <si>
    <t>106161</t>
  </si>
  <si>
    <t>102.159</t>
  </si>
  <si>
    <t xml:space="preserve">                                            955372</t>
  </si>
  <si>
    <t>536917</t>
  </si>
  <si>
    <t>102.444</t>
  </si>
  <si>
    <t>955401</t>
  </si>
  <si>
    <t>496256</t>
  </si>
  <si>
    <t>111.074</t>
  </si>
  <si>
    <t>81934040065</t>
  </si>
  <si>
    <t>555982</t>
  </si>
  <si>
    <t>011.226</t>
  </si>
  <si>
    <t>9423172112</t>
  </si>
  <si>
    <t>471372</t>
  </si>
  <si>
    <t>011.044</t>
  </si>
  <si>
    <t>6673220350</t>
  </si>
  <si>
    <t>536922</t>
  </si>
  <si>
    <t>011.069</t>
  </si>
  <si>
    <t>6703200444</t>
  </si>
  <si>
    <t>496263</t>
  </si>
  <si>
    <t>030.197</t>
  </si>
  <si>
    <t>1591023</t>
  </si>
  <si>
    <t>555960</t>
  </si>
  <si>
    <t>080.215</t>
  </si>
  <si>
    <t>5010304948</t>
  </si>
  <si>
    <t>555962</t>
  </si>
  <si>
    <t>020.447</t>
  </si>
  <si>
    <t>A0004012372</t>
  </si>
  <si>
    <t>742881</t>
  </si>
  <si>
    <t>100.051</t>
  </si>
  <si>
    <t>469391</t>
  </si>
  <si>
    <t>100.052</t>
  </si>
  <si>
    <t>555977</t>
  </si>
  <si>
    <t>092.085</t>
  </si>
  <si>
    <t>1601581</t>
  </si>
  <si>
    <t>555978</t>
  </si>
  <si>
    <t>096.374</t>
  </si>
  <si>
    <t>1457303</t>
  </si>
  <si>
    <t>555979</t>
  </si>
  <si>
    <t>096.230</t>
  </si>
  <si>
    <t>8140024</t>
  </si>
  <si>
    <t>455745</t>
  </si>
  <si>
    <t>093.319</t>
  </si>
  <si>
    <t>21634021</t>
  </si>
  <si>
    <t>521261</t>
  </si>
  <si>
    <t>096.438</t>
  </si>
  <si>
    <t>5010477145</t>
  </si>
  <si>
    <t>469985</t>
  </si>
  <si>
    <t>032.370</t>
  </si>
  <si>
    <t>24424110</t>
  </si>
  <si>
    <t>525328</t>
  </si>
  <si>
    <t>18200194</t>
  </si>
  <si>
    <t>81611106048</t>
  </si>
  <si>
    <t>532832</t>
  </si>
  <si>
    <t>18400085</t>
  </si>
  <si>
    <t>1496659</t>
  </si>
  <si>
    <t>558728</t>
  </si>
  <si>
    <t>18200338</t>
  </si>
  <si>
    <t>81416850101</t>
  </si>
  <si>
    <t>555990</t>
  </si>
  <si>
    <t>204.134</t>
  </si>
  <si>
    <t>9737200635</t>
  </si>
  <si>
    <t>526649</t>
  </si>
  <si>
    <t>043.172</t>
  </si>
  <si>
    <t>1789305</t>
  </si>
  <si>
    <t>502155</t>
  </si>
  <si>
    <t>022.091</t>
  </si>
  <si>
    <t>81637306206</t>
  </si>
  <si>
    <t>505458</t>
  </si>
  <si>
    <t>022.105</t>
  </si>
  <si>
    <t>81637306348</t>
  </si>
  <si>
    <t>533644</t>
  </si>
  <si>
    <t>032.293</t>
  </si>
  <si>
    <t>1699011</t>
  </si>
  <si>
    <t>469286</t>
  </si>
  <si>
    <t>093.208</t>
  </si>
  <si>
    <t>470255</t>
  </si>
  <si>
    <t>094.079-01</t>
  </si>
  <si>
    <t>1302103</t>
  </si>
  <si>
    <t>555969</t>
  </si>
  <si>
    <t>094.076-01</t>
  </si>
  <si>
    <t>3197588</t>
  </si>
  <si>
    <t>502156</t>
  </si>
  <si>
    <t>092.341</t>
  </si>
  <si>
    <t>469393</t>
  </si>
  <si>
    <t>050.085</t>
  </si>
  <si>
    <t>0371698</t>
  </si>
  <si>
    <t>533593</t>
  </si>
  <si>
    <t>070.334</t>
  </si>
  <si>
    <t>0331038010</t>
  </si>
  <si>
    <t>502157</t>
  </si>
  <si>
    <t>033.487</t>
  </si>
  <si>
    <t>20555313</t>
  </si>
  <si>
    <t>555973</t>
  </si>
  <si>
    <t>033.237</t>
  </si>
  <si>
    <t>20425418</t>
  </si>
  <si>
    <t>556000</t>
  </si>
  <si>
    <t>043.207</t>
  </si>
  <si>
    <t>1355381</t>
  </si>
  <si>
    <t>555970</t>
  </si>
  <si>
    <t>043.209</t>
  </si>
  <si>
    <t>1529552</t>
  </si>
  <si>
    <t>526658</t>
  </si>
  <si>
    <t>051.390</t>
  </si>
  <si>
    <t>1831986</t>
  </si>
  <si>
    <t>515997</t>
  </si>
  <si>
    <t>18500030</t>
  </si>
  <si>
    <t>1445564</t>
  </si>
  <si>
    <t>555972</t>
  </si>
  <si>
    <t>18200217</t>
  </si>
  <si>
    <t>81252450144</t>
  </si>
  <si>
    <t>555986</t>
  </si>
  <si>
    <t>080.406</t>
  </si>
  <si>
    <t>5010552053</t>
  </si>
  <si>
    <t>533648</t>
  </si>
  <si>
    <t>031.462</t>
  </si>
  <si>
    <t>21094413</t>
  </si>
  <si>
    <t>555992</t>
  </si>
  <si>
    <t>18400255</t>
  </si>
  <si>
    <t>1357601S</t>
  </si>
  <si>
    <t>492664</t>
  </si>
  <si>
    <t>070.071</t>
  </si>
  <si>
    <t>0321226010</t>
  </si>
  <si>
    <t>714048</t>
  </si>
  <si>
    <t>18200167</t>
  </si>
  <si>
    <t>81418600144</t>
  </si>
  <si>
    <t>543123</t>
  </si>
  <si>
    <t>18100068</t>
  </si>
  <si>
    <t>A9305410103</t>
  </si>
  <si>
    <t>477207</t>
  </si>
  <si>
    <t>041.428</t>
  </si>
  <si>
    <t>1440407</t>
  </si>
  <si>
    <t>516017</t>
  </si>
  <si>
    <t>18400029</t>
  </si>
  <si>
    <t>1517650</t>
  </si>
  <si>
    <t>555995</t>
  </si>
  <si>
    <t>18400023</t>
  </si>
  <si>
    <t>1390075</t>
  </si>
  <si>
    <t>555996</t>
  </si>
  <si>
    <t>18400178</t>
  </si>
  <si>
    <t>1779119</t>
  </si>
  <si>
    <t>532843</t>
  </si>
  <si>
    <t>18300100</t>
  </si>
  <si>
    <t>8141236</t>
  </si>
  <si>
    <t>532844</t>
  </si>
  <si>
    <t>18300101</t>
  </si>
  <si>
    <t>8141237</t>
  </si>
  <si>
    <t>555999</t>
  </si>
  <si>
    <t>18100561</t>
  </si>
  <si>
    <t>9438851022</t>
  </si>
  <si>
    <t>555989</t>
  </si>
  <si>
    <t>18400315</t>
  </si>
  <si>
    <t>1456917</t>
  </si>
  <si>
    <t>555974</t>
  </si>
  <si>
    <t>18500142</t>
  </si>
  <si>
    <t>1683721</t>
  </si>
  <si>
    <t>526668</t>
  </si>
  <si>
    <t>040.040</t>
  </si>
  <si>
    <t>1384897</t>
  </si>
  <si>
    <t>473322</t>
  </si>
  <si>
    <t>202.273</t>
  </si>
  <si>
    <t>0008694021</t>
  </si>
  <si>
    <t>555953</t>
  </si>
  <si>
    <t>032.125</t>
  </si>
  <si>
    <t>20769469</t>
  </si>
  <si>
    <t>471184</t>
  </si>
  <si>
    <t>023.026</t>
  </si>
  <si>
    <t>51121017139</t>
  </si>
  <si>
    <t>492671</t>
  </si>
  <si>
    <t>011.184</t>
  </si>
  <si>
    <t>475242</t>
  </si>
  <si>
    <t>011.102</t>
  </si>
  <si>
    <t>6753240008</t>
  </si>
  <si>
    <t>536955</t>
  </si>
  <si>
    <t>119.058</t>
  </si>
  <si>
    <t>ROE47081</t>
  </si>
  <si>
    <t>555988</t>
  </si>
  <si>
    <t>18100251</t>
  </si>
  <si>
    <t>9438840323</t>
  </si>
  <si>
    <t>555991</t>
  </si>
  <si>
    <t>18100017</t>
  </si>
  <si>
    <t>9736663101</t>
  </si>
  <si>
    <t>532849</t>
  </si>
  <si>
    <t>18800043</t>
  </si>
  <si>
    <t>5010578238</t>
  </si>
  <si>
    <t>516046</t>
  </si>
  <si>
    <t>18300271</t>
  </si>
  <si>
    <t>20529672</t>
  </si>
  <si>
    <t>525341</t>
  </si>
  <si>
    <t>18300092</t>
  </si>
  <si>
    <t>3175246</t>
  </si>
  <si>
    <t>525342</t>
  </si>
  <si>
    <t>18300093</t>
  </si>
  <si>
    <t>3175247</t>
  </si>
  <si>
    <t>555956</t>
  </si>
  <si>
    <t>050.260</t>
  </si>
  <si>
    <t>1650940</t>
  </si>
  <si>
    <t>555971</t>
  </si>
  <si>
    <t>032.347</t>
  </si>
  <si>
    <t>21670857</t>
  </si>
  <si>
    <t>555998</t>
  </si>
  <si>
    <t>18100003</t>
  </si>
  <si>
    <t>9737500351</t>
  </si>
  <si>
    <t>455465</t>
  </si>
  <si>
    <t>SP55792-KP01</t>
  </si>
  <si>
    <t>1698436/1448543</t>
  </si>
  <si>
    <t>458375</t>
  </si>
  <si>
    <t>SP554157-KP10</t>
  </si>
  <si>
    <t>M060924</t>
  </si>
  <si>
    <t>544871</t>
  </si>
  <si>
    <t>SP55943</t>
  </si>
  <si>
    <t>8160165</t>
  </si>
  <si>
    <t>544873</t>
  </si>
  <si>
    <t>SP557023-01</t>
  </si>
  <si>
    <t>42559768</t>
  </si>
  <si>
    <t>536961</t>
  </si>
  <si>
    <t>SP557023-KP04</t>
  </si>
  <si>
    <t>41270463</t>
  </si>
  <si>
    <t>555961</t>
  </si>
  <si>
    <t>SP554838</t>
  </si>
  <si>
    <t>9463280001</t>
  </si>
  <si>
    <t>462652</t>
  </si>
  <si>
    <t>SP55945</t>
  </si>
  <si>
    <t>4716989</t>
  </si>
  <si>
    <t>923853</t>
  </si>
  <si>
    <t>SP553608-K</t>
  </si>
  <si>
    <t>1903608/1774804/1944314</t>
  </si>
  <si>
    <t>467487</t>
  </si>
  <si>
    <t>022.062</t>
  </si>
  <si>
    <t>81253206102</t>
  </si>
  <si>
    <t>555993</t>
  </si>
  <si>
    <t>18100410</t>
  </si>
  <si>
    <t>9406660428</t>
  </si>
  <si>
    <t>532856</t>
  </si>
  <si>
    <t>18800004</t>
  </si>
  <si>
    <t>5010544026</t>
  </si>
  <si>
    <t>555997</t>
  </si>
  <si>
    <t>18300034</t>
  </si>
  <si>
    <t>3175407</t>
  </si>
  <si>
    <t>471208</t>
  </si>
  <si>
    <t>020.473</t>
  </si>
  <si>
    <t>81962100620</t>
  </si>
  <si>
    <t>492705</t>
  </si>
  <si>
    <t>015.149</t>
  </si>
  <si>
    <t>662126600</t>
  </si>
  <si>
    <t>432544</t>
  </si>
  <si>
    <t>060.252</t>
  </si>
  <si>
    <t>8138307</t>
  </si>
  <si>
    <t>496313</t>
  </si>
  <si>
    <t>200.080</t>
  </si>
  <si>
    <t>0049812125</t>
  </si>
  <si>
    <t>543836</t>
  </si>
  <si>
    <t>010.657</t>
  </si>
  <si>
    <t>492687</t>
  </si>
  <si>
    <t>021.151</t>
  </si>
  <si>
    <t>81934200320</t>
  </si>
  <si>
    <t>496340</t>
  </si>
  <si>
    <t>111.102</t>
  </si>
  <si>
    <t>496344</t>
  </si>
  <si>
    <t>031.044</t>
  </si>
  <si>
    <t>184795</t>
  </si>
  <si>
    <t>536972</t>
  </si>
  <si>
    <t>061.366</t>
  </si>
  <si>
    <t>2996234</t>
  </si>
  <si>
    <t>555964</t>
  </si>
  <si>
    <t>100.097</t>
  </si>
  <si>
    <t>3469930810</t>
  </si>
  <si>
    <t>475248</t>
  </si>
  <si>
    <t>100.128</t>
  </si>
  <si>
    <t>9459930010</t>
  </si>
  <si>
    <t>555967</t>
  </si>
  <si>
    <t>075.034</t>
  </si>
  <si>
    <t>555975</t>
  </si>
  <si>
    <t>202.107</t>
  </si>
  <si>
    <t>A0035440632</t>
  </si>
  <si>
    <t>555976</t>
  </si>
  <si>
    <t>042.190</t>
  </si>
  <si>
    <t>1401789</t>
  </si>
  <si>
    <t>474147</t>
  </si>
  <si>
    <t>050.584</t>
  </si>
  <si>
    <t>1392537S</t>
  </si>
  <si>
    <t>555966</t>
  </si>
  <si>
    <t>060.558</t>
  </si>
  <si>
    <t>93161254</t>
  </si>
  <si>
    <t>470280</t>
  </si>
  <si>
    <t>060.550</t>
  </si>
  <si>
    <t>93161257</t>
  </si>
  <si>
    <t>916211</t>
  </si>
  <si>
    <t>060.519</t>
  </si>
  <si>
    <t>93161260/93161872</t>
  </si>
  <si>
    <t>987645</t>
  </si>
  <si>
    <t>010.638</t>
  </si>
  <si>
    <t>A6703300119</t>
  </si>
  <si>
    <t>466338</t>
  </si>
  <si>
    <t>010.600</t>
  </si>
  <si>
    <t>81502120036S</t>
  </si>
  <si>
    <t>555958</t>
  </si>
  <si>
    <t>010.898</t>
  </si>
  <si>
    <t>6593300651</t>
  </si>
  <si>
    <t>460331</t>
  </si>
  <si>
    <t>075.524</t>
  </si>
  <si>
    <t>3434363700</t>
  </si>
  <si>
    <t>525352</t>
  </si>
  <si>
    <t>075.609</t>
  </si>
  <si>
    <t>3434302000</t>
  </si>
  <si>
    <t>533662</t>
  </si>
  <si>
    <t>040.584</t>
  </si>
  <si>
    <t>1404385S2</t>
  </si>
  <si>
    <t>525354</t>
  </si>
  <si>
    <t>040.533</t>
  </si>
  <si>
    <t>154259S</t>
  </si>
  <si>
    <t>526679</t>
  </si>
  <si>
    <t>090.506</t>
  </si>
  <si>
    <t>M009279</t>
  </si>
  <si>
    <t>555965</t>
  </si>
  <si>
    <t>095.618</t>
  </si>
  <si>
    <t>A0004211463</t>
  </si>
  <si>
    <t>536991</t>
  </si>
  <si>
    <t>095.579</t>
  </si>
  <si>
    <t>5001866398</t>
  </si>
  <si>
    <t>526681</t>
  </si>
  <si>
    <t>18100318</t>
  </si>
  <si>
    <t>9437500518</t>
  </si>
  <si>
    <t>526682</t>
  </si>
  <si>
    <t>18400127</t>
  </si>
  <si>
    <t>1755594</t>
  </si>
  <si>
    <t>533614</t>
  </si>
  <si>
    <t>200.425</t>
  </si>
  <si>
    <t>A0005500033</t>
  </si>
  <si>
    <t>485708</t>
  </si>
  <si>
    <t>042.221</t>
  </si>
  <si>
    <t>1734903/2129402</t>
  </si>
  <si>
    <t>525359</t>
  </si>
  <si>
    <t>051.360</t>
  </si>
  <si>
    <t>1617040</t>
  </si>
  <si>
    <t>516029</t>
  </si>
  <si>
    <t>204.099-01</t>
  </si>
  <si>
    <t>9417600459</t>
  </si>
  <si>
    <t>469414</t>
  </si>
  <si>
    <t>204.110</t>
  </si>
  <si>
    <t>6737200075</t>
  </si>
  <si>
    <t>516052</t>
  </si>
  <si>
    <t>078.275</t>
  </si>
  <si>
    <t>5001858130</t>
  </si>
  <si>
    <t>533623</t>
  </si>
  <si>
    <t>011.061</t>
  </si>
  <si>
    <t>0003210250</t>
  </si>
  <si>
    <t>533624</t>
  </si>
  <si>
    <t>011.056-01</t>
  </si>
  <si>
    <t>0003210350</t>
  </si>
  <si>
    <t>537002</t>
  </si>
  <si>
    <t>011.233</t>
  </si>
  <si>
    <t>6733170112</t>
  </si>
  <si>
    <t>466372</t>
  </si>
  <si>
    <t>040.503</t>
  </si>
  <si>
    <t>550800</t>
  </si>
  <si>
    <t>470301</t>
  </si>
  <si>
    <t>040.573</t>
  </si>
  <si>
    <t>1435944</t>
  </si>
  <si>
    <t>466374</t>
  </si>
  <si>
    <t>030.230</t>
  </si>
  <si>
    <t>1697731</t>
  </si>
  <si>
    <t>492716</t>
  </si>
  <si>
    <t>022.176</t>
  </si>
  <si>
    <t>81437180043</t>
  </si>
  <si>
    <t>284741</t>
  </si>
  <si>
    <t>18100040</t>
  </si>
  <si>
    <t>9418850922</t>
  </si>
  <si>
    <t>525362</t>
  </si>
  <si>
    <t>204.154</t>
  </si>
  <si>
    <t>9737200346</t>
  </si>
  <si>
    <t>537010</t>
  </si>
  <si>
    <t>200.004</t>
  </si>
  <si>
    <t>9433230211</t>
  </si>
  <si>
    <t>555994</t>
  </si>
  <si>
    <t>18100411</t>
  </si>
  <si>
    <t>9406660128</t>
  </si>
  <si>
    <t>479314</t>
  </si>
  <si>
    <t>022.265</t>
  </si>
  <si>
    <t>81357006150</t>
  </si>
  <si>
    <t>479319</t>
  </si>
  <si>
    <t>202.195</t>
  </si>
  <si>
    <t>3463563101</t>
  </si>
  <si>
    <t>479322</t>
  </si>
  <si>
    <t>080.416/1</t>
  </si>
  <si>
    <t>7485107753S</t>
  </si>
  <si>
    <t>555963</t>
  </si>
  <si>
    <t>075.168/1SD</t>
  </si>
  <si>
    <t>3307304501S1</t>
  </si>
  <si>
    <t>479330</t>
  </si>
  <si>
    <t>040.488</t>
  </si>
  <si>
    <t>1800283</t>
  </si>
  <si>
    <t>563005</t>
  </si>
  <si>
    <t>100.316</t>
  </si>
  <si>
    <t>81.50202.0127</t>
  </si>
  <si>
    <t>508635</t>
  </si>
  <si>
    <t>010.419</t>
  </si>
  <si>
    <t>508637</t>
  </si>
  <si>
    <t>010.426</t>
  </si>
  <si>
    <t>9404921601</t>
  </si>
  <si>
    <t>555955</t>
  </si>
  <si>
    <t>079.164</t>
  </si>
  <si>
    <t>952675</t>
  </si>
  <si>
    <t>023.101</t>
  </si>
  <si>
    <t>81018106015/81018100036</t>
  </si>
  <si>
    <t>471310</t>
  </si>
  <si>
    <t>023.087</t>
  </si>
  <si>
    <t>51063045458</t>
  </si>
  <si>
    <t>532861</t>
  </si>
  <si>
    <t>042.040</t>
  </si>
  <si>
    <t>1745463</t>
  </si>
  <si>
    <t>555987</t>
  </si>
  <si>
    <t>042.336</t>
  </si>
  <si>
    <t>1358289</t>
  </si>
  <si>
    <t>470313</t>
  </si>
  <si>
    <t>203.162</t>
  </si>
  <si>
    <t>0019951910</t>
  </si>
  <si>
    <t>555954</t>
  </si>
  <si>
    <t>109.013</t>
  </si>
  <si>
    <t>6209970590</t>
  </si>
  <si>
    <t>543859</t>
  </si>
  <si>
    <t>096.096</t>
  </si>
  <si>
    <t>KN28022D1</t>
  </si>
  <si>
    <t>555968</t>
  </si>
  <si>
    <t>015.041</t>
  </si>
  <si>
    <t>3854210152</t>
  </si>
  <si>
    <t>555957</t>
  </si>
  <si>
    <t>201.182</t>
  </si>
  <si>
    <t>4572020210</t>
  </si>
  <si>
    <t>472831</t>
  </si>
  <si>
    <t>050.246</t>
  </si>
  <si>
    <t>1231433</t>
  </si>
  <si>
    <t>471326</t>
  </si>
  <si>
    <t>088.004</t>
  </si>
  <si>
    <t>M002904</t>
  </si>
  <si>
    <t>555980</t>
  </si>
  <si>
    <t>18100094</t>
  </si>
  <si>
    <t>9418902290</t>
  </si>
  <si>
    <t>520859</t>
  </si>
  <si>
    <t>1010853</t>
  </si>
  <si>
    <t>547944</t>
  </si>
  <si>
    <t>1008677</t>
  </si>
  <si>
    <t>066204</t>
  </si>
  <si>
    <t>420458</t>
  </si>
  <si>
    <t>4460087100</t>
  </si>
  <si>
    <t>793580</t>
  </si>
  <si>
    <t>4721706060</t>
  </si>
  <si>
    <t>1402863/5010347977/0501321460/1470633</t>
  </si>
  <si>
    <t>935035</t>
  </si>
  <si>
    <t>412704008R</t>
  </si>
  <si>
    <t>1932582/85000336/85000396/7420701801/1505917/15167</t>
  </si>
  <si>
    <t>909276</t>
  </si>
  <si>
    <t>4111540040</t>
  </si>
  <si>
    <t>561880</t>
  </si>
  <si>
    <t>4640060007</t>
  </si>
  <si>
    <t>516371</t>
  </si>
  <si>
    <t>4801030430</t>
  </si>
  <si>
    <t>513578</t>
  </si>
  <si>
    <t>4801030240</t>
  </si>
  <si>
    <t>523464</t>
  </si>
  <si>
    <t>4801020630</t>
  </si>
  <si>
    <t>1107671/1042743</t>
  </si>
  <si>
    <t>543319</t>
  </si>
  <si>
    <t>W6001015</t>
  </si>
  <si>
    <t>543321</t>
  </si>
  <si>
    <t>W6001016</t>
  </si>
  <si>
    <t>543328</t>
  </si>
  <si>
    <t>W6001044</t>
  </si>
  <si>
    <t>0328545080</t>
  </si>
  <si>
    <t>543331</t>
  </si>
  <si>
    <t>W6001067</t>
  </si>
  <si>
    <t>0328576010</t>
  </si>
  <si>
    <t>543337</t>
  </si>
  <si>
    <t>W6000425</t>
  </si>
  <si>
    <t>099110469</t>
  </si>
  <si>
    <t>Насос топливный SCANIA низкого давления OE</t>
  </si>
  <si>
    <t>1518142</t>
  </si>
  <si>
    <t>561539</t>
  </si>
  <si>
    <t>Таймер отопителя автономного MAN OE</t>
  </si>
  <si>
    <t>81619900092</t>
  </si>
  <si>
    <t>561542</t>
  </si>
  <si>
    <t>Сапун MAN TGA заднего моста OE</t>
  </si>
  <si>
    <t>81353060035</t>
  </si>
  <si>
    <t>561541</t>
  </si>
  <si>
    <t>Накладка MAN TGX петли капота левой OE</t>
  </si>
  <si>
    <t>81.61140.0032</t>
  </si>
  <si>
    <t>559504</t>
  </si>
  <si>
    <t>Модулятор MAN TGA,TGS,TGX системы EBS одноканальный OE</t>
  </si>
  <si>
    <t>81521066049</t>
  </si>
  <si>
    <t>561538</t>
  </si>
  <si>
    <t>Кран MAN ручного тормоза OE</t>
  </si>
  <si>
    <t>81523156208</t>
  </si>
  <si>
    <t>561535</t>
  </si>
  <si>
    <t>Кольцо стопорное MAN OE</t>
  </si>
  <si>
    <t>06290200139</t>
  </si>
  <si>
    <t>553112</t>
  </si>
  <si>
    <t>Клапан электромагнитный MAN OE</t>
  </si>
  <si>
    <t>81154076000</t>
  </si>
  <si>
    <t>561534</t>
  </si>
  <si>
    <t>Клапан MAN защитный 4-х контурный OE</t>
  </si>
  <si>
    <t>561532</t>
  </si>
  <si>
    <t>Жгут проводов MAN дв.D2876 форсунок OE</t>
  </si>
  <si>
    <t>51254136088</t>
  </si>
  <si>
    <t>561530</t>
  </si>
  <si>
    <t>Жгут проводов MAN дв.D2066 форсунок OE</t>
  </si>
  <si>
    <t>51254136417</t>
  </si>
  <si>
    <t>526114</t>
  </si>
  <si>
    <t>Датчик давления воздуха MAN TGA 12Bar (в пневмоподвеске заднего моста) OE</t>
  </si>
  <si>
    <t>81274216047</t>
  </si>
  <si>
    <t>561529</t>
  </si>
  <si>
    <t>Датчик давления воздуха MAN F2000 тормозной системы OE</t>
  </si>
  <si>
    <t>81274210299</t>
  </si>
  <si>
    <t>561528</t>
  </si>
  <si>
    <t>Датчик АБС MAN колеса заднего правого (L=2065мм) ОЕ</t>
  </si>
  <si>
    <t>477645</t>
  </si>
  <si>
    <t>Датчик ABS MAN TGA правый угловой L=1100 OE</t>
  </si>
  <si>
    <t>81271206202</t>
  </si>
  <si>
    <t>561527</t>
  </si>
  <si>
    <t>Группа контактная замка зажигания MAN OE</t>
  </si>
  <si>
    <t>81255016035</t>
  </si>
  <si>
    <t>561526</t>
  </si>
  <si>
    <t>Шайба IVECO Trakker регулировочная заднего моста (3.5мм) OE</t>
  </si>
  <si>
    <t>42026629</t>
  </si>
  <si>
    <t>562706</t>
  </si>
  <si>
    <t>Свеча накаливания IVECO Daily (06-) OE</t>
  </si>
  <si>
    <t>5802043177</t>
  </si>
  <si>
    <t>462569</t>
  </si>
  <si>
    <t>Насос топливный IVECO Daily высокого давления OE</t>
  </si>
  <si>
    <t>5801439052</t>
  </si>
  <si>
    <t>994112</t>
  </si>
  <si>
    <t>Кольцо IVECO Trakker уплотнительное редуктора заднего моста OE</t>
  </si>
  <si>
    <t>4459785</t>
  </si>
  <si>
    <t>562705</t>
  </si>
  <si>
    <t>Болт колеса IVECO Trakker OE</t>
  </si>
  <si>
    <t>42127244</t>
  </si>
  <si>
    <t>514674</t>
  </si>
  <si>
    <t>Модулятор DAF XF95 оси передней OE</t>
  </si>
  <si>
    <t>1448019</t>
  </si>
  <si>
    <t>561537</t>
  </si>
  <si>
    <t>Бренды, доступные для заказа</t>
  </si>
  <si>
    <t>БАЗА тг.</t>
  </si>
  <si>
    <r>
      <rPr>
        <b/>
        <sz val="30"/>
        <color rgb="FFFF0000"/>
        <rFont val="Times New Roman"/>
        <family val="1"/>
        <charset val="204"/>
      </rPr>
      <t>ASK</t>
    </r>
    <r>
      <rPr>
        <sz val="14"/>
        <rFont val="Times New Roman"/>
        <family val="1"/>
        <charset val="204"/>
      </rPr>
      <t xml:space="preserve">
ТОРМОЗНЫЕ КОЛОДКИ И НАКЛАДКИ
Для грузовиков : Scania, Volvo, Mercedes-Benz, MAN, DAF, Iveco, Renault.
А также полуприцепов на осях BPW, SAF, Schmitz и ROR.</t>
    </r>
  </si>
  <si>
    <r>
      <rPr>
        <b/>
        <sz val="30"/>
        <color rgb="FFFF0000"/>
        <rFont val="Times New Roman"/>
        <family val="1"/>
        <charset val="204"/>
      </rPr>
      <t>BERAL</t>
    </r>
    <r>
      <rPr>
        <sz val="14"/>
        <rFont val="Times New Roman"/>
        <family val="1"/>
        <charset val="204"/>
      </rPr>
      <t xml:space="preserve">
ЗАКЛЕПКИ ТОРМОЗНЫХ НАКЛАДОК
Для грузовиков : Scania, Volvo, Mercedes-Benz, MAN, DAF, Iveco, Renault.
А также полуприцепов на осях BPW, SAF, Schmitz и ROR.</t>
    </r>
  </si>
  <si>
    <t>Заклепка тормозных накладок (8х18мм) ступенчатая,трубчатая (100шт.) 2961582/A007338008307/5000811874/5010260018  BERAL</t>
  </si>
  <si>
    <r>
      <rPr>
        <b/>
        <sz val="30"/>
        <color rgb="FFFF0000"/>
        <rFont val="Times New Roman"/>
        <family val="1"/>
        <charset val="204"/>
      </rPr>
      <t>BGS</t>
    </r>
    <r>
      <rPr>
        <sz val="14"/>
        <rFont val="Times New Roman"/>
        <family val="1"/>
        <charset val="204"/>
      </rPr>
      <t xml:space="preserve">
ДЕТАЛИ СЦЕПНЫХ УСТРОЙСТВ
Для грузовиков : Scania, Volvo, Mercedes-Benz, MAN, DAF, Iveco, Renault.
А также полуприцепов на осях BPW, SAF, Schmitz и ROR.</t>
    </r>
  </si>
  <si>
    <t>0980106450/</t>
  </si>
  <si>
    <t>Колодки тормозные MERCEDES DAF SCANIA IVECO SAF МАЗ-203 передние/задние (4шт.) 1617343/0044206020/2992476 OE</t>
  </si>
  <si>
    <t>05.097.05.39.4</t>
  </si>
  <si>
    <t>Кулак разжимной BPW полуприцепа колодок тормозных левый L=676/557.5 /0509705393/0509705391/0509705390 OE</t>
  </si>
  <si>
    <t>504000410</t>
  </si>
  <si>
    <t>Натяжитель приводного ремня FIAT Ducato (244) (02-) IVECO Daily (02-) /504086751/504086751 DAYCO</t>
  </si>
  <si>
    <t>Натяжитель приводного ремня MAN TGA дв.D2066,2676 51958007494 DAYCO</t>
  </si>
  <si>
    <t>504129824</t>
  </si>
  <si>
    <t>Ремень приводной поликлиновой 4PK1070  504020489 DAYCO</t>
  </si>
  <si>
    <t>4898546</t>
  </si>
  <si>
    <t>Ремень приводной поликлиновой 8PK1230 /A9069973092/979956/20564266/20430374 DAYCO</t>
  </si>
  <si>
    <t>Ремень приводной поликлиновой 8PK1395HD A0009934296 MERCEDES SCANIA DAYCO</t>
  </si>
  <si>
    <t>1800544</t>
  </si>
  <si>
    <t>1800535</t>
  </si>
  <si>
    <t>Ремень приводной поликлиновой 8PK1520 1519788/1702605/1388161 DAF SCANIA DAYCO</t>
  </si>
  <si>
    <t>A0019932596</t>
  </si>
  <si>
    <t>Ремень приводной поликлиновой 8PK1612 /A0159973292 DAYCO</t>
  </si>
  <si>
    <t>51968200272</t>
  </si>
  <si>
    <t>Ремень приводной поликлиновой 8PK1635 /51968200272/A51968200272 DAYCO</t>
  </si>
  <si>
    <t>A3669970192</t>
  </si>
  <si>
    <t>Ремень приводной поликлиновой 8PK1655 /51968200346 MAN DAYCO</t>
  </si>
  <si>
    <t>1393365</t>
  </si>
  <si>
    <t>Ремень приводной поликлиновой 8PK1716 /0019930696/20430380 DAYCO</t>
  </si>
  <si>
    <t>Ремень приводной поликлиновой 8PK2043 /0009932896 DAYCO</t>
  </si>
  <si>
    <t>9069972392</t>
  </si>
  <si>
    <t>1530984</t>
  </si>
  <si>
    <t>Ремень приводной поликлиновой 8PK2085 /1389058/1389058/9069971192 DAYCO</t>
  </si>
  <si>
    <t>1389046</t>
  </si>
  <si>
    <t>Ремень приводной поликлиновой 8PK2120 /1800531/3099261/320/08600 DAYCO</t>
  </si>
  <si>
    <t>51968200265</t>
  </si>
  <si>
    <t>Ремень приводной поликлиновой 9PK1200 /5000686684 DAYCO</t>
  </si>
  <si>
    <t>0019937296</t>
  </si>
  <si>
    <t>Ремень приводной поликлиновой 9PK2870 /A0019937296 DAYCO</t>
  </si>
  <si>
    <t>1811819</t>
  </si>
  <si>
    <t>Ролик приводного ремня DAF 85CF,XF95,XF105 натяжителя /1699240 DAYCO</t>
  </si>
  <si>
    <t>51958007459</t>
  </si>
  <si>
    <t>Ролик приводного ремня MAN TGA,TGX,TGS,TGM дв.D2066/2676 (74.2х33.9х33.9мм) /51958006099 DAYCO</t>
  </si>
  <si>
    <t>21766717</t>
  </si>
  <si>
    <t>Ролик приводного ремня RENAULT Magnum дв.DXI VOLVO FH,M13 натяжителя (верхний) /21393207/21153968/20521447 DAYCO</t>
  </si>
  <si>
    <t>7408086970</t>
  </si>
  <si>
    <t>Ролик приводного ремня RENAULT Premium,Kerax дв.DXI11 VOLVO FM направляющий /8086970 DAYCO</t>
  </si>
  <si>
    <t>Ролик приводного ремня SCANIA P,G,R,T,4 series натяжителя /1795774/1510698/1475155 DAYCO</t>
  </si>
  <si>
    <t>VKMCV53001</t>
  </si>
  <si>
    <t>Ролик приводного ремня VOLVO FH,FM RENAULT Premium (20х74х38мм) металл /20503093/20747516/7421574656 DAYCO</t>
  </si>
  <si>
    <t>20503093</t>
  </si>
  <si>
    <t>Ролик приводного ремня VOLVO FH,FM RENAULT Premium (20х74х38мм) пластик /7421753149/21574656 DAYCO</t>
  </si>
  <si>
    <t>8149855</t>
  </si>
  <si>
    <t>Натяжитель приводного ремня RENAULT Magnum дв.DXI VOLVO FM,FH /20762060/21422767/7408149855 DAYCO</t>
  </si>
  <si>
    <t>A4572001970</t>
  </si>
  <si>
    <t>Натяжитель приводного ремня MERCEDES Actros,Axor,Bus дв.OM457LA в сборе /A4602000970 DAYCO</t>
  </si>
  <si>
    <t>БАЗА тг</t>
  </si>
  <si>
    <t>504024777</t>
  </si>
  <si>
    <t>Прокладка IVECO EuroTrakker Strallis (дв.F3B36681,F3BE3681,F3BE0681) картера масляного /504287510/5801464913 ELRING</t>
  </si>
  <si>
    <t>4897861</t>
  </si>
  <si>
    <t>Прокладка IVECO EvroCargo (00-) картера масляного /1703012/1403610 ELRING</t>
  </si>
  <si>
    <t>81549010026</t>
  </si>
  <si>
    <t>Прокладка MAN MERCEDES головки компрессора (между головкой и блоком) /0001317680/4421310980/51549010027 ELRING</t>
  </si>
  <si>
    <t>51089010182</t>
  </si>
  <si>
    <t>Прокладка MAN TGA турбокомпрессора выпускная к коллектору (прямоугольная) /51089010097/51089010151 ELRING</t>
  </si>
  <si>
    <t>21293367</t>
  </si>
  <si>
    <t>Прокладка VOLVO FH,FM дв.D13A картера масляного /7421293367/2580587 ELRING</t>
  </si>
  <si>
    <t>51009006550</t>
  </si>
  <si>
    <t>Прокладка головки блока MAN дв.D0826,0824 комплект (верх) на 2-а цилиндра /51009006527/51009006534/51009006539 ELRING</t>
  </si>
  <si>
    <t>51009006558</t>
  </si>
  <si>
    <t>Прокладка головки блока MAN дв.D2840/42/48/65/66 обмедненная (ремкомплект на 1 цилиндр) /51039010338/51039010348/51039010366 ELRING</t>
  </si>
  <si>
    <t>9060160620</t>
  </si>
  <si>
    <t>Прокладка головки блока MERCEDES (дв.OM906LA/HLA)/9060160720/9060160420/9060160820 ELRING</t>
  </si>
  <si>
    <t>9040161120</t>
  </si>
  <si>
    <t>Прокладка головки блока MERCEDES Atego,Atego 2,Vario дв.OM904 /9040161020/9040160620/9040160420 ELRING</t>
  </si>
  <si>
    <t>0000157409</t>
  </si>
  <si>
    <t>Прокладка головки блока RENAULT дв.MIDR062045 (на 1 цилиндр) /0000771149/0000771172/5000670202 ELRING</t>
  </si>
  <si>
    <t>42488743</t>
  </si>
  <si>
    <t>Сальник MERCEDES MAN SCANIA VOLVO редуктора рулевого (26х37х8мм) /5000807996/81965020356/318996/1089710 ELRING</t>
  </si>
  <si>
    <t>A0179973047</t>
  </si>
  <si>
    <t>Сальник MERCEDES Vario хвостовика редуктора (75х95х10мм) /06562790335/06562790331/A0179973147 ELRING</t>
  </si>
  <si>
    <t>291073</t>
  </si>
  <si>
    <t>Сальник SCANIA ступицы задней внутренний (142х170х15/16 KASSETTE) /366949/366948 ELRING</t>
  </si>
  <si>
    <t>51015100151</t>
  </si>
  <si>
    <t>Сальник коленвала MAN M2000 (95-) задний (110х130х12) /5000133683/51015107001 ELRING</t>
  </si>
  <si>
    <t>51015107000</t>
  </si>
  <si>
    <t>Сальник коленвала MAN дв.D0824,0826,0834,0836 передний (66х90х12мм) /51015100228/51015100237 ELRING</t>
  </si>
  <si>
    <t>0139971646</t>
  </si>
  <si>
    <t>Сальник коленвала MERCEDES Actros,Axor,MK передний (100х130х11)/0259973947/0159974746  ELRING</t>
  </si>
  <si>
    <t>06566310106</t>
  </si>
  <si>
    <t>Шайба MAN SCANIA металло-эластомерная (14.7х22х1.5мм) /64965010047/1373792/1374845 ELRING</t>
  </si>
  <si>
    <t>Шайба MERCEDES Actros,Atego,Aхor форсунки уплотнительная медная (7х15.1х1.5мм) /51987010114/A906017026005/A00001707 ELRING</t>
  </si>
  <si>
    <r>
      <rPr>
        <b/>
        <sz val="30"/>
        <color rgb="FFFF0000"/>
        <rFont val="Times New Roman"/>
        <family val="1"/>
        <charset val="204"/>
      </rPr>
      <t>ELRING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 xml:space="preserve">САЛЬНИКИ, ПРОКЛАДКИ, БОЛТЫ ГБЦ
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</si>
  <si>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r>
      <rPr>
        <b/>
        <sz val="30"/>
        <color rgb="FFFF0000"/>
        <rFont val="Times New Roman"/>
        <family val="1"/>
        <charset val="204"/>
      </rPr>
      <t>FAG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ПОДШИПНИКИ И РЕМКОМПЛЕКТЫ СТУПИЦ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</si>
  <si>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t>Подшипник IVECO SCANIA VOLVO маховика (25х62х17мм) FAG-6305-2LS/C4/362249BB/1313606</t>
  </si>
  <si>
    <t>Подшипник MAN MERCEDES SHAANXI упорный оси передней FAG-81442100017</t>
  </si>
  <si>
    <t>Подшипник MERCEDES 814 вилки сцепления (20х47х14мм) уплотнение резина FAG-N000625006204/51934100104</t>
  </si>
  <si>
    <t>Подшипник MERCEDES MAN VOLVO (25х47х12мм) закрытого типа, резиновые уплотнения FAG-51934100055/51934100105/51934100149/</t>
  </si>
  <si>
    <t>Подшипник генератора (40x68x15) FAG-</t>
  </si>
  <si>
    <t>Подшипник дифференциала MERCEDES 608-814 редуктора HL2 (70х110х25) FAG-1905216/06324890128/5000287980/81934200296</t>
  </si>
  <si>
    <t>Подшипник КПП VOLVO F12 FAG-1654323</t>
  </si>
  <si>
    <t>Подшипник ступицы BPW IVECO внутренний (H/SH/KH/SKH/NH.ECO Plus) (90х150х45мм) FAG-33118</t>
  </si>
  <si>
    <t>Подшипник ступицы BPW MAN SAF (70x150x54) FAG-0264067000</t>
  </si>
  <si>
    <t>Подшипник ступицы BPW MERCEDES Actros,Atego внутренний (80х130х37мм) (оси H/NR 6.5-9т) FAG-</t>
  </si>
  <si>
    <t>Подшипник ступицы BPW наружный (оси 6.5-9т H/R/KH/KR/NH/NR) (50х110х42.3мм) FAG-</t>
  </si>
  <si>
    <t>Подшипник ступицы DAF (120x180x38) FAG-1672507</t>
  </si>
  <si>
    <t>Подшипник ступицы DAF (30x62x21.3) FAG-1400078</t>
  </si>
  <si>
    <t>Подшипник ступицы DAF (80x125x29) FAG-0640618</t>
  </si>
  <si>
    <t>Подшипник ступицы DAF (80x140x46) FAG-0556290</t>
  </si>
  <si>
    <t>Подшипник ступицы DAF (95x145x32) FAG-0622103</t>
  </si>
  <si>
    <t>Подшипник ступицы DAF (95x145x41) FAG-0676987</t>
  </si>
  <si>
    <t>Подшипник ступицы DAF (99.5x150.5x41) FAG-0676988</t>
  </si>
  <si>
    <t>Подшипник ступицы DAF MERCEDES MAN передней внутренний (45х85х32мм) FAG-0039815705/06324890003/5010439060/5516010587</t>
  </si>
  <si>
    <t>Подшипник ступицы FRUEHAUF (89x152.4x39.69) FAG-AJA0813001</t>
  </si>
  <si>
    <t>Подшипник ступицы FRUEHAUF (90x147x42) FAG-M003168</t>
  </si>
  <si>
    <t>Подшипник ступицы ISUZU IVECO MAN MERCEDES NISSAN RENAULT SCANIA FAG-VKHB2018</t>
  </si>
  <si>
    <t>Подшипник ступицы IVECO (115x75x27) FAG-1905219</t>
  </si>
  <si>
    <t>Подшипник ступицы IVECO (40x80x25) FAG-26800140</t>
  </si>
  <si>
    <t>Подшипник ступицы IVECO (40x90x35.25) FAG-1126887</t>
  </si>
  <si>
    <t>Подшипник ступицы IVECO (45x85x24.75) FAG-1101909</t>
  </si>
  <si>
    <t>Подшипник ступицы IVECO (77.79x121.44x25.2) FAG-1905220</t>
  </si>
  <si>
    <t>Подшипник ступицы IVECO (85x150x39) FAG-1905354</t>
  </si>
  <si>
    <t>Подшипник ступицы IVECO MAN MERCEDES задней (65х110х34мм) FAG-4690299/06324990108</t>
  </si>
  <si>
    <t>Подшипник ступицы IVECO MAN RENAULT передний внешний (30х62х25) FAG-5010439054/8582740/06324990175</t>
  </si>
  <si>
    <t>Подшипник ступицы IVECO MERCEDES (50x90x24.8) FAG-0079815505</t>
  </si>
  <si>
    <t>Подшипник ступицы IVECO MERCEDES RENAULT VOLVO (33207) (35х72х28х28мм) FAG-5010439055/1408172/183648/0059810705/06324890039</t>
  </si>
  <si>
    <t>Подшипник ступицы IVECO MERCEDES SAF (55х100х35мм) FAG-VKHB2061</t>
  </si>
  <si>
    <t>Подшипник ступицы IVECO MERCEDES передний внутренний (55х95х30) FAG-VKHB2059</t>
  </si>
  <si>
    <t>Подшипник ступицы IVECO RENAULT (60x95x23.5) FAG-5000685959</t>
  </si>
  <si>
    <t>Подшипник ступицы IVECO SAF (79.5x130x37.5) FAG-4200005100</t>
  </si>
  <si>
    <t>Подшипник ступицы IVECO VOLVO (85x140x43.2) FAG-20593388</t>
  </si>
  <si>
    <t>Подшипник ступицы MAN (100x150x42.3) FAG-81934200304</t>
  </si>
  <si>
    <t>Подшипник ступицы MAN (105x160x45.5) FAG-81934200287</t>
  </si>
  <si>
    <t>Подшипник ступицы MAN (45x100x38.25) FAG-81934206051</t>
  </si>
  <si>
    <t>Подшипник ступицы MAN (55x120x45.5) FAG-87523400910</t>
  </si>
  <si>
    <t>Подшипник ступицы MAN (60x100x41) FAG-81934206058</t>
  </si>
  <si>
    <t>Подшипник ступицы MAN (75x115x31) FAG-06324916900</t>
  </si>
  <si>
    <t>Подшипник ступицы MAN (85x150x30.5) FAG-81934200329</t>
  </si>
  <si>
    <t>Подшипник ступицы MAN (90x140x32) FAG-06324890011</t>
  </si>
  <si>
    <t>Подшипник ступицы MAN 528983B (70х130х60) FAG-</t>
  </si>
  <si>
    <t>Подшипник ступицы MAN 6,8-10 задней внутренний FAG-81934200162</t>
  </si>
  <si>
    <t>Подшипник ступицы MAN IVECO (90x160x32.5) FAG-87523101710</t>
  </si>
  <si>
    <t>Подшипник ступицы MAN MERCEDES (100x180x63) FAG-81934200104</t>
  </si>
  <si>
    <t>Подшипник ступицы MAN MERCEDES IVECO DAF (33021) (43X105X160) FAG-VKHB2162</t>
  </si>
  <si>
    <t>Подшипник ступицы MAN MERCEDES передней наружный (50х90х32) FAG-06324890041/20773402/1905492/5010439057/A005981400</t>
  </si>
  <si>
    <t>Подшипник ступицы MAN RENAULT VOLVO (70х110х31) FAG-06324990109/A0059816905/A0059815505/5000685837/183</t>
  </si>
  <si>
    <t>Подшипник ступицы MAN SAF (60x110x39.5) FAG-4200006400</t>
  </si>
  <si>
    <t>Подшипник ступицы MAN SAF (75x130x43.3) FAG-4200007000</t>
  </si>
  <si>
    <t>Подшипник ступицы MAN SAF SCHMITZ (65x120x41) FAG-4200006000</t>
  </si>
  <si>
    <t>Подшипник ступицы MAN SCANIA задней (100х165х47) FAG-</t>
  </si>
  <si>
    <t>Подшипник ступицы MAN VOLVO (110x170x49) FAG-184116</t>
  </si>
  <si>
    <t>Подшипник ступицы MAN VOLVO (66.67х112.71х30.16) FAG-183245/81934200163</t>
  </si>
  <si>
    <t>Подшипник ступицы MAN VOLVO (75x125x38.3) FAG-184678</t>
  </si>
  <si>
    <t>Подшипник ступицы MERCEDES (100x157x42) FAG-0099814305</t>
  </si>
  <si>
    <t>Подшипник ступицы MERCEDES (100x160x44) FAG-0159814805</t>
  </si>
  <si>
    <t>Подшипник ступицы MERCEDES (45x80x27) FAG-0039811105</t>
  </si>
  <si>
    <t>Подшипник ступицы MERCEDES (50x80x20) FAG-0099814105</t>
  </si>
  <si>
    <t>Подшипник ступицы MERCEDES (75x115x32.7) FAG-0029819505</t>
  </si>
  <si>
    <t>Подшипник ступицы MERCEDES Actros,Atego внутренний (70х150х64) FAG-A0139814305/A0099810805/3098132</t>
  </si>
  <si>
    <t>Подшипник ступицы MERCEDES Atego задней (блок 78х129х90мм) FAG-0139812305/0139819805/0139812205</t>
  </si>
  <si>
    <t>Подшипник ступицы MERCEDES Atego задней наружный FAG-</t>
  </si>
  <si>
    <t>Подшипник ступицы MERCEDES Atego передней внутренний FAG-VKHB2348</t>
  </si>
  <si>
    <t>Подшипник ступицы MERCEDES Atego,Actros наружный FAG-VKHB2306</t>
  </si>
  <si>
    <t>Подшипник ступицы MERCEDES KASSBOHRER передней внутренний (70х130х57.5мм) FAG-0059813105</t>
  </si>
  <si>
    <t>Подшипник ступицы MERCEDES LK,LN2 (84-98) задней FAG-A0029816605</t>
  </si>
  <si>
    <t>Подшипник ступицы MERCEDES MAN IVECO VOLVO SCANIA (40х80х32мм) наружный FAG-0039813905/06324890002/0069816205/81934200285</t>
  </si>
  <si>
    <t>Подшипник ступицы MERCEDES RENAULT передней внешний (25х52х22мм) FAG-VKHB2057</t>
  </si>
  <si>
    <t>Подшипник ступицы MERCEDES RENAULT передней внутренний (70х125х41мм) FAG-A0039815205/A0069815205</t>
  </si>
  <si>
    <t>Подшипник ступицы MERCEDES SAF (60x130x33.5) FAG-4200001500</t>
  </si>
  <si>
    <t>Подшипник ступицы MERCEDES задний внешний (55х90х27) FAG-A0029819305</t>
  </si>
  <si>
    <t>Подшипник ступицы MERSEDES Atego (98-04) передней внутренний FAG-A0069815905</t>
  </si>
  <si>
    <t>Подшипник ступицы SAF (120x165x29) FAG-4200101000</t>
  </si>
  <si>
    <t>Подшипник ступицы SAF (90x147x42.1) FAG-4200100600</t>
  </si>
  <si>
    <t>Подшипник ступицы SAF (блок с болтами, оси SKRB 9022,9019) FAG-3434365000/1003457</t>
  </si>
  <si>
    <t>Подшипник ступицы SAF SCANIA (90x160x42.5) FAG-4200002700</t>
  </si>
  <si>
    <t>Подшипник ступицы SCANIA (105x160x35) FAG-1415140</t>
  </si>
  <si>
    <t>Подшипник ступицы SCANIA (110x165x35) FAG-1431057</t>
  </si>
  <si>
    <t>Подшипник ступицы SCANIA (110x170x38) FAG-351715</t>
  </si>
  <si>
    <t>Подшипник ступицы SCANIA (75x130x33.3) FAG-14102</t>
  </si>
  <si>
    <t>Подшипник ступицы SCANIA (80x140x35.25) FAG-14103</t>
  </si>
  <si>
    <t>Подшипник ступицы SCANIA 3,4,P,G,R,T series передней/задней на подв. мост (подшипник-блок) FAG-1476945/1868087</t>
  </si>
  <si>
    <t>Подшипник ступицы VOLVO (57.15x112.71x30.16) FAG-184088</t>
  </si>
  <si>
    <t>Подшипник ступицы VOLVO DAF RVI задний внутренний (K-683/K-672) (95.25х168.275х41.275) FAG-VKHB2042</t>
  </si>
  <si>
    <t>Подшипник ступицы VOLVO DAF задний внешний (663/653) (82.55х146.05х41.28) FAG-VKHB2043</t>
  </si>
  <si>
    <t>Подшипник ступицы VOLVO FL10 BPW внутренний (33217) (85х150х49) FAG-VKHB2225</t>
  </si>
  <si>
    <t>Подшипник ступицы VOLVO SCANIA IVECO MERCEDES RENAULT SAF внутренний (32312) (60X130X48.5) FAG-1699340/14836/A0119816805/06324990018</t>
  </si>
  <si>
    <t>Подшипник ступицы ВАЗ-2121,2123 передней комплект FAG-</t>
  </si>
  <si>
    <t>Подшипник ступицы внутренний (JM718149/718110) (90X145X37)TRAILOR L200/300TM/400TEM FAG-5000682886/4200005000</t>
  </si>
  <si>
    <t>Ремкомплект DAF ступицы FAG-1801595</t>
  </si>
  <si>
    <t>Ремкомплект DAF ступицы FAG-1801593</t>
  </si>
  <si>
    <t>Ремкомплект DAF ступицы FAG-1801592</t>
  </si>
  <si>
    <t>Ремкомплект DAF ступицы FAG-1801594</t>
  </si>
  <si>
    <t>Ремкомплект DAF ступицы FAG-1400291</t>
  </si>
  <si>
    <t>Ремкомплект MAN TGA,TGS,TGX ступицы задней FAG-</t>
  </si>
  <si>
    <t>Ремкомплект MAN ступицы FAG-81934206099</t>
  </si>
  <si>
    <t>Ремкомплект MAN ступицы FAG-81934200344</t>
  </si>
  <si>
    <t>Ремкомплект MERCEDES ступицы FAG-0179815005</t>
  </si>
  <si>
    <t>Ремкомплект SAF ступицы (подшипники, уплотнения) FAG-3434301900</t>
  </si>
  <si>
    <t>Ремкомплект SAF ступицы FAG-3434301100</t>
  </si>
  <si>
    <t>Ремкомплект SAF ступицы FAG-3434301200</t>
  </si>
  <si>
    <t>Ремкомплект VOLVO FL6,FM7,9,10,12,FH12,16,NH12 ступицы передней (подшипники,кольцо уплот.) FAG-3988673/20518091/20558950/20728008/20518092</t>
  </si>
  <si>
    <t>Ремкомплект VOLVO ступицы FAG-20792439</t>
  </si>
  <si>
    <t>Ремкомплект VOLVO ступицы FAG-20518617</t>
  </si>
  <si>
    <t>Ремкомплект VOLVO ступицы FAG-20764313</t>
  </si>
  <si>
    <t>Ремкомплект ступицы (подшипники, уплотнения) INTEGRAL SKRB SAF FAG-3434301800</t>
  </si>
  <si>
    <t>Амортизатор BPW рулевого управления FEBI|0237029300</t>
  </si>
  <si>
    <t>Амортизатор DAF кабины задний пружинный (283.5/319.5,O/I) FEBI|1817663</t>
  </si>
  <si>
    <t>Амортизатор MAN F2000 капота (720мм/220N) FEBI|81.74821.0095</t>
  </si>
  <si>
    <t>Амортизатор MAN кабины задний правый пневмо (302.23/338.92,O/O) FEBI|81417226076</t>
  </si>
  <si>
    <t>Амортизатор MAN кабины передний пружинный O/O FEBI|85417226017</t>
  </si>
  <si>
    <t>Амортизатор MERCEDES подвески (278/388,20х50,20х50) FEBI|9463260000</t>
  </si>
  <si>
    <t>Амортизатор MERCEDES ролика натяжителя (10/12x218) FEBI|4422000314</t>
  </si>
  <si>
    <t>Амортизатор RENAULT Kerax,Premium кабины передний FEBI|5010269605</t>
  </si>
  <si>
    <t>Амортизатор VOLVO FM9,12,FH12,16 кабины FEBI|21111925</t>
  </si>
  <si>
    <t>Амортизатор VOLVO задний (433/716,O/I) FEBI|1629405</t>
  </si>
  <si>
    <t>Амортизатор VOLVO кабины задний без пружины (358/409,O/O) FEBI|21137458</t>
  </si>
  <si>
    <t>Барабан тормозной PEUGEOT Boxer CITROEN Jumper FIAT Ducato задний (1шт.) FEBI|1313675080/4247.22</t>
  </si>
  <si>
    <t>Бачок расширительный DAF 95XF (97-02) FEBI|1607794/1295910/393391</t>
  </si>
  <si>
    <t>Бачок расширительный DAF XF95 FEBI|1626237</t>
  </si>
  <si>
    <t>Бачок расширительный MAN F2000 FEBI|81061026227</t>
  </si>
  <si>
    <t>Бачок расширительный MERCEDES Actros FEBI|0005003149</t>
  </si>
  <si>
    <t>Бачок расширительный MERCEDES Atego FEBI|9405010003</t>
  </si>
  <si>
    <t>Бачок расширительный MERCEDES Atego системы охлаждения FEBI|9705000349/9705000449</t>
  </si>
  <si>
    <t>Бачок расширительный RENAULT Magnum FEBI|5010619113S1</t>
  </si>
  <si>
    <t>Бачок расширительный SCANIA 4,R series FEBI|1894478</t>
  </si>
  <si>
    <t>Бачок расширительный VOLVO F,FL6,FM7,FH12/13/16 FEBI|1674918</t>
  </si>
  <si>
    <t>Бачок расширительный VOLVO FH12 FEBI|1676400</t>
  </si>
  <si>
    <t>Блок клапанов ELC VOLVO FEBI|3944716</t>
  </si>
  <si>
    <t>Блок клапанов ELC VOLVO FEBI|0481830</t>
  </si>
  <si>
    <t>Блок управления DAF XF95 (97-01),CF (13-) стеклоподъемником двери правый FEBI|1811229/1669888/1693129</t>
  </si>
  <si>
    <t>Блок управления MAN стеклоподъемником двери FEBI|81258067112</t>
  </si>
  <si>
    <t>Болт BPW JOST ROR SAF крепления шкворня прицепного (M14x1.5) FEBI|KZE091203</t>
  </si>
  <si>
    <t>Болт BPW ROR SAF амортизатора (M14х1.5х140) FEBI|0250220980</t>
  </si>
  <si>
    <t>Болт BPW крепления амортизатора (М20х2.5х150) FEBI|03.340.13.07.0</t>
  </si>
  <si>
    <t>Болт BPW крепления рессоры полуприцепа (М30х3.5х210) FEBI|03.340.15.23.0 S1</t>
  </si>
  <si>
    <t>Болт BPW крепления стакана пневморессоры (M16х2.00х65мм) FEBI|0250709600</t>
  </si>
  <si>
    <t>Болт BPW рессоры (M30x3.5x265) FEBI|0334015370</t>
  </si>
  <si>
    <t>Болт BPW рессоры (M30x3.5х160) FEBI|0334015210</t>
  </si>
  <si>
    <t>Болт BPW рессоры (M30х170х3,5) FEBI|03.3401.52.40</t>
  </si>
  <si>
    <t>Болт BPW рессоры (М30х3.5х150) FEBI|0334015150</t>
  </si>
  <si>
    <t>Болт DAF 85,95,95XF головки блока цилиндров FEBI|1698228</t>
  </si>
  <si>
    <t>Болт DAF головки блока (M16x2x163) FEBI|1698230</t>
  </si>
  <si>
    <t>Болт DAF головки блока (комплект на двигатель на 2 головки 42шт.) FEBI|1698228S1</t>
  </si>
  <si>
    <t>Болт DAF крепления маховика (M16x2x74) FEBI|1374298</t>
  </si>
  <si>
    <t>Болт IVECO крепления диска тормозного (M16x1.5x79) FEBI|016683034</t>
  </si>
  <si>
    <t>Болт MAN F90 крепления маховика (M14х1.5х40мм) FEBI|51900200335</t>
  </si>
  <si>
    <t>Болт MAN TGA головки блока цилиндров (комплект на дв.D2866/D2876) FEBI|51.90490.0041S1</t>
  </si>
  <si>
    <t>Болт MAN TGA,TGS,TGM крепления карданного фланца (M12х1.5х50х40) FEBI|06028134813/06028158813/06028142813/06027925011</t>
  </si>
  <si>
    <t>Болт MAN вала карданного (M12x1.5x35) FEBI|06028134812</t>
  </si>
  <si>
    <t>Болт MAN вала карданного (M14x1.5x40) FEBI|06028134913</t>
  </si>
  <si>
    <t>Болт MAN вала карданного (M14x1.5x65) FEBI|6028134918</t>
  </si>
  <si>
    <t>Болт MAN вала карданного (M16x1.5x40) FEBI|06028135013</t>
  </si>
  <si>
    <t>Болт MAN вала карданного (M16x1.5x50) FEBI|06028135015</t>
  </si>
  <si>
    <t>Болт MAN головки блока (M15x2x109) FEBI|5190490002</t>
  </si>
  <si>
    <t>Болт MAN головки блока (M15x2x144) FEBI|51904900023</t>
  </si>
  <si>
    <t>Болт MAN головки блока (комплект на цилиндр 6шт.) FEBI|51904900024S1</t>
  </si>
  <si>
    <t>Болт MAN головки блока (М14x2x140) FEBI|51900200381</t>
  </si>
  <si>
    <t>Болт MAN головки блока (М15x2x168) FEBI|51904900022</t>
  </si>
  <si>
    <t>Болт MAN крепления диска тормозного (M18x1.5x60) FEBI|06019023413</t>
  </si>
  <si>
    <t>Болт MAN крепления карданного фланца (M14х1.5х50мм) FEBI|06028134915/06028158915</t>
  </si>
  <si>
    <t>Болт MAN крепления маховика (M16x1.5x86) FEBI|51900200419</t>
  </si>
  <si>
    <t>Болт MAN крепления маховика (M16x1.5x86) FEBI|51900200298</t>
  </si>
  <si>
    <t>Болт MAN крепления шатуна (M12x1.5x60) FEBI|51904900038</t>
  </si>
  <si>
    <t>Болт MERCEDES (дв.OM401-449) коллектора выпускного (M10x1.5x106) FEBI|4579902001</t>
  </si>
  <si>
    <t>Болт MERCEDES (дв.OM401-449) коллектора выпускного (M10x1.5x85) FEBI|4579901201</t>
  </si>
  <si>
    <t>Болт MERCEDES Actros головки блока FEBI|5419900501</t>
  </si>
  <si>
    <t>Болт MERCEDES Actros КАМАЗ-5490 крепления диска тормозного (M14х1.5х75мм) FEBI|A9429902804</t>
  </si>
  <si>
    <t>Болт MERCEDES Atego коллектора выпускного (M10x1.5x57) FEBI|9049900412/A9049900412</t>
  </si>
  <si>
    <t>Болт MERCEDES Sprinter головки блока (M10x1.5x1115) FEBI|6039900310</t>
  </si>
  <si>
    <t>Болт MERCEDES Sprinter головки блока (M10x1.5x80) FEBI|6039900110</t>
  </si>
  <si>
    <t>Болт MERCEDES Sprinter,Viano,Vito головки блока (M12x1.75x102) FEBI|6119901322</t>
  </si>
  <si>
    <t>Болт MERCEDES Sprinter,Viano,Vito крепления шатуна FEBI|1120380071</t>
  </si>
  <si>
    <t>Болт MERCEDES Sprinter,Vito крепления топливной форсунки FEBI|0009902907</t>
  </si>
  <si>
    <t>Болт MERCEDES вала карданного (M10х1.0х30мм) FEBI|910105010023</t>
  </si>
  <si>
    <t>Болт MERCEDES головки блока (M18x2x153) FEBI|4570110071</t>
  </si>
  <si>
    <t>Болт MERCEDES дв.OM314,352,362,364,366 головки блока (M12х1.75мм) FEBI|3229500505/3529904201/3669900301</t>
  </si>
  <si>
    <t>Болт MERCEDES коллектора выпускного (M10x1.5x70) FEBI|4579901001</t>
  </si>
  <si>
    <t>Болт MERCEDES крепления маховика (M16x1.5x86) FEBI|4220320271</t>
  </si>
  <si>
    <t>Болт MERCEDES крепления шатуна (M16x1.5x67) FEBI|4420380071</t>
  </si>
  <si>
    <t>Болт MERCEDES крепления шатуна (M16x1.5x73) FEBI|5410380071</t>
  </si>
  <si>
    <t>Болт MERCEDES полурессоры (M22x1.5x197) FEBI|9469900000</t>
  </si>
  <si>
    <t>Болт SCANIA амортизатора (M16х2х108мм) FEBI|993910</t>
  </si>
  <si>
    <t>Болт SCANIA крепления маховика (M16x1.5x102.5) FEBI|1506395</t>
  </si>
  <si>
    <t>Болт колеса FIAT Ducato (02-) переднего/заднего (M16х1.5) FEBI|1345714080</t>
  </si>
  <si>
    <t>Болт колеса MERCEDES Sprinter (95-06) (М 14х1.5х59мм сфера) FEBI|A9014010070</t>
  </si>
  <si>
    <t>Болт колеса MERCEDES Sprinter (95-06) переднего/заднего (M14х1.5) FEBI|A6014010270</t>
  </si>
  <si>
    <t>Болт колеса MERCEDES Sprinter (M14x1.5x64/57/31) FEBI|3094020271</t>
  </si>
  <si>
    <t>Болт колеса MERCEDES Sprinter (W901-903),Vito (W638) FEBI|A9069900007</t>
  </si>
  <si>
    <t>Болт колеса PEUGEOT Boxer (06-) CITROEN Jumper (06-) FEBI|5405.79</t>
  </si>
  <si>
    <t>Болт колеса PEUGEOT Boхer (06-) CITROEN Jumper (06-) М14х1.5х22 FEBI|5405.78/5405.88/1351202080/1363349080</t>
  </si>
  <si>
    <t>Болт колеса PEUGEOT Boхer CITROEN Jumper FIAT Ducato (06-) (M14х1.5х64) FEBI|5405.53/5405.75/1345713080</t>
  </si>
  <si>
    <t>Болт колеса RENAULT Premium (M22x1.5x105/95мм) FEBI|5010566244</t>
  </si>
  <si>
    <t>Болт М30х3.5х190 крепления полурессоры полуприцепа FEBI|0334015270/0334015080/0334015100/0334015200</t>
  </si>
  <si>
    <t>Болт ступицы VW Caddy 3 передней FEBI|WHT000237A</t>
  </si>
  <si>
    <t>Буфер MAN F2000 кабины FEBI|81.96210.0379</t>
  </si>
  <si>
    <t>Буфер MAN F90 кабины круглый (D24.5) FEBI|81.96210.0430</t>
  </si>
  <si>
    <t>Буфер MAN TGA,TGS,TGX кабины FEBI|81.96210.0552</t>
  </si>
  <si>
    <t>Буфер MAN рессоры задней (17х68х72мм) FEBI|85.96210.0038</t>
  </si>
  <si>
    <t>Буфер VOLVO FH12 кабины нижний FEBI|1096625</t>
  </si>
  <si>
    <t>Буфер VOLVO FH12,FH13,FH16,FM9,FM12,FM13 кабины верхний FEBI|20453260</t>
  </si>
  <si>
    <t>Буфер VOLVO FH12,FM10,FM12 кабины FEBI|1089014</t>
  </si>
  <si>
    <t>Вал MERCEDES тормозной левый (L=544/496 d=42) FEBI|6234230136</t>
  </si>
  <si>
    <t>Вал MERCEDES тормозной правый (L=544/496 d=42) FEBI|6234230236</t>
  </si>
  <si>
    <t>Вал коленчатый компрессора MERCEDES (L=118) FEBI|4031311216</t>
  </si>
  <si>
    <t>Вал коленчатый компрессора MERCEDES (L=123) FEBI|4421300314</t>
  </si>
  <si>
    <t>Венец маховика DAF (D440/489 z=161) FEBI|1314188</t>
  </si>
  <si>
    <t>Венец маховика DAF (D460/508 z=167) FEBI|1606305</t>
  </si>
  <si>
    <t>Венец маховика MAN (D432/485 z=160) FEBI|51023100097</t>
  </si>
  <si>
    <t>Венец маховика SCANIA (D430/480 z=158) FEBI|1471237</t>
  </si>
  <si>
    <t>Вентилятор DAF 45FA отопителя салона FEBI|1605822</t>
  </si>
  <si>
    <t>Вентилятор MERCEDES Actros отопителя FEBI|38300508</t>
  </si>
  <si>
    <t>Вентилятор MERCEDES Actros отопителя салона FEBI|0018308708</t>
  </si>
  <si>
    <t>Вентилятор MERCEDES дв.OM442A/LA с вязкостной муфтой FEBI|0022051506</t>
  </si>
  <si>
    <t>Вилка DAF IVECO MAN MERCEDES камеры тормозной, энергоаккумулятора (короткая+заглушка,гайки) FEBI|4230005342</t>
  </si>
  <si>
    <t>Вилка сцепления MAN TGA ZF (с болтом и держателем) FEBI|81324110007S1</t>
  </si>
  <si>
    <t>Вилка сцепления MAN TGA ZF FEBI|81324110007</t>
  </si>
  <si>
    <t>Вискомуфта MAN дв.D2840,D2865,D2866,D2876) привода вентилятора FEBI|51066300060</t>
  </si>
  <si>
    <t>Вискомуфта MAN дв.D2866,D2876,D2840 привода вентилятора FEBI|51066300129</t>
  </si>
  <si>
    <t>Вискомуфта MERCEDES Atego дв.OM904LA привода вентилятораFEBI|9042000822</t>
  </si>
  <si>
    <t>Втулка BPW вала тормозного (42x46x73) FEBI|0311244340</t>
  </si>
  <si>
    <t>Втулка BPW вала тормозного (42х46х73мм) FEBI|09212</t>
  </si>
  <si>
    <t>Втулка BPW вала тормозного (42х62х38) FEBI|0311314030</t>
  </si>
  <si>
    <t>Втулка BPW вала тормозного (69/74х109) FEBI|0318190050</t>
  </si>
  <si>
    <t>Втулка BPW вала тормозного шаровая (42х60х38) FEBI|03.113.14.01.0</t>
  </si>
  <si>
    <t>Втулка BPW колодки тормозной (36x40x60) FEBI|0311233030</t>
  </si>
  <si>
    <t>Втулка BPW колодки тормозной (36х40х60) FEBI|0311233080</t>
  </si>
  <si>
    <t>Втулка BPW пальца полурессоры (22x30x62) FEBI|0311301370</t>
  </si>
  <si>
    <t>Втулка BPW рессоры (130х60х107) FEBI|0511397130</t>
  </si>
  <si>
    <t>Втулка BPW серьги рессоры (15x20x103) FEBI|0330072050</t>
  </si>
  <si>
    <t>Втулка BPW суппорта (28х40.3x36.3) FEBI|03.112.33.04.0</t>
  </si>
  <si>
    <t>Втулка BPW шпильки колеса центровочная (22x25x18) FEBI|0311200420</t>
  </si>
  <si>
    <t>Втулка DAF 95XF рессоры передней FEBI|679254</t>
  </si>
  <si>
    <t>Втулка DAF амортизатора (20x26x50) FEBI|698428</t>
  </si>
  <si>
    <t>Втулка DAF вала тормозного (42x46x42) FEBI|646745</t>
  </si>
  <si>
    <t>Втулка DAF колодки тормозной (32x36x20) FEBI|593595</t>
  </si>
  <si>
    <t>Втулка DAF рессоры (26x31x52.5) FEBI|679253</t>
  </si>
  <si>
    <t>Втулка DAF рессоры задней (32x37x72.5) FEBI|0266412</t>
  </si>
  <si>
    <t>Втулка FRUEHAUF колодки тормозной (32x35x37) FEBI|AJA0558001</t>
  </si>
  <si>
    <t>Втулка IVECO рессоры (16.5x35x40) FEBI|93808935</t>
  </si>
  <si>
    <t>Втулка MAN TGA кабины задняя FEBI|85960200004</t>
  </si>
  <si>
    <t>Втулка MAN TGA рессоры задней (L=100) (M62х24) FEBI|81437220087/81962100634</t>
  </si>
  <si>
    <t>Втулка MAN TGA цилиндра подъема кабины нижняя FEBI|81417230067</t>
  </si>
  <si>
    <t>Втулка MAN головки блока направляющая FEBI|51917010274</t>
  </si>
  <si>
    <t>Втулка MERCEDES Atego кабины (55x59/73x69) FEBI|9703170450</t>
  </si>
  <si>
    <t>Втулка MERCEDES Sprinter (95-00) стойки стабилизатора переднего FEBI|A9013230285</t>
  </si>
  <si>
    <t>Втулка MERCEDES болта выпускного коллектора FEBI|4031420212</t>
  </si>
  <si>
    <t>Втулка MERCEDES коленвала компрессора (42х38х21) FEBI|4421310050</t>
  </si>
  <si>
    <t>Втулка MERCEDES колодки тормозной (47.5x30x34) FEBI|6744210050</t>
  </si>
  <si>
    <t>Втулка MERCEDES коромысла клапана впускного/выпускного FEBI|4030550650</t>
  </si>
  <si>
    <t>Втулка MERCEDES рессоры передней резиновая (30х42/50х40) FEBI|3193240750</t>
  </si>
  <si>
    <t>Втулка RENAULT Magnum,Premium рессоры металл (20х45х104) FEBI|5010060127</t>
  </si>
  <si>
    <t>Втулка ROR балансира (32х56х57.5) FEBI|21202104</t>
  </si>
  <si>
    <t>Втулка ROR вала тормозного (63x38x69) FEBI|21006585</t>
  </si>
  <si>
    <t>Втулка ROR колодки тормозной (32x35x36.5) FEBI|21221028</t>
  </si>
  <si>
    <t>Втулка ROR колодки тормозной (32х35x38) FEBI|21016666A</t>
  </si>
  <si>
    <t>Втулка SAF вала тормозного (38.1x42x44.9) FEBI|1230010604</t>
  </si>
  <si>
    <t>Втулка SAF вала тормозного (46x50x40) FEBI|4230018000</t>
  </si>
  <si>
    <t>Втулка SAF вала тормозного (56x60x33) FEBI|4230017600</t>
  </si>
  <si>
    <t>Втулка SAF колодки тормозной (32x35x37) FEBI|1230008401</t>
  </si>
  <si>
    <t>Втулка SAF колодки тормозной (32х36х40) FEBI|1230003500</t>
  </si>
  <si>
    <t>Втулка SCANIA 93,113,124,143,144 пальца рессоры резьбовая (36х90,M28х4мм) FEBI|0128680</t>
  </si>
  <si>
    <t>Втулка SCANIA балансира FEBI|1754546</t>
  </si>
  <si>
    <t>Втулка SCANIA вала тормозного (38.1x42.1x26) FEBI|289336</t>
  </si>
  <si>
    <t>Втулка SCANIA вала тормозного (44.5x49.2x16) FEBI|1302857</t>
  </si>
  <si>
    <t>Втулка SCANIA кабины задняя (22x39/55x43) FEBI|0385266</t>
  </si>
  <si>
    <t>Втулка SCANIA колодки тормозной (10x25x28) FEBI|0154261</t>
  </si>
  <si>
    <t>Втулка SCANIA подушки радиатора (21x22x18x26) FEBI|0393950</t>
  </si>
  <si>
    <t>Втулка SCANIA рессоры задней (M36x4x46.1x90) FEBI|0135036</t>
  </si>
  <si>
    <t>Втулка SCANIA цилиндра подъема кабины (30x42x9) FEBI|1357380</t>
  </si>
  <si>
    <t>Втулка SCANIA штока вилки КПП (16x21.5x30) FEBI|1391830</t>
  </si>
  <si>
    <t>Втулка VOLVO F12 вала тормозного (26.3x38.5x43) FEBI|1088812</t>
  </si>
  <si>
    <t>Втулка VOLVO F12 вала тормозного (30x44x49) FEBI|1606683</t>
  </si>
  <si>
    <t>Втулка VOLVO F7,10,12,16,FH12,16,FL7,10,12 рессоры (M36x3/45x104.5) FEBI|1504550</t>
  </si>
  <si>
    <t>Втулка VOLVO FH подвески кабины (25x30x28) FEBI|1629665</t>
  </si>
  <si>
    <t>Втулка VOLVO FH12 вилки сцепления (15x12x25) FEBI|1655134</t>
  </si>
  <si>
    <t>Втулка VOLVO FH12,FM9 series кулисы КПП FEBI|8171931</t>
  </si>
  <si>
    <t>Втулка VOLVO кабины (40x50/62x27) FEBI|8152645</t>
  </si>
  <si>
    <t>Втулка VOLVO направляющая клапана выпускного FEBI|1545135</t>
  </si>
  <si>
    <t>Втулка VOLVO рессоры задней FEBI|20794342</t>
  </si>
  <si>
    <t>Втулка амортизатора DAF (резиновая) (27x24) FEBI|0119140</t>
  </si>
  <si>
    <t>Втулка амортизатора MAN IVECO MERCEDES (20х40х40) FEBI|0003232885</t>
  </si>
  <si>
    <t>Втулка амортизатора SCANIA 92-144 переднего/заднего нижняя (22х42.50х25мм) FEBI|0241922</t>
  </si>
  <si>
    <t>Втулка амортизатора SCANIA кабины (16x22x44.5) FEBI|285185</t>
  </si>
  <si>
    <t>Втулка амортизатора SCANIA кабины (20.5x35x10) FEBI|346085</t>
  </si>
  <si>
    <t>Втулка амортизатора SCANIA кабины FEBI|1343100</t>
  </si>
  <si>
    <t>Втулка амортизатора VOLVO DAF резиновая (25х37/48х25) FEBI|05429</t>
  </si>
  <si>
    <t>Втулка крепления пластиковой трубки внутренняя d-12мм FEBI|8930402404</t>
  </si>
  <si>
    <t>Втулка стабилизатора DAF заднего (60x20x60) FEBI|1283618</t>
  </si>
  <si>
    <t>Втулка стабилизатора DAF заднего (65x84x50/60) FEBI|366351</t>
  </si>
  <si>
    <t>Втулка стабилизатора DAF переднего (16.5x46.5/51.5x26) FEBI|1287999</t>
  </si>
  <si>
    <t>Втулка стабилизатора DAF переднего (39x63/71x60) FEBI|1732886</t>
  </si>
  <si>
    <t>Втулка стабилизатора DAF переднего (43x60x62.5x70.5) FEBI|1732887</t>
  </si>
  <si>
    <t>Втулка стабилизатора DAF переднего/заднего (45x74/84x60) FEBI|0096109</t>
  </si>
  <si>
    <t>Втулка стабилизатора IVECO EuroStar (93-02),Starlis (02-) переднего/заднего FEBI|8162306/008162306/041218902/08162306/41218902</t>
  </si>
  <si>
    <t>Втулка стабилизатора IVECO переднего (65x70x69x45) FEBI|098431946</t>
  </si>
  <si>
    <t>Втулка стабилизатора MAN F2000,TGM,TGA,TGS,TGX заднего центральная FEBI|81437220068/81437220069/81437220080</t>
  </si>
  <si>
    <t>Втулка стабилизатора MAN F90 переднего/заднего (полувкладыш) (44х67х80мм) FEBI|81.43704.0057</t>
  </si>
  <si>
    <t>Втулка стабилизатора MAN F90,F2000 заднего (полувкладыш) FEBI|81.43704.0061</t>
  </si>
  <si>
    <t>Втулка стабилизатора MAN F90,L2000,M2000 заднего (полувкладыш) (54х78х60мм) FEBI|10807</t>
  </si>
  <si>
    <t>Втулка стабилизатора MAN заднего (38х57/65х74) FEBI|81437040026</t>
  </si>
  <si>
    <t>Втулка стабилизатора MAN заднего (46x32x54) FEBI|85437040002</t>
  </si>
  <si>
    <t>Втулка стабилизатора MAN заднего (55x65/80x80) FEBI|81437040025</t>
  </si>
  <si>
    <t>Втулка стабилизатора MAN заднего (62x22x68) FEBI|81437220021</t>
  </si>
  <si>
    <t>Втулка стабилизатора MAN заднего (70x56x84.5) FEBI|81437220040</t>
  </si>
  <si>
    <t>Втулка стабилизатора MAN переднего (край) FEBI|81962100294</t>
  </si>
  <si>
    <t>Втулка стабилизатора MAN переднего/заднего (16x50x47) FEBI|81437220059</t>
  </si>
  <si>
    <t>Втулка стабилизатора MAN переднего/заднего (34.5x55x60) FEBI|81437220052</t>
  </si>
  <si>
    <t>Втулка стабилизатора MAN переднего/заднего нижняя (45х58х70х80мм) FEBI|81437040029</t>
  </si>
  <si>
    <t>Втулка стабилизатора MERCEDES 809-914 переднего центральная (28х60х60мм) ромбик FEBI|6733230385</t>
  </si>
  <si>
    <t>Втулка стабилизатора MERCEDES Actros (40х52/65х24) FEBI|12225</t>
  </si>
  <si>
    <t>Втулка стабилизатора MERCEDES Actros заднего (48x74x57) FEBI|0003262681</t>
  </si>
  <si>
    <t>Втулка стабилизатора MERCEDES Actros заднего (75x58x56) FEBI|3264481</t>
  </si>
  <si>
    <t>Втулка стабилизатора MERCEDES Actros заднего (87x47x47) FEBI|0003265081</t>
  </si>
  <si>
    <t>Втулка стабилизатора MERCEDES Actros заднего FEBI|A9413260050</t>
  </si>
  <si>
    <t>Втулка стабилизатора MERCEDES Actros переднего (28.5x52.5x41x55) FEBI|0003236285</t>
  </si>
  <si>
    <t>Втулка стабилизатора MERCEDES Actros переднего (34x48x56) FEBI|0003235885</t>
  </si>
  <si>
    <t>Втулка стабилизатора MERCEDES Actros переднего (70x98.5x65) FEBI|9413230150</t>
  </si>
  <si>
    <t>Втулка стабилизатора MERCEDES Actros,Atego,Axor (центр) (55х40х50.5) FEBI|A0003262981/A0003262481</t>
  </si>
  <si>
    <t>Втулка стабилизатора MERCEDES Atego (28х53/62х47мм) FEBI|9703231485</t>
  </si>
  <si>
    <t>Втулка стабилизатора MERCEDES Atego (33х54х47мм) FEBI|9703231585</t>
  </si>
  <si>
    <t>Втулка стабилизатора MERCEDES Atego (47х25х62мм) FEBI|9703231285</t>
  </si>
  <si>
    <t>Втулка стабилизатора MERCEDES Aхor переднего (40х68х36/47) FEBI|A0003237985</t>
  </si>
  <si>
    <t>Втулка стабилизатора MERCEDES LK,LN2 заднего FEBI|A6733260681</t>
  </si>
  <si>
    <t>Втулка стабилизатора MERCEDES O303 FEBI|A3173331164/A3173330964</t>
  </si>
  <si>
    <t>Втулка стабилизатора MERCEDES Sprinter (95-06) заднего FEBI|A9013260081</t>
  </si>
  <si>
    <t>Втулка стабилизатора MERCEDES Sprinter (95-06) переднего FEBI|A9013230185</t>
  </si>
  <si>
    <t>Втулка стабилизатора MERCEDES Sprinter внешняя переднего/заднего (12х26х26) FEBI|6013210350</t>
  </si>
  <si>
    <t>Втулка стабилизатора MERCEDES Sprinter заднего FEBI|6673200073</t>
  </si>
  <si>
    <t>Втулка стабилизатора MERCEDES T1 переднего FEBI|6023260482</t>
  </si>
  <si>
    <t>Втулка стабилизатора MERCEDES T1 переднего FEBI|6023260882</t>
  </si>
  <si>
    <t>Втулка стабилизатора MERCEDES T2 переднего FEBI|3093230385</t>
  </si>
  <si>
    <t>Втулка стабилизатора MERCEDES Vito (96-03) переднего FEBI|A6383230285</t>
  </si>
  <si>
    <t>Втулка стабилизатора MERCEDES заднего (45x58/63x46) FEBI|6733260781</t>
  </si>
  <si>
    <t>Втулка стабилизатора MERCEDES заднего (53.5x47x80) FEBI|3963230050</t>
  </si>
  <si>
    <t>Втулка стабилизатора MERCEDES заднего (70x90) FEBI|3893260081</t>
  </si>
  <si>
    <t>Втулка стабилизатора MERCEDES переднего (30x50x50) FEBI|6673230485</t>
  </si>
  <si>
    <t>Втулка стабилизатора MERCEDES переднего (50x36.5) FEBI|6673230685</t>
  </si>
  <si>
    <t>Втулка стабилизатора MERCEDES переднего (81x36.5) FEBI|6753230485</t>
  </si>
  <si>
    <t>Втулка стабилизатора MERCEDES переднего/заднего (35x67x60) FEBI|6753231885</t>
  </si>
  <si>
    <t>Втулка стабилизатора MERCEDES переднего/заднего (46x86/98x63) FEBI|3873260281</t>
  </si>
  <si>
    <t>Втулка стабилизатора MERCEDES Т1 (77-97) переднего FEBI|A6023260282</t>
  </si>
  <si>
    <t>Втулка стабилизатора RENAULT Magnum переднего (61x43x68,5) FEBI|5010560483</t>
  </si>
  <si>
    <t>Втулка стабилизатора RENAULT Midlum заднего FEBI|5010557315</t>
  </si>
  <si>
    <t>Втулка стабилизатора RENAULT Midlum,Premium,Magnum,Kerax переднего (40.5х67x60мм) FEBI|5010130022/7482074379/20500859/82074379</t>
  </si>
  <si>
    <t>Втулка стабилизатора RENAULT Premium заднего (52x90x74) FEBI|5010060356</t>
  </si>
  <si>
    <t>Втулка стабилизатора RENAULT Premium переднего (30x42/49.5x19) FEBI|5010294991</t>
  </si>
  <si>
    <t>Втулка стабилизатора RENAULT Premium переднего (38x67x60) FEBI|5010130021</t>
  </si>
  <si>
    <t>Втулка стабилизатора RENAULT заднего (42x60/70x26) FEBI|5010239670</t>
  </si>
  <si>
    <t>Втулка стабилизатора SCANIA 3 series переднего (40х57.5х120) FEBI|213604</t>
  </si>
  <si>
    <t>Втулка стабилизатора SCANIA P,G,R,T series переднего FEBI|1516496</t>
  </si>
  <si>
    <t>Втулка стабилизатора SCANIA заднего (50x105x96.5) FEBI|0295751</t>
  </si>
  <si>
    <t>Втулка стабилизатора SCANIA переднего (28x24x30) FEBI|0213607</t>
  </si>
  <si>
    <t>Втулка стабилизатора SCANIA переднего/заднего (20x57x30) FEBI|1477867</t>
  </si>
  <si>
    <t>Втулка стабилизатора SCANIA переднего/заднего (50x71x100) FEBI|228483</t>
  </si>
  <si>
    <t>Втулка стабилизатора SCANIA переднего/заднего (61x87/104x89/103) FEBI|1344190</t>
  </si>
  <si>
    <t>Втулка стабилизатора VOLVO FH FEBI|16051823</t>
  </si>
  <si>
    <t>Втулка стабилизатора VOLVO FH заднего (60x74x96) FEBI|1605047</t>
  </si>
  <si>
    <t>Втулка стабилизатора VOLVO FH заднего (62x74x96) FEBI|1607561</t>
  </si>
  <si>
    <t>Втулка стабилизатора VOLVO FH заднего (65x112/120x95) FEBI|1079256</t>
  </si>
  <si>
    <t>Втулка стабилизатора VOLVO FH переднего (18x44.5x50) FEBI|1624605</t>
  </si>
  <si>
    <t>Втулка стабилизатора VOLVO FH переднего (53x70x91.5) FEBI|1628318</t>
  </si>
  <si>
    <t>Втулка стабилизатора VOLVO FH переднего (60x74x96) FEBI|1075188</t>
  </si>
  <si>
    <t>Втулка стабилизатора VOLVO FH переднего/заднего (28x57.5x55/64) FEBI|1134955</t>
  </si>
  <si>
    <t>Втулка стабилизатора VOLVO FH переднего/заднего (57.5x100/88x95) FEBI|9519245</t>
  </si>
  <si>
    <t>Втулка стабилизатора VOLVO FH переднего/заднего (71x76.5x48x76.5) FEBI|3173993</t>
  </si>
  <si>
    <t>Втулка стабилизатора VOLVO FL переднего/заднего (40х51х71) FEBI|6772312</t>
  </si>
  <si>
    <t>Втулка стабилизатора VOLVO заднего (55x80x92x95) FEBI|9516524</t>
  </si>
  <si>
    <t>Втулка стабилизатора VOLVO переднего (25x35/45.5x22.5) FEBI|1589807</t>
  </si>
  <si>
    <t>Втулка стабилизатора VW Crafter (11-),Transporter (03-) переднего FEBI|7H0411313</t>
  </si>
  <si>
    <t>Втулка стабилизатора VW LT (75-96) переднего FEBI|281411045</t>
  </si>
  <si>
    <t>Втулка стабилизатора VW LT (76-96) переднего FEBI|291411045</t>
  </si>
  <si>
    <t>Втулка стабилизатора VW Multivan 5 (03-) переднего FEBI|7H5411313B</t>
  </si>
  <si>
    <t>Втулка стабилизатора VW T3 переднего левая/правая FEBI|251411041C</t>
  </si>
  <si>
    <t>Втулка стабилизатора VW Transporter (03-09) переднего FEBI|7H5411313A</t>
  </si>
  <si>
    <t>Втулка стабилизатора VW Transporter (90-03) переднего FEBI|7D1411041</t>
  </si>
  <si>
    <t>Втулка стабилизатора заднего DB 814 FEBI|10032</t>
  </si>
  <si>
    <t>Выключатель MAN TGL,TGM,TGA стоп-сигнала (4 контакта 5.8Bar) FEBI|81255140045</t>
  </si>
  <si>
    <t>Выключатель VOLVO FH стоп-сигнала FEBI|20382505</t>
  </si>
  <si>
    <t>Выключатель VOLVO FH12,FM10,FM12 стоп-сигнала FEBI|20424051</t>
  </si>
  <si>
    <t>Выключатель VOLVO FL6,F10,12,16,FH12,16 стоп-сигнала FEBI|20382508</t>
  </si>
  <si>
    <t>Выключатель VOLVO универсальный FEBI|20569981</t>
  </si>
  <si>
    <t>Выключатель кнопка MERCEDES аварийной сигнализации FEBI|0055459224</t>
  </si>
  <si>
    <t>Выключатель кнопка SCANIA (пять контактов) FEBI|1488066</t>
  </si>
  <si>
    <t>Выключатель кнопка SCANIA противотуманных фар FEBI|0353626</t>
  </si>
  <si>
    <t>Выключатель кнопка VOLVO аварийной сигнализации FEBI|1578700</t>
  </si>
  <si>
    <t>Выключатель кнопка VOLVO подъема оси FEBI|1578756</t>
  </si>
  <si>
    <t>Гайка BPW M22х1.5/h-27/SW32 вала тормозного FEBI|03.260.14.08.0S1</t>
  </si>
  <si>
    <t>Гайка BPW SAF стремянки (M24x2) FEBI|0252023280</t>
  </si>
  <si>
    <t>Гайка BPW болта крепления амортизатора (М20х2.5) (самофиксирующая) FEBI|02.5220.50.12</t>
  </si>
  <si>
    <t>Гайка BPW колеса с крышкой (М22х1.5) FEBI|0526024010</t>
  </si>
  <si>
    <t>Гайка BPW колеса с фланцем (M22x1.5) FEBI|0252131610</t>
  </si>
  <si>
    <t>Гайка BPW колеса с фланцем (М22x2) FEBI|0252707300</t>
  </si>
  <si>
    <t>Гайка BPW оси балансира (M42x3) FEBI|0252209126</t>
  </si>
  <si>
    <t>Гайка BPW стопорная (M14x1.5) FEBI|0252731482</t>
  </si>
  <si>
    <t>Гайка BPW стремянки (M24x3) FEBI|0252023010</t>
  </si>
  <si>
    <t>Гайка BPW ступицы (M42x2,SW65) FEBI|0326216080</t>
  </si>
  <si>
    <t>Гайка DAF ступицы (M58x1.5) FEBI|1396606</t>
  </si>
  <si>
    <t>Гайка DAF ступицы (M86x2) FEBI|1396548</t>
  </si>
  <si>
    <t>Гайка DAF хвостовика редуктора (M52x2,h=23,SW65) FEBI|641320</t>
  </si>
  <si>
    <t>Гайка DAF штанги реактивной (M20x2.5 h=16 SW30) FEBI|1355553</t>
  </si>
  <si>
    <t>Гайка IVECO Eurocargo,Trakker,Stralis хвостовика пары главной (M40х1.5 h=22мм SW60мм) FEBI|42100842/42102026</t>
  </si>
  <si>
    <t>Гайка IVECO хвостовика (M26x1.5) FEBI|007162213</t>
  </si>
  <si>
    <t>Гайка M16х1.5 с тефлоном FEBI|000985016003</t>
  </si>
  <si>
    <t>Гайка M16х1.5 с фиксатором FEBI|02681</t>
  </si>
  <si>
    <t>Гайка M24х3 болта крепления амортизатора/стремянки (самофиксирующая) FEBI|02.5220.74.12</t>
  </si>
  <si>
    <t>Гайка M30x3.5 болта крепления рессоры полуприцепа (самофиксирующая без тефлона) FEBI|0252208126/0252208182</t>
  </si>
  <si>
    <t>Гайка M30х3.5 SAF болта крепления рессоры полуприцепа (самофиксирующая с тефлоном) FEBI|4247402280</t>
  </si>
  <si>
    <t>Гайка MAN вала карданного (M14х1.5мм) FEBI|N90535801</t>
  </si>
  <si>
    <t>Гайка MAN стопорная рулевого наконечника M24x1.5 FEBI|81906850385</t>
  </si>
  <si>
    <t>Гайка MAN стремянки (M27x2) FEBI|81455030037</t>
  </si>
  <si>
    <t>Гайка MAN стремянки с фланцем (M18x2,h=24,SW27) FEBI|6112890003/A6112890003</t>
  </si>
  <si>
    <t>Гайка MAN ступицы (M58x1.5) FEBI|81906200086</t>
  </si>
  <si>
    <t>Гайка MERCEDES 300,400 хвостовика редуктора (М40х1.5мм 6-ти гранная) FEBI|A3853510172</t>
  </si>
  <si>
    <t>Гайка MERCEDES крепления форсунки FEBI|4030170271</t>
  </si>
  <si>
    <t>Гайка MERCEDES наконечника тяги рулевой (M24x1.5 h=15 SW36) FEBI|000937024002</t>
  </si>
  <si>
    <t>Гайка MERCEDES регулировочная (M12x1) FEBI|3129900251</t>
  </si>
  <si>
    <t>Гайка MERCEDES регулировочная (M12x1) FEBI|4229900051</t>
  </si>
  <si>
    <t>Гайка MERCEDES ступицы (M80х1.5/h-21/SW94) FEBI|9709900050</t>
  </si>
  <si>
    <t>Гайка MERCEDES тяги рулевой (M20x1.5 h=13 SW30) FEBI|9709900051</t>
  </si>
  <si>
    <t>Гайка MERCEDES тяги рулевой (M27x1.5 h=17 SW41) FEBI|0019907651</t>
  </si>
  <si>
    <t>Гайка RENAULT ступицы (M14x2 h=13.8 SW21) FEBI|7400971088</t>
  </si>
  <si>
    <t>Гайка SCANIA 2,3,4,P,R,T series ступицы передней корончатая (M60х2мм, h=20мм,SW80) FEBI|1873183</t>
  </si>
  <si>
    <t>Гайка SCANIA 93,113,G,P,R крепления карданного фланца (M44х1.5) FEBI|FDT115104/ER7417027</t>
  </si>
  <si>
    <t>Гайка SCANIA дифференциала (M18x1.5 h=21.5 SW27) FEBI|0394852</t>
  </si>
  <si>
    <t>Гайка SCANIA хвостовика (M50x1.5) FEBI|0315085</t>
  </si>
  <si>
    <t>Гайка VOLVO M16х2 с тефлоном FEBI|807356</t>
  </si>
  <si>
    <t>Гайка VW Transporter ступицы задней (M30x1.5) FEBI|N90149601</t>
  </si>
  <si>
    <t>Гайка колеса (M16x1.5) прямая FEBI|06112220311</t>
  </si>
  <si>
    <t>Гайка колеса 7/8-11 h-27 SW33 SCANIA FEBI|0243955</t>
  </si>
  <si>
    <t>Гайка колеса 7/8-11/h-27/SW33 FEBI|1749034</t>
  </si>
  <si>
    <t>Гайка колеса 7/8-14/h-34/SW33 FEBI|1083894</t>
  </si>
  <si>
    <t>Гайка колеса BPW DAF 95 М22х1.5 полуприцепа,тягача (юбка подвижная, H=32мм,SW32) FEBI|0252192310</t>
  </si>
  <si>
    <t>Гайка колеса BPW M20х1.5/h-16/SW30 FEBI|0326003050</t>
  </si>
  <si>
    <t>Гайка колеса BPW M22х2/h-48/SW33 FEBI|0526014050</t>
  </si>
  <si>
    <t>Гайка колеса BPW М22х2х18 самоконтрящаяся FEBI|03.260.04.06.0</t>
  </si>
  <si>
    <t>Гайка колеса M12x1.75/h-14/SW18 FEBI|1340933</t>
  </si>
  <si>
    <t>Гайка колеса M14х1.5/h-16/SW19 MAN MERCEDES юбка неподвижная FEBI|03556</t>
  </si>
  <si>
    <t>Гайка колеса M14х1.5/h-16/SW19 юбка неподвижная FEBI|074361014202/074361014204</t>
  </si>
  <si>
    <t>Гайка колеса M18х1.5/h-18/SW24 юбка неподвижная FEBI|A074361018205</t>
  </si>
  <si>
    <t>Гайка колеса M20х1.5/h-21/SW27 юбка неподвижная FEBI|0252131410</t>
  </si>
  <si>
    <t>Гайка колеса M20х2/h-20/SW27 юбка неподвижная FEBI|0252700400</t>
  </si>
  <si>
    <t>Гайка колеса M22х1.5/h-23/SW30 юбка неподвижная FEBI|41800483/06112220218/N074361022205/C291008</t>
  </si>
  <si>
    <t>Гайка колеса M22х2/h-25/SW32 прямая FEBI|0326004010</t>
  </si>
  <si>
    <t>Гайка колеса MAN BPW IVECO M20х1.5/h-27/SW30 FEBI|0252192010</t>
  </si>
  <si>
    <t>Гайка колеса MAN M12x1.5/h-13/SW17 FEBI|6112220207</t>
  </si>
  <si>
    <t>Гайка колеса MAN M22x1.5/h-39/SW32 (легкосплавные диски) FEBI|02.5219.33.10</t>
  </si>
  <si>
    <t>Гайка колеса MAN MERCEDES (M14x1.5,H=15,SW19) FEBI|KZE0912-06</t>
  </si>
  <si>
    <t>Гайка колеса MAN VOLVO BPW IVECO М18х1.5/h-25/SW27 (юбка подвижная) FEBI|02.5219.18.10</t>
  </si>
  <si>
    <t>Гайка колеса MERCEDES M20x1.5/h-25.5/SW30 FEBI|9905153</t>
  </si>
  <si>
    <t>Гайка колеса MERCEDES MAN BPW M22х1.5/h-26/SW32 FEBI|4247301201</t>
  </si>
  <si>
    <t>Гайка колеса MERCEDES Sprinter FEBI|0004011872</t>
  </si>
  <si>
    <t>Гайка колеса MERCEDES Sprinter FEBI|074361014205</t>
  </si>
  <si>
    <t>Гайка колеса RENAULT M22x1.5/h-30/SW33 (юбка подвижная) FEBI|5010457733</t>
  </si>
  <si>
    <t>Гайка колеса SAF M22х1.5/h-25/SW32 FEBI|4342002010</t>
  </si>
  <si>
    <t>Гайка колеса М22х1.5/h-27/SW32 FEBI|0252192210</t>
  </si>
  <si>
    <t>Гайка М30х3.5х32.5 SCANIA P,G,R,T series рессоры корончатая FEBI|0811911</t>
  </si>
  <si>
    <t>Гайка стремянки (M20x1.5) FEBI|06110642320</t>
  </si>
  <si>
    <t>Гайка стремянки (M22x2.5) FEBI|0800963</t>
  </si>
  <si>
    <t>Гайка стремянки MAN (M10x1.5) FEBI|6112400406</t>
  </si>
  <si>
    <t>Головка блока компрессора MERCEDES Actros FEBI|5411311119</t>
  </si>
  <si>
    <t>Головка блока компрессора VOLVO RENAULT в сборе (болты,прокладка,кольцо) FEBI|21418150</t>
  </si>
  <si>
    <t>Головка соединительная тормозной системы прицепа 16 (грузовой автомобиль) желтая с клапаном FEBI|1519232</t>
  </si>
  <si>
    <t>Головка соединительная тормозной системы прицепа 16 (грузовой автомобиль) красная без клапана FEBI|1506435</t>
  </si>
  <si>
    <t>Головка соединительная тормозной системы прицепа 16мм (грузовой автомобиль) желтая без клапана FEBI|1642263</t>
  </si>
  <si>
    <t>Головка соединительная тормозной системы прицепа 16мм (грузовой автомобиль) красная с клапаном FEBI|1504961</t>
  </si>
  <si>
    <t>Головка соединительная тормозной системы прицепа 22мм (грузовой автомобиль) желтая без клапана FEBI|0109913</t>
  </si>
  <si>
    <t>Головка соединительная тормозной системы прицепа 22мм (грузовой автомобиль) желтая с клапаном FEBI|4522002120</t>
  </si>
  <si>
    <t>Головка соединительная тормозной системы прицепа 22мм (грузовой автомобиль) красная без клапана FEBI|4522000110</t>
  </si>
  <si>
    <t>Головка соединительная тормозной системы прицепа 22мм (грузовой автомобиль) красная с клапаном FEBI|1427369</t>
  </si>
  <si>
    <t>Гофра MAN выхлопной системы (443x110x114) FEBI|81152100086</t>
  </si>
  <si>
    <t>Гофра MERCEDES 1735,1838 выхлопной системы (115x295) FEBI|6214900065</t>
  </si>
  <si>
    <t>Гофра MERCEDES 809 выхлопной системы (94х86х295мм) FEBI|6204900365</t>
  </si>
  <si>
    <t>Гофра RENAULT выхлопной системы (320x128x132) FEBI|7421497416</t>
  </si>
  <si>
    <t>Группа контактная замка зажигания MAN F2000 FEBI|81255016033</t>
  </si>
  <si>
    <t>Группа контактная замка зажигания MERCEDES FEBI|0005453013</t>
  </si>
  <si>
    <t>Группа контактная замка зажигания VOLVO FH FEBI|8159904</t>
  </si>
  <si>
    <t>Датчик DAF XF95 уровня охлаждающей жидкости FEBI|1624784</t>
  </si>
  <si>
    <t>Датчик DAF уровня охлаждающей жидкости FEBI|1624782</t>
  </si>
  <si>
    <t>Датчик IVECO включения фонаря заднего хода FEBI|042047142</t>
  </si>
  <si>
    <t>Датчик MAN (дв.D2866,D2876) гидромуфты FEBI|51066307022</t>
  </si>
  <si>
    <t>Датчик MAN TGA уровня охлаждающей жидкости (в бачке радиатора) FEBI|81.274.210.232</t>
  </si>
  <si>
    <t>Датчик MAN блокировки дифференциала FEBI|81255030244</t>
  </si>
  <si>
    <t>Датчик MAN давления воздуха FEBI|81274210251</t>
  </si>
  <si>
    <t>Датчик MAN подъема кабины FEBI|81255200214</t>
  </si>
  <si>
    <t>Датчик MAN температуры FEBI|51274210165</t>
  </si>
  <si>
    <t>Датчик MERCEDES 374.607 ПГУ FEBI|0015429318</t>
  </si>
  <si>
    <t>Датчик MERCEDES Actros уровня охлаждающей жидкости FEBI|9425420217</t>
  </si>
  <si>
    <t>Датчик MERCEDES включения передачи EDS/EPS II FEBI|0005429118</t>
  </si>
  <si>
    <t>Датчик RENAULT Premium уровня охлаждающей жидкости FEBI|5010514270</t>
  </si>
  <si>
    <t>Датчик RENAULT Premium уровня охлаждающей жидкости FEBI|7421239485</t>
  </si>
  <si>
    <t>Датчик RENAULT Premium уровня охлаждающей жидкости FEBI|7421017010</t>
  </si>
  <si>
    <t>Датчик SCANIA блокировки дифференциала (M18x1.5) FEBI|1472739</t>
  </si>
  <si>
    <t>Датчик SCANIA уровня охлаждающей жидкости FEBI|1374052</t>
  </si>
  <si>
    <t>Датчик VOLVO FH блокировки дифференциала FEBI|3197873</t>
  </si>
  <si>
    <t>Датчик VOLVO FH стоп-сигнала FEBI|20424060</t>
  </si>
  <si>
    <t>Датчик АБС BPW L=400мм FEBI|6205420217</t>
  </si>
  <si>
    <t>Датчик АБС DAF IVECO MAN SCANIA КАМАЗ-5490 L=1015 угловой FEBI|1506006</t>
  </si>
  <si>
    <t>Датчик АБС DAF L=2120 угловой FEBI|1518008</t>
  </si>
  <si>
    <t>Датчик АБС DAF L=2575 угловой FEBI|1524829</t>
  </si>
  <si>
    <t>Датчик АБС DAF L=2650 прямой FEBI|1518009</t>
  </si>
  <si>
    <t>Датчик АБС DAF колеса заднего угловой L=230мм FEBI|1778554</t>
  </si>
  <si>
    <t>Датчик АБС MAN L=2150 прямой FEBI|81271206183</t>
  </si>
  <si>
    <t>Датчик АБС MAN L=2545 прямой FEBI|81271206188</t>
  </si>
  <si>
    <t>Датчик АБС MAN MERCEDES Actros прямой (L=3000) FEBI|A0015428818</t>
  </si>
  <si>
    <t>Датчик АБС MERCEDES Actros L=1415 угловой FEBI|0015426818</t>
  </si>
  <si>
    <t>Датчик АБС MERCEDES Actros L=1570 угловой FEBI|0025422518</t>
  </si>
  <si>
    <t>Датчик АБС MERCEDES Actros L=3510 прямой FEBI|0035423518</t>
  </si>
  <si>
    <t>Датчик АБС MERCEDES Actros L=3725 прямой FEBI|0035424618</t>
  </si>
  <si>
    <t>Датчик АБС MERCEDES Actros L=4125 прямой FEBI|0035424518</t>
  </si>
  <si>
    <t>Датчик АБС MERCEDES Atego L=1325 угловой FEBI|0015427818</t>
  </si>
  <si>
    <t>Датчик АБС RENAULT L=920 угловой FEBI|5010457732</t>
  </si>
  <si>
    <t>Датчик АБС RENAULT Midlum L=1400 угловой FEBI|5010457045</t>
  </si>
  <si>
    <t>Датчик АБС RENAULT Premium L=2005 прямой FEBI|7421363496</t>
  </si>
  <si>
    <t>Датчик АБС VOLVO FH L=1780 угловой FEBI|20566832</t>
  </si>
  <si>
    <t>Датчик АБС VOLVO FH колеса заднего левого прямой (L=2650мм) FEBI|21247147</t>
  </si>
  <si>
    <t>Датчик давления воздуха MERCEDES Actros тормозной системы FEBI|0065451114</t>
  </si>
  <si>
    <t>Датчик давления воздуха VOLVO FH12 тормозной системы FEBI|20424056</t>
  </si>
  <si>
    <t>Датчик давления масла MAN F90,F2000 FEBI|81274210109</t>
  </si>
  <si>
    <t>Датчик давления масла MERCEDES (d18 1 контакт) FEBI|0045424317</t>
  </si>
  <si>
    <t>Датчик давления масла MERCEDES (d18 2 контакт) FEBI|0025421717</t>
  </si>
  <si>
    <t>Датчик давления масла MERCEDES FEBI|45428917</t>
  </si>
  <si>
    <t>Датчик давления масла RENAULT DXI FEBI|7420803650</t>
  </si>
  <si>
    <t>Датчик давления масла SCANIA 124 FEBI|1881260</t>
  </si>
  <si>
    <t>Датчик давления масла VOLVO F12 FEBI|1606877</t>
  </si>
  <si>
    <t>Датчик заднего хода, блокировки дифференциала, замка кабины MAN MERCEDES SCANIA FEBI|04369</t>
  </si>
  <si>
    <t>Датчик износа тормозных колодок IVECO L=295 FEBI|001908407</t>
  </si>
  <si>
    <t>Датчик износа тормозных колодок IVECO L=300 FEBI|042567358</t>
  </si>
  <si>
    <t>Датчик износа тормозных колодок MAN L=300 FEBI|81508226014S1</t>
  </si>
  <si>
    <t>Датчик износа тормозных колодок MAN L=400 FEBI|81508226029S1</t>
  </si>
  <si>
    <t>Датчик износа тормозных колодок MERCEDES L=193 FEBI|6775400817</t>
  </si>
  <si>
    <t>Датчик износа тормозных колодок MERCEDES L=238 FEBI|6695400517</t>
  </si>
  <si>
    <t>Датчик износа тормозных колодок MERCEDES L=340 FEBI|8285388451</t>
  </si>
  <si>
    <t>Датчик износа тормозных колодок MERCEDES Sprinter (06-) FEBI|9065401317</t>
  </si>
  <si>
    <t>Датчик износа тормозных колодок VW CRAFTER задний FEBI|2E0906206G</t>
  </si>
  <si>
    <t>Датчик износа тормозных колодок VW CRAFTER передний FEBI|2E0906206C</t>
  </si>
  <si>
    <t>Датчик положения коленвала MERCEDES КАМАЗ-5490 FEBI|0011532120</t>
  </si>
  <si>
    <t>Датчик температуры DAF охлаждающей жидкости FEBI|1827058</t>
  </si>
  <si>
    <t>Датчик температуры MAN F90,M90,F2000,M2000 FEBI|81274210125</t>
  </si>
  <si>
    <t>Датчик температуры MERCEDES (M14х1.5/ 2-х контакт (100-120C)) FEBI|0025427317</t>
  </si>
  <si>
    <t>Датчик температуры MERCEDES дв.OM601,OM602 охлаждающей жидкости FEBI|0055450324</t>
  </si>
  <si>
    <t>Датчик температуры MERCEDES охлаждающей жидкости FEBI|0045455524</t>
  </si>
  <si>
    <t>Датчик температуры MERCEDES охлаждающей жидкости FEBI|0015422317</t>
  </si>
  <si>
    <t>Датчик уровня пола MERSEDES ACTROS (ECAS) FEBI|1505054</t>
  </si>
  <si>
    <t>Датчик уровня пола MERSEDES ACTROS/Atego (ECAS) FEBI|0035422618</t>
  </si>
  <si>
    <t>Датчик уровня топлива MAN FEBI|81154080007</t>
  </si>
  <si>
    <t>Датчик фильтра воздушного MAN FEBI|81274210231</t>
  </si>
  <si>
    <t>Демпфер MERCEDES Sprinter натяжителя ремня FEBI|6042000214</t>
  </si>
  <si>
    <t>Держатель брызговика DAF XF FEBI|1340450</t>
  </si>
  <si>
    <t>Держатель брызговика MERCEDES Actros FEBI|9415220167</t>
  </si>
  <si>
    <t>Держатель брызговика MERCEDES Actros FEBI|9415220067</t>
  </si>
  <si>
    <t>Диск тормозной BPW (430/290х45/159.5 10n-335-23) FEBI|0308835057</t>
  </si>
  <si>
    <t>Диск тормозной DAF задний (329х149х35х120) (1шт.) FEBI|1408672</t>
  </si>
  <si>
    <t>Диск тормозной DAF передний (330x123x34) (1шт.) FEBI|1408670</t>
  </si>
  <si>
    <t>Диск тормозной FORD Transit (94-00) передний (1шт.) FEBI|5029815</t>
  </si>
  <si>
    <t>Диск тормозной IVECO (304x128x30) (1шт.) FEBI|001908577</t>
  </si>
  <si>
    <t>Диск тормозной IVECO (432x154x45) (1шт.) FEBI|002996328</t>
  </si>
  <si>
    <t>Диск тормозной IVECO задний (290x22) (1шт.) FEBI|007180256</t>
  </si>
  <si>
    <t>Диск тормозной IVECO передний (290x46x29) (1шт.) FEBI|002996121S1</t>
  </si>
  <si>
    <t>Диск тормозной IVECO передний (435x138x45) (1шт.) FEBI|002996329S1</t>
  </si>
  <si>
    <t>Диск тормозной MAN L2000,MB (330х130х34) (1шт.) FEBI|81508030039/215090</t>
  </si>
  <si>
    <t>Диск тормозной MAN L2000,TGM,TGL передний (335/171х122 H93 10n М15+2х10) (1шт.) FEBI|81508030042</t>
  </si>
  <si>
    <t>Диск тормозной MAN TGA,TGM,TGL задний (335х176х118/34 n10хM14х1.5 + n2хM8х1.25) (1шт.) FEBI|81508030062</t>
  </si>
  <si>
    <t>Диск тормозной MAN задний (330x124x34) (1шт.) FEBI|81508030061</t>
  </si>
  <si>
    <t>Диск тормозной MERCEDES Actros (430/131x45/143 10n-168) (1шт.) FEBI|9434210312</t>
  </si>
  <si>
    <t>Диск тормозной MERCEDES Atego задний (335x111x34) (1шт.) FEBI|9704230712</t>
  </si>
  <si>
    <t>Диск тормозной MERCEDES Atego задний (335х34/111 8хM12х1.5) (1шт.) FEBI|9704230412</t>
  </si>
  <si>
    <t>Диск тормозной MERCEDES Sprinter (06-) передний (1шт.) FEBI|9064210012</t>
  </si>
  <si>
    <t>Диск тормозной MERCEDES Sprinter (95-) передний (1шт.) FEBI|9024210612</t>
  </si>
  <si>
    <t>Диск тормозной MERCEDES Sprinter (95-06) задний (1шт.) FEBI|A9014230612</t>
  </si>
  <si>
    <t>Диск тормозной MERCEDES Sprinter (W906) VW Crafter (06-) задний (1шт.) FEBI|2E0615601A/A9064230012</t>
  </si>
  <si>
    <t>Диск тормозной MERCEDES Vito (03-) передний (1шт.) FEBI|6394210312</t>
  </si>
  <si>
    <t>Диск тормозной RENAULT Master (98-10) передний (1шт.) FEBI|7700314064</t>
  </si>
  <si>
    <t>Диск тормозной RENAULT передний (329x34) (1шт.) FEBI|5010525308</t>
  </si>
  <si>
    <t>Диск тормозной RENAULT передний (375x45) (1шт.) FEBI|5010598305</t>
  </si>
  <si>
    <t>Диск тормозной SAF (430x160x45) (1шт.) FEBI|4079000300</t>
  </si>
  <si>
    <t>Диск тормозной SCANIA (4я серия) (429x131x45) (1шт.) FEBI|1852817</t>
  </si>
  <si>
    <t>Диск тормозной SCANIA задний (1шт.) FEBI|1415147</t>
  </si>
  <si>
    <t>Диск тормозной VW LT задний (1шт.) FEBI|2D0615601A</t>
  </si>
  <si>
    <t>Диск тормозной VW T2 передний (1шт.) FEBI|251407617K</t>
  </si>
  <si>
    <t>Диск тормозной VW T4 (03-) передний (1шт.) FEBI|7H0615301D</t>
  </si>
  <si>
    <t>Диск тормозной VW T4 передний (1шт.) FEBI|7D0615301C</t>
  </si>
  <si>
    <t>Диск тормозной VW Touareg (02-10) задний (1шт.) FEBI|7L6615601G</t>
  </si>
  <si>
    <t>Диск тормозной VW Transporter (03-) задний (1шт.) FEBI|7H0615601B</t>
  </si>
  <si>
    <t>Диффузор MAN TGA вентилятора охлаждения FEBI|81066200134</t>
  </si>
  <si>
    <t>Заглушка DAF блока цилиндров FEBI|0267438</t>
  </si>
  <si>
    <t>Заглушка MERCEDES Vito (93-) головки блока цилиндров FEBI|000443034002</t>
  </si>
  <si>
    <t>Заглушка SCANIA крышки ступицы FEBI|1549063</t>
  </si>
  <si>
    <t>Заглушка VOLVO головки блока FEBI|467365</t>
  </si>
  <si>
    <t>Замок двери DAF левой FEBI|2013720</t>
  </si>
  <si>
    <t>Замок зажигания RENAULT Kerax,Premium,Midlum,Magnum (кронштейн+контактная группа+ключи) FEBI|5010232097</t>
  </si>
  <si>
    <t>Кабель электрический M27х1,L=330 FEBI|3805402281</t>
  </si>
  <si>
    <t>Кабель электрический датчиков/кранов (2 полюса М24х1мм) FEBI|3805402181</t>
  </si>
  <si>
    <t>Кабель-адаптер MAN L=1200мм 24V (7 контактов) FEBI|81254326201</t>
  </si>
  <si>
    <t>Камера тормоза BPW MAN SCANIA тип 20 (барабанный тормоз) FEBI|4231059000</t>
  </si>
  <si>
    <t>Камера тормоза DAF MERCEDES BPW ROR SAF тип 24 глубокая (барабанный тормоз, шток L=188мм) FEBI|0544415011</t>
  </si>
  <si>
    <t>Клапан DAF F65,75,85,95,95XF RENAULT переключения делителя КПП ZF EcoSplit III FEBI|1457276R/5001856937</t>
  </si>
  <si>
    <t>Клапан DAF регулировки сидения FEBI|1331724</t>
  </si>
  <si>
    <t>Клапан DAF топливный обратный FEBI|1332556</t>
  </si>
  <si>
    <t>Клапан IVECO DAF MAN RENAULT VOLVO переключения делителя ZF16S FEBI|3126232/0501219309/93192627/1374723/81327346044</t>
  </si>
  <si>
    <t>Клапан MAN делителя КПП FEBI|81521706156</t>
  </si>
  <si>
    <t>Клапан MAN защитный 4-х контурный FEBI|81521516098</t>
  </si>
  <si>
    <t>Клапан MAN КПП (16s151 включения повышенной/пониженной) FEBI|1897664</t>
  </si>
  <si>
    <t>Клапан MAN насоса масляного FEBI|51054055024</t>
  </si>
  <si>
    <t>Клапан MAN насоса масляного FEBI|51054057044</t>
  </si>
  <si>
    <t>Клапан MERCEDES Actros защитный 4-х контурный FEBI|0034316106/0034316806/0034315406/0034315706</t>
  </si>
  <si>
    <t>Клапан MERCEDES Actros топливный обратный (M16х1.5мм, L=71.5мм) FEBI|5410700246/5410700546/5410700646</t>
  </si>
  <si>
    <t>Клапан MERCEDES Actros топливный обратный FEBI|5410980057</t>
  </si>
  <si>
    <t>Клапан MERCEDES магистральный 3-х ходовой FEBI|0004343801</t>
  </si>
  <si>
    <t>Клапан MERCEDES магистральный 3-ходовой 2-позиционный FEBI|0019976136</t>
  </si>
  <si>
    <t>Клапан MERCEDES перепускной ТНВД (M12x1.5,M14x1.5) FEBI|0004770329</t>
  </si>
  <si>
    <t>Клапан MERCEDES перепускной ТНВД (M14x1.5) FEBI|0000740515</t>
  </si>
  <si>
    <t>Клапан MERCEDES перепускной ТНВД FEBI|4570700246</t>
  </si>
  <si>
    <t>Клапан MERCEDES предохранительный КПП FEBI|0022606257S1</t>
  </si>
  <si>
    <t>Клапан RENAULT Magnum КПП FEBI|5000673571</t>
  </si>
  <si>
    <t>Клапан RENAULT топливный обратный (m10) FEBI|7420430101</t>
  </si>
  <si>
    <t>Клапан SCANIA защитный 4-х контурный FEBI|1431049</t>
  </si>
  <si>
    <t>Клапан SCANIA нейтральной передачи КПП FEBI|1319557</t>
  </si>
  <si>
    <t>Клапан SCANIA системы отопления FEBI|1741027</t>
  </si>
  <si>
    <t>Клапан VOLVO FH ограничения давления 7.5Bar FEBI|20399145</t>
  </si>
  <si>
    <t>Клапан VOLVO делителя КПП FEBI|1521248</t>
  </si>
  <si>
    <t>Клапан VOLVO КПП FEBI|3092123S1</t>
  </si>
  <si>
    <t>Клапан VOLVO сцепления замедляющий FEBI|8172627</t>
  </si>
  <si>
    <t>Клапан VOLVO топливный обратный FEBI|8148327</t>
  </si>
  <si>
    <t>Клапан VOLVO управления сцеплением FEBI|1653156</t>
  </si>
  <si>
    <t>Клапан VOLVO ускорительный КПП FEBI|20775173</t>
  </si>
  <si>
    <t>Клапан компрессора DAF MERCEDES Atego (прямоугольный) FEBI|151450/1331141/81541226004/0001315704</t>
  </si>
  <si>
    <t>Клапан перепускной ТНВД M14x1.5 FEBI|747684</t>
  </si>
  <si>
    <t>Клапан электромагнитный DAF CF75/85,XF95/105 ретарды FEBI|1734012/1621930/81325600053/81325500009</t>
  </si>
  <si>
    <t>Клапан электромагнитный DAF КПП FEBI|1395692</t>
  </si>
  <si>
    <t>Клапан электромагнитный IVECO КПП FEBI|008121938</t>
  </si>
  <si>
    <t>Клапан электромагнитный IVECO ТНВД FEBI|042547161</t>
  </si>
  <si>
    <t>Клапан электромагнитный MAN КПП FEBI|1518898</t>
  </si>
  <si>
    <t>Клапан электромагнитный MERCEDES Actros КАМАЗ-5490 FEBI|9452600057</t>
  </si>
  <si>
    <t>Клапан электромагнитный MERCEDES КПП FEBI|0002777135</t>
  </si>
  <si>
    <t>Клапан электромагнитный RENAULT КПП FEBI|7401672231</t>
  </si>
  <si>
    <t>Клапан электромагнитный RENAULT КПП FEBI|5010360034</t>
  </si>
  <si>
    <t>Клапан электромагнитный SCANIA 3,4,P,R,T series переключения делителя КПП FEBI|1334037/60304/148808</t>
  </si>
  <si>
    <t>Клапан электромагнитный SCANIA 4 series КПП FEBI|2038653</t>
  </si>
  <si>
    <t>Клапан электромагнитный SCANIA 4 series КПП FEBI|1413047/2038653/1571120/1536304/1421322/1340231</t>
  </si>
  <si>
    <t>Клапан электромагнитный SCANIA КПП FEBI|1536307</t>
  </si>
  <si>
    <t>Клапан электромагнитный VOLVO FH FEBI|1078316</t>
  </si>
  <si>
    <t>Клапан электромагнитный VOLVO FH цилиндра управления КПП FEBI|20590252</t>
  </si>
  <si>
    <t>Клапан электромагнитный VOLVO КПП FEBI|8158342</t>
  </si>
  <si>
    <t>Клапан электромагнитный VOLVO КПП FEBI|3986621</t>
  </si>
  <si>
    <t>Клапан электромагнитный VOLVO КПП FEBI|1625770</t>
  </si>
  <si>
    <t>Клапан электромагнитный VOLVO КПП FEBI|3099148</t>
  </si>
  <si>
    <t>Кнопка стеклоподъемника SCANIA FEBI|353628</t>
  </si>
  <si>
    <t>Кнопка стеклоподъемника VOLVO FH FEBI|3944085</t>
  </si>
  <si>
    <t>Кнопка стеклоподъемника VOLVO двери левой FEBI|3944084</t>
  </si>
  <si>
    <t>Колодки тормозные ROR (310x190) (1шт.) FEBI|15206005</t>
  </si>
  <si>
    <t>Колодки тормозные SAF (355х200) (1шт.) ухо/срез FEBI|3054011100</t>
  </si>
  <si>
    <t>Колодки тормозные SAF с тормозным роликом (300x200) (1шт.) FEBI|3054008400</t>
  </si>
  <si>
    <t>Колодки тормозные VOLVO (410x200) (2шт.) срез/срез FEBI|3095196</t>
  </si>
  <si>
    <t>Колодки тормозные VOLVO FH (410x200) (2шт.) FEBI|3090076</t>
  </si>
  <si>
    <t>Колпачок MERCEDES Sprinter маслоотражательный FEBI|1020530258</t>
  </si>
  <si>
    <t>Колпачок MERCEDES маслоотражательный FEBI|4220530196</t>
  </si>
  <si>
    <t>Кольцо BPW вала тормозного стопорное (38.6/42x2.5) FEBI|0256760100</t>
  </si>
  <si>
    <t>Кольцо BPW ступицы стопорное (122x4) FEBI|0256062290</t>
  </si>
  <si>
    <t>Кольцо BPW ступицы уплотнительное пластик (100х134х2.5) FEBI|0331097130</t>
  </si>
  <si>
    <t>Кольцо BPW ступицы уплотнительное пластик (104x136x2.5) FEBI|0331097320</t>
  </si>
  <si>
    <t>Кольцо BPW ступицы уплотнительное пластик (105х141х2.5) FEBI|0331097140</t>
  </si>
  <si>
    <t>Кольцо BPW ступицы уплотнительное пластик (110x141x2.5) FEBI|0331097310</t>
  </si>
  <si>
    <t>Кольцо BPW ступицы уплотнительное пластик (113х155х3.5) FEBI|0331097150</t>
  </si>
  <si>
    <t>Кольцо BPW ступицы уплотнительное пластик (118х165х3.5) FEBI|0331098140</t>
  </si>
  <si>
    <t>Кольцо BPW ступицы уплотнительное пластик (120x157x2.5) FEBI|0331097300</t>
  </si>
  <si>
    <t>Кольцо BPW ступицы уплотнительное пластик (128x165x2.5) FEBI|0331098210</t>
  </si>
  <si>
    <t>Кольцо BPW уплотнительное (28х2.5) FEBI|0256778640</t>
  </si>
  <si>
    <t>Кольцо MERCEDES Actros АБС ступицы задней (149х176/195х16.5мм) FEBI|A9423560315</t>
  </si>
  <si>
    <t>Кольцо АБС DAF (118x148x13.3) FEBI|1805821</t>
  </si>
  <si>
    <t>Кольцо АБС DAF (168x212x18) FEBI|1805823</t>
  </si>
  <si>
    <t>Кольцо АБС DAF (168x212x18) FEBI|1805824</t>
  </si>
  <si>
    <t>Кольцо АБС MAN 2000 (93-97) FEBI|81524006005</t>
  </si>
  <si>
    <t>Кольцо АБС MERCEDES (168x202x12.5) FEBI|9463340615</t>
  </si>
  <si>
    <t>Кольцо АБС MERCEDES Actros (12x179) FEBI|9463340515</t>
  </si>
  <si>
    <t>Кольцо АБС MERCEDES Actros (156x187x12) FEBI|9423340015</t>
  </si>
  <si>
    <t>Кольцо стопорное (140х4/472) BPW FEBI|02.5606.40.90</t>
  </si>
  <si>
    <t>Кольцо стопорное BPW ступицы (54x2) FEBI|0318803060</t>
  </si>
  <si>
    <t>Кольцо стопорное BPW тормозной колодки "С" образное 33x10x2мм FEBI|0318802020</t>
  </si>
  <si>
    <t>Кольцо стопорное MAN пальца тормозной колодки (12х1.0мм) FEBI|N0124121</t>
  </si>
  <si>
    <t>Кольцо стопорное SAF SCANIA пальца тормозной колодки (32х1.5) FEBI|0251986</t>
  </si>
  <si>
    <t>Кольцо уплотнительное BPW вала тормозного (43.5x47.5x2) FEBI|0312042020</t>
  </si>
  <si>
    <t>Кольцо уплотнительное BPW ступицы пластик (24x181x4) FEBI|0331038200</t>
  </si>
  <si>
    <t>Кольцо уплотнительное DAF насоса масляного (42x32x5) FEBI|0272244</t>
  </si>
  <si>
    <t>Кольцо уплотнительное DAF пальца рессоры передней FEBI|1236238</t>
  </si>
  <si>
    <t>Кольцо уплотнительное DAF ступицы (110x5) FEBI|1398725</t>
  </si>
  <si>
    <t>Кольцо уплотнительное DAF ступицы (120x3) FEBI|1692506</t>
  </si>
  <si>
    <t>Кольцо уплотнительное DAF фильтра масляного (30x3.5) FEBI|1368341</t>
  </si>
  <si>
    <t>Кольцо уплотнительное MAN MERCEDES бортовой передачи зад, моста (255x5мм) FEBI|06563414254/0279972248</t>
  </si>
  <si>
    <t>Кольцо уплотнительное MAN компрессора (78x3) FEBI|51965010415</t>
  </si>
  <si>
    <t>Кольцо уплотнительное MAN ступицы (120x5) FEBI|06569303611</t>
  </si>
  <si>
    <t>Кольцо уплотнительное MERCEDES пальца колодки тормозной (30x4.5) FEBI|39976948</t>
  </si>
  <si>
    <t>Кольцо уплотнительное MERCEDES редуктора бортового (255x5) FEBI|0279972248</t>
  </si>
  <si>
    <t>Кольцо уплотнительное MERCEDES ступицы (139x5.6) FEBI|0079975948</t>
  </si>
  <si>
    <t>Кольцо уплотнительное RENAULT гильзы (134.2x5.70) FEBI|5003065159</t>
  </si>
  <si>
    <t>Кольцо уплотнительное RENAULT гильзы (134.3x5.75) FEBI|5003065201</t>
  </si>
  <si>
    <t>Кольцо уплотнительное RENAULT насоса масляного (35x3) FEBI|7400949659</t>
  </si>
  <si>
    <t>Кольцо уплотнительное SAF вала тормозного (38х2.5) FEBI|4315000101</t>
  </si>
  <si>
    <t>Кольцо уплотнительное SCANIA бортовой передачи заднего моста (255х5.7мм) FEBI|392309</t>
  </si>
  <si>
    <t>Кольцо уплотнительное SCANIA колодки тормозной передней FEBI|1338019</t>
  </si>
  <si>
    <t>Кольцо уплотнительное SCANIA пальца колодки тормозной (31x4.5) FEBI|182930</t>
  </si>
  <si>
    <t>Кольцо уплотнительное SCANIA пальца рессоры (31.5x6.5) FEBI|182931</t>
  </si>
  <si>
    <t>Кольцо уплотнительное SCANIA пальца рессоры передней (23х6.5) FEBI|0182929</t>
  </si>
  <si>
    <t>Кольцо уплотнительное SCANIA ступицы (150x160x5) FEBI|1765061</t>
  </si>
  <si>
    <t>Кольцо уплотнительное SCANIA фильтра масляного (29.6x3) FEBI|0804664</t>
  </si>
  <si>
    <t>Кольцо уплотнительное SCANIA фильтра масляного FEBI|1769799</t>
  </si>
  <si>
    <t>Кольцо уплотнительное VOLVO FH12 форсунки (комплект 4шт.) FEBI|276948</t>
  </si>
  <si>
    <t>Кольцо уплотнительное VOLVO клапана редукционного насоса масляного (7x22x3) FEBI|469846</t>
  </si>
  <si>
    <t>Кольцо уплотнительное VOLVO насоса ГУР (74.5x3) FEBI|925094</t>
  </si>
  <si>
    <t>Кольцо уплотнительное VOLVO переходника к турбине (63.5x7) FEBI|20787386</t>
  </si>
  <si>
    <t>Кольцо уплотнительное VOLVO под заглушку головки блока (38x43x1.5) FEBI|469327</t>
  </si>
  <si>
    <t>Кольцо уплотнительное VOLVO радиатора масляного (22x28x3) FEBI|469483</t>
  </si>
  <si>
    <t>Кольцо уплотнительное VOLVO ступицы (248x3) FEBI|982108</t>
  </si>
  <si>
    <t>Кольцо уплотнительное VOLVO термостата (3x4.5x80) FEBI|1544410</t>
  </si>
  <si>
    <t>Кольцо уплотнительное VOLVO трубки жидкости охлаждающей (27x32x3.5) FEBI|423281</t>
  </si>
  <si>
    <t>Кольцо уплотнительное VOLVO форсунки топливной (21x25x11) FEBI|469455</t>
  </si>
  <si>
    <t>Кольцо уплотнительное VOLVO цилиндра КПП FEBI|967344</t>
  </si>
  <si>
    <t>Компрессор DAF XF105 кондиционера FEBI|1864126</t>
  </si>
  <si>
    <t>Компрессор DAF XF95 кондиционера FEBI|1638737</t>
  </si>
  <si>
    <t>Компрессор MAN TGA TGS TGX кондиционера FEBI|51779707028</t>
  </si>
  <si>
    <t>Компрессор MAN TGA кондиционера FEBI|51779707026</t>
  </si>
  <si>
    <t>Компрессор MAN воздушный 2-х цилиндровый FEBI|51540007079</t>
  </si>
  <si>
    <t>Компрессор MERCEDES КАМАЗ-5490 воздушный 1 цилиндровый FEBI|4571302415</t>
  </si>
  <si>
    <t>Компрессор RENAULT Midlum кондиционера FEBI|7420941036</t>
  </si>
  <si>
    <t>Компрессор RENAULT Premium 2 кондиционера FEBI|7482492298</t>
  </si>
  <si>
    <t>Компрессор SCANIA кондиционера FEBI|1888032</t>
  </si>
  <si>
    <t>Коромысло клапана MERCEDES Actros FEBI|5410550806</t>
  </si>
  <si>
    <t>Кран BPW DAF MERCEDES ручного управления пневмоподвеской прицепа FEBI|6773736</t>
  </si>
  <si>
    <t>Кран BPW MAN SCANIA запорный (M22х1.5) FEBI|4520021070</t>
  </si>
  <si>
    <t>Кран BPW MAN уровня пола FEBI|84436106006</t>
  </si>
  <si>
    <t>Кран DAF отопителя FEBI|1331275</t>
  </si>
  <si>
    <t>Кран DAF уровня пола кабины FEBI|1600469</t>
  </si>
  <si>
    <t>Кран RENAULT Magnum уровня пола кабины FEBI|5000791228</t>
  </si>
  <si>
    <t>Кран RENAULT Premium уровня пола кабины FEBI|5010260136</t>
  </si>
  <si>
    <t>Кран SCANIA уровня пола кабины FEBI|1430545</t>
  </si>
  <si>
    <t>Кран VOLVO FH уровня пола FEBI|21643575</t>
  </si>
  <si>
    <t>Кран VOLVO FH12,F12 уровня пола FEBI|1607728</t>
  </si>
  <si>
    <t>Кран VOLVO главный тормозной FEBI|1613328</t>
  </si>
  <si>
    <t>Крепление брызговика VOLVO FH FEBI|8156556</t>
  </si>
  <si>
    <t>Крепление брызговика VOLVO FH12 (L=200мм) FEBI|1079981</t>
  </si>
  <si>
    <t>Крестовина DAF IVECO MAN VOLVO вала карданного (52х147.2мм) FEBI|1250300</t>
  </si>
  <si>
    <t>Крестовина MAN вала карданного (42x104.5) FEBI|81391266009</t>
  </si>
  <si>
    <t>Крестовина MAN вала карданного (57x144) FEBI|81391266017</t>
  </si>
  <si>
    <t>Крестовина MERCEDES вала карданного (42x115) FEBI|3854100131</t>
  </si>
  <si>
    <t>Крестовина MERCEDES вала карданного (53x135) FEBI|9424100131</t>
  </si>
  <si>
    <t>Крестовина SCANIA 4 series вала карданного (48х161мм) с креплением FEBI|1797424/1541070/0365901/2397361</t>
  </si>
  <si>
    <t>Крестовина SCANIA вала карданного (38x148) FEBI|1879537</t>
  </si>
  <si>
    <t>Крестовина VOLVO вала карданного (50х152.6) (с пластинами и болтами) FEBI|1651032</t>
  </si>
  <si>
    <t>Крестовина VOLVO вала карданного (57х152.6) (с пластинами и болтами) FEBI|1067293</t>
  </si>
  <si>
    <t>Кронштейн MERCEDES Vito (99-) крепления форсунки FEBI|6110170539S1</t>
  </si>
  <si>
    <t>Кронштейн VOLVO FH12 кабины правый FEBI|1076746</t>
  </si>
  <si>
    <t>Крыльчатка насоса водяного MAN FEBI|51065065001</t>
  </si>
  <si>
    <t>Крышка BPW ступицы (М135х3,SW120) FEBI|0321225020</t>
  </si>
  <si>
    <t>Крышка BPW ступицы M115x2 FEBI|0321223090</t>
  </si>
  <si>
    <t>Крышка BPW ступицы M115x3 FEBI|0321223020</t>
  </si>
  <si>
    <t>Крышка BPW ступицы M125x2 FEBI|0321224070</t>
  </si>
  <si>
    <t>Крышка BPW ступицы SAF M125x3 FEBI|0321224020</t>
  </si>
  <si>
    <t>Крышка DAF ступицы (160x160x40) FEBI|1691965S1</t>
  </si>
  <si>
    <t>Крышка DAF ступицы FEBI|1339107</t>
  </si>
  <si>
    <t>Крышка MERCEDES кронштейна зеркала FEBI|6418110207</t>
  </si>
  <si>
    <t>Крышка ROR ступицы (крепление винтами 6шт) FEBI|21202627</t>
  </si>
  <si>
    <t>Крышка бака AdBlue DAF с ключами FEBI|1526846</t>
  </si>
  <si>
    <t>Крышка бака AdBlue с ключами FEBI|21281403</t>
  </si>
  <si>
    <t>Крышка бака топливного IVECO MERCEDES RENAULT VOLVO с ключом,замок сбоку (пластик) FEBI|7485132554</t>
  </si>
  <si>
    <t>Крышка бака топливного MERCEDES MAN (80мм) без ключа (пластик) FEBI|A3094700005/81.12210.0032</t>
  </si>
  <si>
    <t>Крышка бака топливного MERCEDES MAN (80мм) с ключом (металл) FEBI|81122100069</t>
  </si>
  <si>
    <t>Крышка бака топливного SCANIA 4 series с ключом FEBI|1369849</t>
  </si>
  <si>
    <t>Крышка бака топливного SCANIA 60мм с ключами FEBI|0308710</t>
  </si>
  <si>
    <t>Крышка бака топливного SCANIA FEBI|1432186</t>
  </si>
  <si>
    <t>Крышка бачка расширительного DAF XF95 с клапаном FEBI|1399820</t>
  </si>
  <si>
    <t>Крышка бачка расширительного MAN MERCEDES IVECO FEBI|93163623/A0005016415/0005016415</t>
  </si>
  <si>
    <t>Крышка бачка расширительного MAN TGA с клапаном FEBI|81061110020/81061110019/1307627</t>
  </si>
  <si>
    <t>Крышка бачка расширительного MERCEDES Atego (с клапаном) FEBI|9705010165/A9705010165</t>
  </si>
  <si>
    <t>Крышка бачка расширительного MERCEDES Atego FEBI|0005016715</t>
  </si>
  <si>
    <t>Крышка бачка расширительного RENAULT FEBI|7403979593</t>
  </si>
  <si>
    <t>Крышка бачка расширительного SCANIA FEBI|1403954</t>
  </si>
  <si>
    <t>Крышка горловины масляной MERCEDES Sprinter,T1,T2 FEBI|1110180302</t>
  </si>
  <si>
    <t>Крышка радиатора MERCEDES (металл) FEBI|0005017215</t>
  </si>
  <si>
    <t>Личинка DAF замка двери (2 личинки,2 ключа) FEBI|1336529</t>
  </si>
  <si>
    <t>Личинка MAN замка зажигания с ключами FEBI|81.97100.6034</t>
  </si>
  <si>
    <t>Личинка MERCEDES Atego,Actros,Sprinter VW LT КАМАЗ-5490 замка двери передней с ключом FEBI|2D0837217</t>
  </si>
  <si>
    <t>Личинка RENAULT Magum замков двери комплект 2шт. FEBI|5001843076</t>
  </si>
  <si>
    <t>Личинка RENAULT Midlum замка двери (1 личинка,2 ключа) FEBI|5001855397</t>
  </si>
  <si>
    <t>Личинка RENAULT Premium замков двери +личинка бардачка (комплект 2шт.+1шт.) FEBI|5001834847</t>
  </si>
  <si>
    <t>Масленка прямая 180 градусов (М8х1) FEBI|0268500102</t>
  </si>
  <si>
    <t>Масленка прямая 180 градусов М10х1 FEBI|02.6802.03.50</t>
  </si>
  <si>
    <t>Масленка прямая 180 градусов М8х1 FEBI|06.38070.2102</t>
  </si>
  <si>
    <t>Масленка угловая 45 градусов М10х1 FEBI|02.6802.06.50</t>
  </si>
  <si>
    <t>Масленка угловая 45 градусов М8х1 FEBI|06.38070.2202</t>
  </si>
  <si>
    <t>Масленка угловая 90 градусов М10х1 FEBI|06.38070.2303</t>
  </si>
  <si>
    <t>Масленка угловая 90 градусов М8х1 FEBI|0325071</t>
  </si>
  <si>
    <t>Маховик DAF XF d=430мм FEBI|1314029</t>
  </si>
  <si>
    <t>Маховик MAN F90,F2000,TGA z=160 FEBI|51.02301.6033</t>
  </si>
  <si>
    <t>Маховик MAN TGA d=430мм FEBI|51023016034</t>
  </si>
  <si>
    <t>Маховик MAN TGA TGS d=430мм FEBI|51023015258</t>
  </si>
  <si>
    <t>Маховик MERCEDES Actros d=430мм FEBI|5410300105</t>
  </si>
  <si>
    <t>Маховик MERCEDES Atego d=362мм FEBI|9060303205</t>
  </si>
  <si>
    <t>Маховик MERCEDES Axor КАМАЗ-5490 d=430мм FEBI|4570300605</t>
  </si>
  <si>
    <t>Маховик MERCEDES d=420мм FEBI|4030301405</t>
  </si>
  <si>
    <t>Мембрана 12" не глубокая (d=139мм,h=25мм) FEBI|8971205054</t>
  </si>
  <si>
    <t>Мембрана 14" глубокая (d=147мм,h=33мм) FEBI|8971216104</t>
  </si>
  <si>
    <t>Мембрана 16" глубокая (d=158мм,h=48мм) FEBI|8971205164</t>
  </si>
  <si>
    <t>Мембрана 16" не глубокая (d=158мм,h=35мм) FEBI|07640510A</t>
  </si>
  <si>
    <t>Мембрана 20" глубокая (d=168мм,h=48мм) FEBI|8971205264</t>
  </si>
  <si>
    <t>Мембрана 20" не глубокая (d=170мм,h=35мм) FEBI|8971205204</t>
  </si>
  <si>
    <t>Мембрана 24" глубокая (d=179мм,h=48мм) FEBI|A0004233486</t>
  </si>
  <si>
    <t>Мембрана 24" не глубокая (d=180мм,h=35мм) FEBI|8971205304</t>
  </si>
  <si>
    <t>Мембрана 30" глубокая (d=200мм,h=48мм) FEBI|07641610</t>
  </si>
  <si>
    <t>Мембрана 30" не глубокая (d=203мм,h=38мм) FEBI|0220008090</t>
  </si>
  <si>
    <t>Мембрана 36" неглубокая (D=224мм,h=42мм) FEBI|0721172/5021170285/1518741/143118</t>
  </si>
  <si>
    <t>Мотор омывателя MERCEDES Vito,Sprinter AUDI 100,A6 FEBI|0008603326</t>
  </si>
  <si>
    <t>Мотор отопителя MERCEDES MAN c крыльчатками FEBI|81619300036/0008309308/A0008309308</t>
  </si>
  <si>
    <t>Мотор-редуктор стеклоподъемника MERCEDES Actros правый FEBI|A0008205008</t>
  </si>
  <si>
    <t>Мотор-редуктор стеклоподъемника MERCEDES Actros,Axor левый FEBI|A0008204908</t>
  </si>
  <si>
    <t>Мотор-редуктор стеклоподъемника SCANIA P,G,R,T,4 series двери правой FEBI|1 442 293</t>
  </si>
  <si>
    <t>Мотор-редуктор стеклоподъемника SCANIA левый FEBI|1442292</t>
  </si>
  <si>
    <t>Муфта DAF тяги рулевой L=100мм FEBI|1394801</t>
  </si>
  <si>
    <t>Накладка педали MAN сцепления и тормоза (трапеция) FEBI|81.48227.0006</t>
  </si>
  <si>
    <t>Накладка педали MERCRDES E (W124) тормоза и сцепления (трапеция) FEBI|2012910282</t>
  </si>
  <si>
    <t>Накладка педали SCANIA сцепления,тормоза (65х60х12мм) FEBI|389035</t>
  </si>
  <si>
    <t>Накладка педали VOLVO FH12 сцепления и тормоза FEBI|8144663</t>
  </si>
  <si>
    <t>Наконечник BPW MERCEDES ROR SAF тяги крана уровня пола (M10x1) FEBI|71802016200</t>
  </si>
  <si>
    <t>Наконечник BPW RENAULT ROR SAF тяги крана уровня пола (M8x1) FEBI|5001872626</t>
  </si>
  <si>
    <t>Наконечник MAN IVECO VOLVO КАМАЗ тяги КПП правый М14х1.5 L=85мм FEBI|0002685289/A0002685289/42546014/8550139</t>
  </si>
  <si>
    <t>Наконечник MAN VOLVO тяги КПП правая резьба M14х1.5мм L=100мм FEBI|81953016203/81953016227</t>
  </si>
  <si>
    <t>Наконечник MAN тяги КПП М8х1.5мм правая внутренняя резьба FEBI|04389</t>
  </si>
  <si>
    <t>Наконечник MERCEDES VOLVO тяги КПП,газа (М6х1мм) FEBI|959079/06360906202/A01802010202/959079/5010133895</t>
  </si>
  <si>
    <t>Наконечник MERCEDES тяги КПП (M12x1.75 M10x1.5) FEBI|0009966645</t>
  </si>
  <si>
    <t>Наконечник MERCEDES тяги КПП (M12x1.75 M10x1.5) FEBI|0009965645</t>
  </si>
  <si>
    <t>Наконечник MERCEDES тяги КПП (M12x1.75 M10x1.5) FEBI|0009965545</t>
  </si>
  <si>
    <t>Наконечник MERCEDES тяги КПП (M6,L40) FEBI|0009912422</t>
  </si>
  <si>
    <t>Наконечник MERCEDES тяги КПП правый (M12x1.75,M10x1.5,L=55) FEBI|81953016170</t>
  </si>
  <si>
    <t>Наконечник SCANIA (P/G/R/T) амортизатора кабины FEBI|1744211</t>
  </si>
  <si>
    <t>Наконечник SCANIA амортизатора кабины FEBI|1744210</t>
  </si>
  <si>
    <t>Наконечник SCANIA тяги крана уровня пола (M6,L30) FEBI|0218566</t>
  </si>
  <si>
    <t>Наконечник VOLVO F10,12,16,N12 тяги КПП (L=85 M28x1.5) FEBI|1527234</t>
  </si>
  <si>
    <t>Наконечник VOLVO FH12 тяги КПП (L=95 M16x1.5) FEBI|1668179</t>
  </si>
  <si>
    <t>Наконечник рулевой тяги DAF MAN MERCEDES левый (M30х1.5 M20х1.5 /23.5 L=118) FEBI|1407394</t>
  </si>
  <si>
    <t>Наконечник рулевой тяги IVECO (M16x1.5 M14x1.5 L=78) FEBI|042534911</t>
  </si>
  <si>
    <t>Наконечник рулевой тяги IVECO (M16x1.5 M14x1.5 L=80) FEBI|001903652</t>
  </si>
  <si>
    <t>Наконечник рулевой тяги IVECO MERCEDES SCANIA HOWO RENAULT левый (M30х1.5х93мм,М24) FEBI|198524/81953016351/81953016275/0014603648/4833830</t>
  </si>
  <si>
    <t>Наконечник рулевой тяги IVECO MERCEDES SCANIA SHAANXI HOWO FOTON правый (M30х1.5х93мм,М24) FEBI|198525/1603789/1767328/1603789/4833829</t>
  </si>
  <si>
    <t>Наконечник рулевой тяги MAN M2000,TGA (95-) (M30х1.50мм,M24х1.50мм,L=128мм) правый FEBI|81953016288/0004605248/7421580396/20894438</t>
  </si>
  <si>
    <t>Наконечник рулевой тяги MAN MERCEDES DAF IVECO левый (M28х1.50;L=105 мм) FEBI|1743594</t>
  </si>
  <si>
    <t>Наконечник рулевой тяги MAN MERCEDES DAF IVECO правый (M28х1.50;L=105 мм) FEBI|1326864</t>
  </si>
  <si>
    <t>Наконечник рулевой тяги MAN MERCEDES SCANIA (L=96 M26x1.5/M24x1.5) FEBI|0024600948</t>
  </si>
  <si>
    <t>Наконечник рулевой тяги MERCEDES Actros (M30x1.5/28.6 L=115) FEBI|0014605148</t>
  </si>
  <si>
    <t>Наконечник рулевой тяги MERCEDES Actros левый (M28х1.5/M20х1.5/24 L=141) FEBI|26216</t>
  </si>
  <si>
    <t>Наконечник рулевой тяги MERCEDES IVECO VOLVO левый (M24х1.5 M18х1.5 /20 L=107) FEBI|0023301435/0003309835</t>
  </si>
  <si>
    <t>Наконечник рулевой тяги MERCEDES IVECO VOLVO правый (M24х1.5 M18х1.5 L=107мм) FEBI|42487165/8558527/0003301235/0003307535/0003309735</t>
  </si>
  <si>
    <t>Наконечник рулевой тяги MERCEDES MAN VOLVO RENAULT левый (M16х1.50мм,M24х1.50мм) FEBI|04388</t>
  </si>
  <si>
    <t>Наконечник рулевой тяги MERCEDES MAN VOLVO RENAULT правый (M16х1.50мм,M24х1.50мм) FEBI|04405</t>
  </si>
  <si>
    <t>Наконечник рулевой тяги MERCEDES MAN правый (M30х1.5 M20х1.5 /23.5 L=114) FEBI|1331925</t>
  </si>
  <si>
    <t>Наконечник рулевой тяги MERCEDES O303 поперечной левый (M35x1.5 M20x1.5/23.5 L=150) FEBI|A0003304135</t>
  </si>
  <si>
    <t>Наконечник рулевой тяги MERCEDES O303 поперечной правый (M35x1.5 M20x1.5/23.5 L=150) FEBI|A0013302135</t>
  </si>
  <si>
    <t>Наконечник рулевой тяги MERCEDES Sprinter (W906) VW Crafter (06-) левый/правый FEBI|2E0498104A/A9064600348</t>
  </si>
  <si>
    <t>Наконечник рулевой тяги MERCEDES Sprinter левый/правый FEBI|9014600148</t>
  </si>
  <si>
    <t>Наконечник рулевой тяги MERCEDES Vito (96-) левый/правый FEBI|6384600048</t>
  </si>
  <si>
    <t>Наконечник рулевой тяги MERCEDES Vito (W638) левый/правый FEBI|A6384600205</t>
  </si>
  <si>
    <t>Наконечник рулевой тяги MERCEDES правый (M18х1.50мм,M30х1.50мм,L=115мм) FEBI|0013300335/0024601048</t>
  </si>
  <si>
    <t>Наконечник рулевой тяги PEUGEOT Boxer CITROEN Jumper FIAT Ducato (02-06) левый/правый FEBI|77362278</t>
  </si>
  <si>
    <t>Наконечник рулевой тяги SAF (M38х1.5/M30х1.5,L=135) FEBI|2205000300</t>
  </si>
  <si>
    <t>Наконечник рулевой тяги SAF MERCEDES правый (M38х1.5/M30х1.5,L=135) FEBI|0004601748</t>
  </si>
  <si>
    <t>Наконечник рулевой тяги VOLVO (M24x1.5 M30x1.5 L=140) FEBI|20710008</t>
  </si>
  <si>
    <t>Наконечник рулевой тяги VOLVO F,FL (M30x1.5,M20x1.5,L=115) FEBI|3092472</t>
  </si>
  <si>
    <t>Наконечник рулевой тяги VOLVO FH,FM (M30x1.5,M20x1.5,L=145) FEBI|21263821</t>
  </si>
  <si>
    <t>Наконечник рулевой тяги VOLVO FH12 (L=88 M26х1.5) FEBI|20374698</t>
  </si>
  <si>
    <t>Наконечник рулевой тяги VOLVO FM9,FM12,FM13,FH12,FM13,FM16 левый/правый FEBI|20581089</t>
  </si>
  <si>
    <t>Наконечник рулевой тяги VOLVO левый (M30x1.5 M24x1.5 L=120) FEBI|85114147</t>
  </si>
  <si>
    <t>Наконечник рулевой тяги VOLVO левый (M30х1.5 M20х1.5 /24 L=122) FEBI|85114149</t>
  </si>
  <si>
    <t>Наконечник рулевой тяги VOLVO левый (M52x1.5/28.6 L=168 d=40) FEBI|1699400</t>
  </si>
  <si>
    <t>Наконечник рулевой тяги VOLVO правый (M30x1.5 M24x1.5 L=120) FEBI|85114146</t>
  </si>
  <si>
    <t>Наконечник рулевой тяги VOLVO правый (M30х1.5 M20х1.5 /24 L=122) FEBI|85114148</t>
  </si>
  <si>
    <t>Наконечник рулевой тяги VOLVO правый (M52x1.5/28.6 L=168 d=40) FEBI|1699401</t>
  </si>
  <si>
    <t>Наконечник рулевой тяги VW T4 (90-03) правый FEBI|701419812D</t>
  </si>
  <si>
    <t>Наконечник рулевой тяги VW T4 (96-04) левый FEBI|701419811E</t>
  </si>
  <si>
    <t>Наконечник рулевой тяги VW T5 (03-) правый FEBI|7E0422818</t>
  </si>
  <si>
    <t>Наконечник рулевой тяги VW T5 левый FEBI|7E0422817</t>
  </si>
  <si>
    <t>Наконечник рулевой тяги правый VOLVO (M22x1.5 M30x1.5 L=120) FEBI|85125125</t>
  </si>
  <si>
    <t>Насос DAF 95XF,XF530,LF45 подъема кабины FEBI|1315 942</t>
  </si>
  <si>
    <t>Насос IVECO EuroCargo подъема кабины FEBI|504184573</t>
  </si>
  <si>
    <t>Насос IVECO Stralis подъема кабины FEBI|44595</t>
  </si>
  <si>
    <t>Насос MAN F90,F,L2000 подъема кабины FEBI|81417236114</t>
  </si>
  <si>
    <t>Насос MAN TGA подъема кабины FEBI|85417236044</t>
  </si>
  <si>
    <t>Насос MERCEDES Actros подъема кабины FEBI|0015530001</t>
  </si>
  <si>
    <t>Насос MERCEDES Actros подъема кабины FEBI|0015533601</t>
  </si>
  <si>
    <t>Насос MERCEDES Actros подъема кабины FEBI|0015533901</t>
  </si>
  <si>
    <t>Насос MERCEDES Actros подъема кабины FEBI|0015534101</t>
  </si>
  <si>
    <t>Насос MERCEDES Actros подъема кабины FEBI|0015533801</t>
  </si>
  <si>
    <t>Насос MERCEDES SK,MK,NG подъема кабины FEBI|0005537901</t>
  </si>
  <si>
    <t>Насос RENAULT Premium,Kerax подъема кабины FEBI|7482053294</t>
  </si>
  <si>
    <t>Насос SCANIA P,G,R,T series подъема кабины FEBI|1794907</t>
  </si>
  <si>
    <t>Насос SCANIA P,R series подъема кабины (низкая кабина) FEBI|1725376/1397310/1549740</t>
  </si>
  <si>
    <t>Насос VOLVO FH12,16 подъема кабины FEBI|20917279</t>
  </si>
  <si>
    <t>Насос VOLVO подъема кабины FEBI|1075296</t>
  </si>
  <si>
    <t>Насос водяной DAF CF85,XF95,XF105 FEBI|1828162</t>
  </si>
  <si>
    <t>Насос водяной DAF F95,85CF,95XF FEBI|0683586</t>
  </si>
  <si>
    <t>Насос водяной IVECO (F3BE0681B) FEBI|500356553</t>
  </si>
  <si>
    <t>Насос водяной IVECO (шестерня 19 зубьев) FEBI|17523</t>
  </si>
  <si>
    <t>Насос водяной IVECO Daily FEBI|002995629</t>
  </si>
  <si>
    <t>Насос водяной IVECO EuroCargo FEBI|098415831</t>
  </si>
  <si>
    <t>Насос водяной MAN (D0226) FEBI|51065006432</t>
  </si>
  <si>
    <t>Насос водяной MAN (D2865/2866) FEBI|51065006479</t>
  </si>
  <si>
    <t>Насос водяной MAN (дв.D0824LFL01,02,04-10) FEBI|51065006515</t>
  </si>
  <si>
    <t>Насос водяной MAN EM,HOCL,TGL FEBI|51065006554</t>
  </si>
  <si>
    <t>Насос водяной MAN L2000,M2000,M90 FEBI|51065006537</t>
  </si>
  <si>
    <t>Насос водяной MAN MERCEDES без ретарды (крыльчатка 125мм) FEBI|A4032007101/4412000301/A4032004401/51065006387</t>
  </si>
  <si>
    <t>Насос водяной MAN MERCEDES без ретарды (крыльчатка 135мм) FEBI|51065006408/A4222001001/51065009408</t>
  </si>
  <si>
    <t>Насос водяной MAN TGA (дв.D2866LF26-28,32,36,37,D2876LF04,07) FEBI|51065007047/51065007048/51065007052/51065007089</t>
  </si>
  <si>
    <t>Насос водяной MAN TGA,TGL,TGM FEBI|51065006699</t>
  </si>
  <si>
    <t>Насос водяной MAN TGA,TGX (дв.D2066,D2676) FEBI|51.06500-6694/51.06500-6675</t>
  </si>
  <si>
    <t>Насос водяной MAN дв.D0826 FEBI|51065006462/51065006476/51065009476</t>
  </si>
  <si>
    <t>Насос водяной MAN дв.D0834,D0836 FEBI|51065006700</t>
  </si>
  <si>
    <t>Насос водяной MAN дв.D2865,66,7 FEBI|51065006547</t>
  </si>
  <si>
    <t>Насос водяной MAN дв.D2865,D2866,D2876 с ретардой (крыльчатка d=135мм) FEBI|51065006546/51065009546</t>
  </si>
  <si>
    <t>Насос водяной MERCEDES (дв.OM422/OM442) FEBI|4222001601</t>
  </si>
  <si>
    <t>Насос водяной MERCEDES (дв.OM904LA/906LA/924LA) FEBI|9042005101</t>
  </si>
  <si>
    <t>Насос водяной MERCEDES Actros (дв.O501/502) (Н/О с крепежн.отверстием) FEBI|5422002301</t>
  </si>
  <si>
    <t>Насос водяной MERCEDES Actros (дв.O501/502) (С/О без крепежн.отверстия) FEBI|5422001901</t>
  </si>
  <si>
    <t>Насос водяной MERCEDES Atego (дв.OM 904LA/OM906LA/HLA/OM926LA/OM924LA) КАМАЗ-5490 FEBI|9062006501</t>
  </si>
  <si>
    <t>Насос водяной MERCEDES Atego (дв.OM904,OM906) FEBI|9042004901</t>
  </si>
  <si>
    <t>Насос водяной MERCEDES Atego,Axor (дв.OM 904) FEBI|9062006101</t>
  </si>
  <si>
    <t>Насос водяной MERCEDES Axor (дв.OM457) FEBI|4572002501</t>
  </si>
  <si>
    <t>Насос водяной MERCEDES дв.OM364 FEBI|3642002001/3642000101</t>
  </si>
  <si>
    <t>Насос водяной MERCEDES дв.OM366 FEBI|3662005901</t>
  </si>
  <si>
    <t>Насос водяной MERCEDES дв.OM401-OM447 FEBI|4032007701</t>
  </si>
  <si>
    <t>Насос водяной MERCEDES дв.OM407,OM427,OM447 FEBI|4032007301</t>
  </si>
  <si>
    <t>Насос водяной MERCEDES дв.OM457HLA FEBI|4572002901S1</t>
  </si>
  <si>
    <t>Насос водяной MERCEDES дв.OM501,OM502 FEBI|5412001201</t>
  </si>
  <si>
    <t>Насос водяной MERCEDES дв.OM501,OM502 FEBI|5422002401</t>
  </si>
  <si>
    <t>Насос водяной MERCEDES дв.OM541,OM542 FEBI|5422002001</t>
  </si>
  <si>
    <t>Насос водяной RENAULT Magnum FEBI|5001857427</t>
  </si>
  <si>
    <t>Насос водяной RENAULT Premium,Kerax дв.DC11,DX11,MIDR06.20,MIDR06.23 FEBI|5001837309/5010330029</t>
  </si>
  <si>
    <t>Насос водяной RENAULT Premium,Mack,Midlum FEBI|7422485206</t>
  </si>
  <si>
    <t>Насос водяной SCANIA (DC/DT9/11/12) FEBI|1787120</t>
  </si>
  <si>
    <t>Насос водяной SCANIA (DS/DSC11) FEBI|1314406</t>
  </si>
  <si>
    <t>Насос водяной SCANIA (DSC12) FEBI|1508533</t>
  </si>
  <si>
    <t>Насос водяной SCANIA 4 FEBI|1508532</t>
  </si>
  <si>
    <t>Насос водяной SCANIA 94 FEBI|1510490</t>
  </si>
  <si>
    <t>Насос водяной VOLVO (DXI11/13) FEBI|22197705</t>
  </si>
  <si>
    <t>Насос водяной VOLVO FH,FM (дв.D13C) FEBI|7421960480</t>
  </si>
  <si>
    <t>Насос водяной VOLVO FH12 FEBI|8113155</t>
  </si>
  <si>
    <t>Насос водяной VOLVO FH12,FL6,FM7,FS7 FEBI|20575653</t>
  </si>
  <si>
    <t>Насос водяной VOLVO FH12,FM12,NH12,dXi12 дв.D12C FEBI|20734268</t>
  </si>
  <si>
    <t>Насос водяной МAN дв.D2840 КАМАЗ-5490 FEBI|51065006426</t>
  </si>
  <si>
    <t>Насос гидроусилителя MAN L,M,F2000,TGA,TGS,TGX,SL,SG FEBI|099444525</t>
  </si>
  <si>
    <t>Насос гидроусилителя MAN TGA,TGX (дв.D2066/2676) FEBI|81471016219</t>
  </si>
  <si>
    <t>Насос гидроусилителя MERCEDES (дв.OM352/355/360/362/366/401/421/422/441/442/447) FEBI|0024607680</t>
  </si>
  <si>
    <t>Насос гидроусилителя MERCEDES Actros (дв.OM502A) FEBI|0034602180</t>
  </si>
  <si>
    <t>Насос гидроусилителя MERCEDES Actros FEBI|24603980</t>
  </si>
  <si>
    <t>Насос гидроусилителя RENAULT FEBI|7421017710</t>
  </si>
  <si>
    <t>Насос гидроусилителя SCANIA 3 series FEBI|0394443</t>
  </si>
  <si>
    <t>Насос масляный MAN TGA (дв.D2866LF20-32/34-37/39-41/43) FEBI|51051006262</t>
  </si>
  <si>
    <t>Насос масляный MERCEDES Actros (дв.OM501LA) FEBI|5411800301</t>
  </si>
  <si>
    <t>Насос масляный MERCEDES Atego,Axor,Vario,Econic (дв.OM904LA/906LA/HLA/926LA) FEBI|9061800601</t>
  </si>
  <si>
    <t>Насос масляный SCANIA 4 series (дв.DC11/DSC12/DC12/DT12) FEBI|2028987</t>
  </si>
  <si>
    <t>Насос масляный SCANIA 4,P,G,R,T series КПП FEBI|1426449</t>
  </si>
  <si>
    <t>Насос масляный VOLVO FH,FM/FMX/NH FEBI|7421736639</t>
  </si>
  <si>
    <t>Насос омывателя DAF стекла ветрового FEBI|1343064</t>
  </si>
  <si>
    <t>Насос омывателя IVECO EuroTech,Magirus,Stralis FEBI|500304249</t>
  </si>
  <si>
    <t>Насос омывателя MAN F90,L90,M90,F2000,L2000,M2000 (два выхода под трубку) FEBI|81264856027</t>
  </si>
  <si>
    <t>Насос омывателя MAN TGA MERCEDES Actros,Atego,Axor (три контакта) FEBI|81.26485.6033</t>
  </si>
  <si>
    <t>Насос омывателя MAN стекла ветрового FEBI|81264856008</t>
  </si>
  <si>
    <t>Насос омывателя MERCEDES Actros стекла ветрового FEBI|8694021</t>
  </si>
  <si>
    <t>Насос омывателя MERCEDES Actros,Axor фар FEBI|0008604726</t>
  </si>
  <si>
    <t>Насос омывателя MERCEDES SK стекла ветрового FEBI|A0008603226/A0008693621/A0008691126/81264856016</t>
  </si>
  <si>
    <t>Насос омывателя MERCEDES Sprinter (906),C (W202,203,210,211,220) BMW FEBI|A2108690821/67128362154/67128377612/67128377987</t>
  </si>
  <si>
    <t>Насос омывателя RENAULT Magnum стекла ветрового FEBI|5010578990</t>
  </si>
  <si>
    <t>Насос омывателя RENAULT Magnum,Manager,Maxter,Midlinerr стекла ветрового FEBI|5000946891</t>
  </si>
  <si>
    <t>Насос омывателя RENAULT Premium DAF FEBI|5010276022</t>
  </si>
  <si>
    <t>Насос омывателя SCANIA 2,3,4 series стекла ветрового FEBI|1395994</t>
  </si>
  <si>
    <t>Насос омывателя VOLVO FM,FH стекла ветрового FEBI|21189159</t>
  </si>
  <si>
    <t>Насос топливный DAF MAN MERCEDES SCANIA VOLVO ручной подкачки (резьба М16мм) FEBI|81.12150.9003/81.12150.6013/51.12750.7018</t>
  </si>
  <si>
    <t>Насос топливный DAF MERCEDES RENAULT ТННД (толкатель шток) FEBI|1287765</t>
  </si>
  <si>
    <t>Насос топливный DAF SCANIA VOLVO ТННД с ручной подкачкой FEBI|0371780</t>
  </si>
  <si>
    <t>Насос топливный DAF VOLVO ручной подкачки FEBI|863474</t>
  </si>
  <si>
    <t>Насос топливный DAF XF105,CF75,85 ТННД FEBI|1797650</t>
  </si>
  <si>
    <t>Насос топливный DAF ТННД FEBI|1519532</t>
  </si>
  <si>
    <t>Насос топливный IVECO Stralis ТННД ручной подкачки FEBI|500316868</t>
  </si>
  <si>
    <t>Насос топливный IVECO Stralis ТННД ручной подкачки FEBI|042545831</t>
  </si>
  <si>
    <t>Насос топливный MAN MERCEDES ручной подкачки FEBI|912190</t>
  </si>
  <si>
    <t>Насос топливный MAN ручной подкачки FEBI|51121500001</t>
  </si>
  <si>
    <t>Насос топливный MERCEDES (дв.OM307/443) ТННД FEBI|0000902150</t>
  </si>
  <si>
    <t>Насос топливный MERCEDES (дв.OM904,906,924,926) ТННД FEBI|0040910501</t>
  </si>
  <si>
    <t>Насос топливный MERCEDES Actros (96-) КАМАЗ-5490 ТННД FEBI|0000909250</t>
  </si>
  <si>
    <t>Насос топливный MERCEDES Actros ручной подкачки FEBI|906050</t>
  </si>
  <si>
    <t>Насос топливный MERCEDES КАМАЗ-5490 дв.OM457/460 ТННД FEBI|4570910601</t>
  </si>
  <si>
    <t>Насос топливный MERCEDES ручной подкачки FEBI|0000904050</t>
  </si>
  <si>
    <t>Насос топливный RENAULT Kerax,Magnum ручной подкачки FEBI|5010412930</t>
  </si>
  <si>
    <t>Насос топливный RENAULT Premium шестеренчатый (ТННД) FEBI|7485137854</t>
  </si>
  <si>
    <t>Насос топливный RENAULT Premium,Magnum ТННД FEBI|5001821529</t>
  </si>
  <si>
    <t>Насос топливный SCANIA 4 series ТННД шестеренчатый FEBI|1539298</t>
  </si>
  <si>
    <t>Насос топливный VOLVO B10 ТННД FEBI|0000900550</t>
  </si>
  <si>
    <t>Насос топливный VOLVO FH,FM RENAULT Magnum,Premium длинный шток ТННД FEBI|7421067955</t>
  </si>
  <si>
    <t>Насос топливный VOLVO FH12 ТННД ручной подкачки FEBI|8148997</t>
  </si>
  <si>
    <t>Насос топливный VOLVO FH12 ТННД шестеренчатый FEBI|21539993</t>
  </si>
  <si>
    <t>Насос топливный VOLVO RENAULT ТННД FEBI|7421476011</t>
  </si>
  <si>
    <t>Обойма MERCEDES Actros ступицы FEBI|3553561215S1</t>
  </si>
  <si>
    <t>Обойма MERCEDES вала коленчатого задняя (115x120x21) FEBI|4030320309</t>
  </si>
  <si>
    <t>Обойма MERCEDES вала коленчатого передняя (105x100x24) FEBI|4420310027</t>
  </si>
  <si>
    <t>Обойма MERCEDES КАМАЗ-5490 ступицы (119x145x26) FEBI|9463560015</t>
  </si>
  <si>
    <t>Обойма MERCEDES ступицы (115x145x32) FEBI|3463561415S1</t>
  </si>
  <si>
    <t>Опора АКПП VW T4 задняя FEBI|701399201AH</t>
  </si>
  <si>
    <t>Опора амортизатора MERCEDES Sprinter (95-) переднего FEBI|9013230085</t>
  </si>
  <si>
    <t>Опора амортизатора MERCEDES Vito (W638) переднего левая/правая FEBI|A6383230420</t>
  </si>
  <si>
    <t>Опора амортизатора VW Multivan 5 FEBI|7E0412319</t>
  </si>
  <si>
    <t>Опора вала карданного MERCEDES Sprinter (06-) с подшипником FEBI|9064101281SK</t>
  </si>
  <si>
    <t>Опора вала карданного MERCEDES Sprinter (95-) с подшипником FEBI|9014110412</t>
  </si>
  <si>
    <t>Опора двигателя FORD Transit (06-) левая FEBI|1494926</t>
  </si>
  <si>
    <t>Опора двигателя MERCEDES Sprinter (96-06) правая FEBI|A9012412513</t>
  </si>
  <si>
    <t>Опора двигателя MERCEDES T1 (77-) задняя FEBI|A6012400318</t>
  </si>
  <si>
    <t>Опора двигателя MERCEDES T1 передняя FEBI|6012420013</t>
  </si>
  <si>
    <t>Опора двигателя MERCEDES Vito (96-) передняя правая FEBI|6382411413</t>
  </si>
  <si>
    <t>Опора двигателя MERCEDES Vito (W639) передняя FEBI|A6392410713</t>
  </si>
  <si>
    <t>Опора двигателя PEUGEOT Boxer (06-) CITROEN Jumper (06-) FIAT Ducato (06-) левая FEBI|1846.C2/1346984080</t>
  </si>
  <si>
    <t>Опора двигателя PEUGEOT Boxer (94-02) CITROEN Jumper (94-02) FIAT Ducato (94-02) левая FEBI|1846.66</t>
  </si>
  <si>
    <t>Опора двигателя VW T4 FEBI|701199201H</t>
  </si>
  <si>
    <t>Опора КПП MERCEDES Sprinter (94-) задняя FEBI|9012421413</t>
  </si>
  <si>
    <t>Опора КПП MERCEDES Viano (W639) задняя FEBI|A6392420013</t>
  </si>
  <si>
    <t>Опора КПП VW T4 (90-03) (сайлентблок) FEBI|701399661</t>
  </si>
  <si>
    <t>Опора КПП VW Transporter 4 задняя FEBI|701399201AG</t>
  </si>
  <si>
    <t>Опора шаровая MERCEDES Sprinter (06-) передняя нижняя левая/правая FEBI|9063330227</t>
  </si>
  <si>
    <t>Опора шаровая MERCEDES Sprinter левая/правая FEBI|9013331227</t>
  </si>
  <si>
    <t>Опора шаровая MERCEDES T1,100 левая/правая FEBI|6313200228</t>
  </si>
  <si>
    <t>Опора шаровая PEUGEOT Boxer (06-) передняя нижняя FEBI|364076</t>
  </si>
  <si>
    <t>Опора шаровая RENAULT Master 2 передняя нижняя FEBI|7701070154</t>
  </si>
  <si>
    <t>Опора шаровая RENAULT Master 2 передняя нижняя FEBI|7701056969</t>
  </si>
  <si>
    <t>Опора шаровая VW LT нижняя левая/правая FEBI|281407187B</t>
  </si>
  <si>
    <t>Опора шаровая VW LT передняя верхняя FEBI|281407361</t>
  </si>
  <si>
    <t>Опора шаровая VW T2 передняя верхняя FEBI|251407361</t>
  </si>
  <si>
    <t>Опора шаровая VW T4 (90-03) передняя верхняя FEBI|701407187B</t>
  </si>
  <si>
    <t>Опора шаровая VW T4 (90-03) передняя нижняя FEBI|701407361B</t>
  </si>
  <si>
    <t>Опора шаровая VW T4 нижняя левая/правая FEBI|7D0407361</t>
  </si>
  <si>
    <t>Опора шаровая VW T5 (03-) передняя нижняя FEBI|7H0407361A</t>
  </si>
  <si>
    <t>Осушитель воздуха MERCEDES Actros (13Bar) FEBI|0024311215knorr/0004309815wabco</t>
  </si>
  <si>
    <t>Отбойник DAF выхлопной системы FEBI|A50X40M10X28FEBI</t>
  </si>
  <si>
    <t>Отбойник MERCEDES LK/LN2 (84-98) рессоры передней FEBI|6743250344</t>
  </si>
  <si>
    <t>Отбойник амортизатора CITROEN Berlingo (08-) переднего FEBI|503370</t>
  </si>
  <si>
    <t>Отбойник кабины SCANIA 94,114,124,144 series круглый (M8) FEBI|1923654/1349805/2154867</t>
  </si>
  <si>
    <t>Палец BPW SAF ROR вилки тормозной камеры (14х40х43) FEBI|14X35</t>
  </si>
  <si>
    <t>Палец BPW SAF ROR вилки тормозной камеры (14х40х45мм) FEBI|14X40</t>
  </si>
  <si>
    <t>Палец BPW пружины колодки тормозной (12x120) FEBI|0308442020</t>
  </si>
  <si>
    <t>Палец BPW пружины тормозной колодки (12x90) FEBI|0300108050</t>
  </si>
  <si>
    <t>Палец BPW стакана пневморессоры 4-х гранный (30х174 для 881MB,940MB,941MB) FEBI|0308446280</t>
  </si>
  <si>
    <t>Палец DAF 95XF крепления кабины FEBI|1332194</t>
  </si>
  <si>
    <t>Палец DAF 95XF рессоры задней FEBI|1205666</t>
  </si>
  <si>
    <t>Палец MERCEDES Actros вилки сцепления FEBI|6552540206S1</t>
  </si>
  <si>
    <t>Палец MERCEDES MAN колодки тормозной под пружину (12х72мм) FEBI|81502110018/9454210074</t>
  </si>
  <si>
    <t>Палец SCANIA рессоры (24x166,M28x4) FEBI|355145</t>
  </si>
  <si>
    <t>Патрубок DAF интеркулера (d=97/119,L=175) FEBI|1600366</t>
  </si>
  <si>
    <t>Патрубок MERCEDES Actros дв.OM501LA интеркулера (115х123х208мм) FEBI|A0020945582/A0020946682</t>
  </si>
  <si>
    <t>Патрубок MERCEDES Actros системы охлаждения (64х410мм) FEBI|A9415010382</t>
  </si>
  <si>
    <t>Патрубок MERCEDES Actros системы охлаждения (L=100мм,d=49мм) FEBI|9415011282</t>
  </si>
  <si>
    <t>Патрубок MERCEDES Actros системы охлаждения (L=102мм,d=60мм) FEBI|9425010582</t>
  </si>
  <si>
    <t>Патрубок MERCEDES Actros системы охлаждения (L=210мм,d=64мм) FEBI|9415010782</t>
  </si>
  <si>
    <t>Патрубок MERCEDES Actros системы охлаждения (L=215мм,d=63мм) FEBI|9425011682</t>
  </si>
  <si>
    <t>Патрубок MERCEDES Actros системы охлаждения (L=230мм,d=17.5мм) FEBI|9425064135</t>
  </si>
  <si>
    <t>Патрубок MERCEDES Actros системы охлаждения (L=240мм,d=20.5мм) FEBI|9425063235</t>
  </si>
  <si>
    <t>Патрубок MERCEDES Actros системы охлаждения (L=280мм,d=21мм) FEBI|9425063135</t>
  </si>
  <si>
    <t>Патрубок MERCEDES Actros системы охлаждения (L=340мм,d=27мм) FEBI|9425010682</t>
  </si>
  <si>
    <t>Патрубок MERCEDES Actros системы охлаждения (L=430мм,d=27мм) FEBI|9425010782</t>
  </si>
  <si>
    <t>Патрубок MERCEDES Actros системы охлаждения (L=480мм,d=21.5мм) FEBI|9305060135</t>
  </si>
  <si>
    <t>Патрубок MERCEDES Actros системы охлаждения (L=580мм,d=21мм) FEBI|9425063535</t>
  </si>
  <si>
    <t>Патрубок MERCEDES Actros,Axor,Atego 2 системы охлаждения FEBI|9062030615</t>
  </si>
  <si>
    <t>Патрубок RENAULT Premium интеркулера FEBI|5010315483</t>
  </si>
  <si>
    <t>Патрубок RENAULT Premium интеркулера FEBI|5010315487</t>
  </si>
  <si>
    <t>Патрубок SCANIA 4,R series системы охлаждения (L=235мм,d=55мм) FEBI|1377566</t>
  </si>
  <si>
    <t>Патрубок SCANIA 4,R series системы охлаждения (L=285мм,d=34мм) FEBI|1426194</t>
  </si>
  <si>
    <t>Патрубок VOLVO FH интеркулера (d=81/106,L=397) FEBI|21312237</t>
  </si>
  <si>
    <t>Патрубок VOLVO FH,FM интеркулера верхний FEBI|7421312236</t>
  </si>
  <si>
    <t>ПГУ DAF 75CF,85CF,CF75,CF85,XF95 FEBI|1443524</t>
  </si>
  <si>
    <t>ПГУ DAF CF75,CF85,XF95 FEBI|1443522</t>
  </si>
  <si>
    <t>ПГУ DAF XF95 FEBI|1443531</t>
  </si>
  <si>
    <t>ПГУ DAF XF95 FEBI|1443530</t>
  </si>
  <si>
    <t>ПГУ MERCEDES Atego,Actros,Axor FEBI|81.30725.6104</t>
  </si>
  <si>
    <t>ПГУ SCANIA FEBI|1747895</t>
  </si>
  <si>
    <t>ПГУ SCANIA FEBI|1513717</t>
  </si>
  <si>
    <t>ПГУ VOLVO FM7,9,10,12 FEBI|8171721</t>
  </si>
  <si>
    <t>ПГУ VOLVO FM7,9,12,FH12,16 FEBI|20524584</t>
  </si>
  <si>
    <t>Переключатель MERCEDES света фар FEBI|0005456704</t>
  </si>
  <si>
    <t>Переключатель SCANIA 3,4 series (повышеной,пониженой передачи) FEBI|1377386</t>
  </si>
  <si>
    <t>Переключатель SCANIA рукоятки КПП повышенная-пониженная (ползунок) GR/GRS900 FEBI|234387</t>
  </si>
  <si>
    <t>Переключатель VOLVO подъема кузова FEBI|1077938</t>
  </si>
  <si>
    <t>Переключатель подрулевой DAF FEBI|1615081</t>
  </si>
  <si>
    <t>Переключатель подрулевой DAF FEBI|1892962</t>
  </si>
  <si>
    <t>Переключатель подрулевой DAF XF поворота,света,звукового сигнала FEBI|1892960</t>
  </si>
  <si>
    <t>Переключатель подрулевой DAF света,поворотов FEBI|1811123</t>
  </si>
  <si>
    <t>Переключатель подрулевой MAN FEBI|81255090050</t>
  </si>
  <si>
    <t>Переключатель подрулевой MAN света,стеклоочистителя FEBI|81255090144</t>
  </si>
  <si>
    <t>Переключатель подрулевой MERCEDES Actros круиз-контроль FEBI|0085450924</t>
  </si>
  <si>
    <t>Переключатель подрулевой MERCEDES Actros указателей поворота (серый) FEBI|0085450124</t>
  </si>
  <si>
    <t>Переключатель подрулевой MERCEDES FEBI|0035458324</t>
  </si>
  <si>
    <t>Переключатель подрулевой MERCEDES FEBI|6555400045</t>
  </si>
  <si>
    <t>Переключатель подрулевой MERCEDES Sprinter (95-) FEBI|0015404745</t>
  </si>
  <si>
    <t>Переключатель подрулевой MERCEDES Sprinter (95-) в сборе FEBI|0015404645</t>
  </si>
  <si>
    <t>Переключатель подрулевой MERCEDES Vito (96-) в сборе FEBI|0015404945</t>
  </si>
  <si>
    <t>Переключатель подрулевой VOLVO FH стеклоочистителя FEBI|20553740</t>
  </si>
  <si>
    <t>Переключатель подрулевой VOLVO стеклоочистителя FEBI|20553738</t>
  </si>
  <si>
    <t>Переключатель подрулевой VW T4 (91-03) указателей поворота FEBI|70195351301C</t>
  </si>
  <si>
    <t>Пневмоподушка RENAULT Premium кабины задняя FEBI|5010615879</t>
  </si>
  <si>
    <t>Пневморессора MAN (без стакана штуц.M16x1.5,шп.M12x1.5) FEBI|81436010174</t>
  </si>
  <si>
    <t>Подушка MAN F90 F2000 КПП FEBI|81962100388</t>
  </si>
  <si>
    <t>Подушка MAN NG,NL,NM радиатора FEBI|81962100248</t>
  </si>
  <si>
    <t>Подушка MAN глушителя с резьбой (внутренней/наружной M8х23/40х30) FEBI|17451</t>
  </si>
  <si>
    <t>Подушка MERCEDES Actros Axor рессоры задней FEBI|3250596</t>
  </si>
  <si>
    <t>Подушка MERCEDES Actros рессоры FEBI|0003250896</t>
  </si>
  <si>
    <t>Подушка MERCEDES глушителя FEBI|3814920082</t>
  </si>
  <si>
    <t>Подушка RENAULT Premium крепления глушителя (50.5x86.5) FEBI|5000750630</t>
  </si>
  <si>
    <t>Подушка RENAULT Premium крепления радиатора (бочонок,резьба с двух сторон M10) FEBI|19584</t>
  </si>
  <si>
    <t>Подушка RENAULT Premium рессоры FEBI|7420390836</t>
  </si>
  <si>
    <t>Подушка SCANIA 4 series радиатора FEBI|1363634</t>
  </si>
  <si>
    <t>Подушка SCANIA КПП FEBI|1921972</t>
  </si>
  <si>
    <t>Подушка SCANIA крепления радиатора (25x44) FEBI|1795583</t>
  </si>
  <si>
    <t>Подушка SCANIA крепления радиатора (50x30) FEBI|0308604</t>
  </si>
  <si>
    <t>Подушка VOLVO КПП FEBI|1614600</t>
  </si>
  <si>
    <t>Подушка двигателя MAN EL,EM,NG,NL,NM левая FEBI|81962100441</t>
  </si>
  <si>
    <t>Подушка двигателя MAN F2000 передняя FEBI|81960200403</t>
  </si>
  <si>
    <t>Подушка двигателя MAN F90 задняя FEBI|81960200341</t>
  </si>
  <si>
    <t>Подушка двигателя MAN L2000,M2000 задняя FEBI|81960200382</t>
  </si>
  <si>
    <t>Подушка двигателя MAN TGA,TGS,TGX задняя FEBI|81962100593</t>
  </si>
  <si>
    <t>Подушка двигателя MERCEDES Actros (96-) передняя FEBI|9412417113</t>
  </si>
  <si>
    <t>Подушка двигателя MERCEDES Actros,Axor задняя FEBI|9412417713</t>
  </si>
  <si>
    <t>Подушка двигателя VOLVO FH,FM (дв.D13A) передняя FEBI|20747058</t>
  </si>
  <si>
    <t>Подушка двигателя VOLVO FH12,16 задняя FEBI|7420499469</t>
  </si>
  <si>
    <t>Подушка рессоры MERCEDES Actros (84х110х13) межлистовая FEBI|9433238684</t>
  </si>
  <si>
    <t>Подушка седельного устройства JOST 37 верхняя FEBI|SK1259</t>
  </si>
  <si>
    <t>Подушка седельного устройства JOST 37 нижняя FEBI|SK210525</t>
  </si>
  <si>
    <t>Подшипник DAF F2100-3600,CF75-85,XF95 маховика FEBI|0661319</t>
  </si>
  <si>
    <t>Подшипник MAN MERCEDES вилки сцепления FEBI|0635 285 037</t>
  </si>
  <si>
    <t>Подшипник MERCEDES MAN кабины (30х47х22/18)(есть в р/к FE10783/FE16289/020514/020505) FEBI|01820</t>
  </si>
  <si>
    <t>Подшипник MERCEDES вала тормозного (42x62x20/25) FEBI|0019815031</t>
  </si>
  <si>
    <t>Подшипник колонки рулевой DAF FEBI|0066324</t>
  </si>
  <si>
    <t>Подшипник подвесной FORD Transit вала карданного FEBI|4104708</t>
  </si>
  <si>
    <t>Подшипник подвесной MAN F90,F2000 вала карданного (d=65мм) FEBI|12360</t>
  </si>
  <si>
    <t>Подшипник подвесной MERCEDES (дв.609-815) вала карданного (d=35мм) FEBI|4604100222</t>
  </si>
  <si>
    <t>Подшипник подвесной MERCEDES Actros вала карданного (d=70) FEBI|6564110012</t>
  </si>
  <si>
    <t>Подшипник подвесной MERCEDES Actros вала карданного (d=70мм,круглый) FEBI|6554100022/27294/011181</t>
  </si>
  <si>
    <t>Подшипник подвесной MERCEDES Atego 815 вала карданного (d=45мм) FEBI|0004110212/A9704110012</t>
  </si>
  <si>
    <t>Подшипник подвесной MERCEDES Atego вала карданного (d=55) FEBI|9734110112</t>
  </si>
  <si>
    <t>Подшипник подвесной MERCEDES LK,LN2,NG вала карданного (d=45мм) FEBI|3814101522/A3814101522</t>
  </si>
  <si>
    <t>Подшипник подвесной MERCEDES Sprinter (W906) вала карданного FEBI|A9064100681</t>
  </si>
  <si>
    <t>Подшипник подвесной MERCEDES Sprinter вала карданного (d=45мм) FEBI|9034100010</t>
  </si>
  <si>
    <t>Подшипник подвесной MERCEDES вала карданного (d=60) FEBI|6544100022</t>
  </si>
  <si>
    <t>Подшипник подвесной SCANIA 3,4 series вала карданного (d=60мм,сальник d=87мм) FEBI|1113031</t>
  </si>
  <si>
    <t>Подшипник ступицы FORD Transit (06-) задней FEBI|4479002</t>
  </si>
  <si>
    <t>Подшипник ступицы MERCEDES (32207,35x72x24.25) FEBI|3199810005</t>
  </si>
  <si>
    <t>Подшипник ступицы MERCEDES (32309,45x100x38.25) FEBI|6691168000</t>
  </si>
  <si>
    <t>Подшипник ступицы MERCEDES Sprinter (95-06) передней FEBI|A9013301025</t>
  </si>
  <si>
    <t>Подшипник ступицы MERCEDES Sprinter передней (33205+LM501349/310+сальник 55х75х8/13) FEBI|6113300825</t>
  </si>
  <si>
    <t>Пробка MERCEDES A (W176),Sprinter картера двигателя FEBI|1119970330</t>
  </si>
  <si>
    <t>Пробка сливная MAN поддона картера FEBI|81903100179</t>
  </si>
  <si>
    <t>Прокладка DAF F95 форсунки (средняя) FEBI|1338436</t>
  </si>
  <si>
    <t>Прокладка DAF насоса водяного FEBI|1300212</t>
  </si>
  <si>
    <t>Прокладка DAF насоса топливного FEBI|1778673</t>
  </si>
  <si>
    <t>Прокладка MAN (D2066) радиатора масляного FEBI|51059010135</t>
  </si>
  <si>
    <t>Прокладка MAN дв.D2865,D2876 теплообменника масляного FEBI|51059010122</t>
  </si>
  <si>
    <t>Прокладка MAN поддона масляного FEBI|51059040132</t>
  </si>
  <si>
    <t>Прокладка MAN рессоры (110x84x17.9) FEBI|81434075003</t>
  </si>
  <si>
    <t>Прокладка MERCEDES (дв.OM502A) компрессора FEBI|5411310680</t>
  </si>
  <si>
    <t>Прокладка MERCEDES 809,814,1117 рессоры межлистовая (65х80х13мм) FEBI|6733250284</t>
  </si>
  <si>
    <t>Прокладка MERCEDES Actros компрессора FEBI|5411310131</t>
  </si>
  <si>
    <t>Прокладка MERCEDES Actros поддона масляного FEBI|5410140722</t>
  </si>
  <si>
    <t>Прокладка MERCEDES Atego рессоры межлистовая (65х80х13мм) FEBI|9703250184</t>
  </si>
  <si>
    <t>Прокладка MERCEDES КАМАЗ-5490 дв.OM457LA головки блока FEBI|4600160420</t>
  </si>
  <si>
    <t>Прокладка MERCEDES компрессора FEBI|5411310780</t>
  </si>
  <si>
    <t>Прокладка MERCEDES крышки корпуса редуктора FEBI|6503560080</t>
  </si>
  <si>
    <t>Прокладка MERCEDES крышки ступицы (140х175) FEBI|9433340080</t>
  </si>
  <si>
    <t>Прокладка SAF крышки ступицы (155х120) FEBI|1093000500</t>
  </si>
  <si>
    <t>Прокладка SCANIA масляного теплообменника FEBI|2096560</t>
  </si>
  <si>
    <t>Прокладка SCANIA термостата FEBI|0351197</t>
  </si>
  <si>
    <t>Прокладка VOLVO (D12A) поддона масляного FEBI|1547562</t>
  </si>
  <si>
    <t>Прокладка VOLVO F,FH,FL,FM12,FH16 RENAULT Kerax,Magnum турбокомпрессора (прямоугольная,сталь) FEBI|20784537/7420784537</t>
  </si>
  <si>
    <t>Прокладка VOLVO FH12,16 крышки механизма тормозного FEBI|1696450</t>
  </si>
  <si>
    <t>Прокладка VOLVO водяного канала FEBI|479260</t>
  </si>
  <si>
    <t>Прокладка головки блока MAN FEBI|51039010338</t>
  </si>
  <si>
    <t>Прокладка головки блока RENAULT дв.MIDR062045 (на 1 цилиндр) FEBI|5010295726</t>
  </si>
  <si>
    <t>Прокладка головки блока VOLVO F16,FH16 комплект FEBI|276924</t>
  </si>
  <si>
    <t>Прокладка коллектора MERCEDES впускного FEBI|5410980480</t>
  </si>
  <si>
    <t>Прокладка коллектора RENAULT Magnum VOLVO FH,FM выпускного FEBI|20543071/7420855371</t>
  </si>
  <si>
    <t>Прокладка коллектора SCANIA выпускного FEBI|0364791</t>
  </si>
  <si>
    <t>Прокладка коллектора VOLVO впускного FEBI|469829</t>
  </si>
  <si>
    <t>Прокладка коллектора VOLVO выпускного FEBI|470534</t>
  </si>
  <si>
    <t>Прокладка крышки клапанной IVECO EuroCargo FEBI|004845138</t>
  </si>
  <si>
    <t>Прокладка крышки клапанной MAN дв.D2566,D2840,D2865,D2866,D2876 FEBI|51039050135</t>
  </si>
  <si>
    <t>Прокладка крышки клапанной SCANIA (D,DS,DSC11) FEBI|0258459</t>
  </si>
  <si>
    <t>Прокладка крышки клапанной SCANIA (DN,DS,DSC9) FEBI|0378299</t>
  </si>
  <si>
    <t>Прокладка крышки клапанной SCANIA дв.DC11,12,16 FEBI|1449542</t>
  </si>
  <si>
    <t>Прокладка крышки клапанной SCANIA дв.DC9,11,12 FEBI|1505366</t>
  </si>
  <si>
    <t>Проставка MERCEDES 608-1820 коленвала передняя (50х65х11.5мм) FEBI|3140350214/3220350014</t>
  </si>
  <si>
    <t>Пружина BPW колодки тормозной (166x20x3.6) FEBI|0539734160</t>
  </si>
  <si>
    <t>Пружина BPW колодки тормозной (167x24x4) FEBI|0539746120</t>
  </si>
  <si>
    <t>Пружина BPW колодки тормозной (180x21x3.2) FEBI|0339734110</t>
  </si>
  <si>
    <t>Пружина BPW колодки тормозной (230x22x3.5) FEBI|0539745140</t>
  </si>
  <si>
    <t>Пружина BPW колодки тормозной (236x24.5x4) FEBI|0539746130</t>
  </si>
  <si>
    <t>Пружина BPW колодки тормозной (265x34x5) FEBI|0539758030</t>
  </si>
  <si>
    <t>Пружина BPW колодок стяжная (100х3.5) FEBI|0339734010</t>
  </si>
  <si>
    <t>Пружина BPW колодок тормозных стяжная (3.60х20х180) FEBI|05.397.34.17.0</t>
  </si>
  <si>
    <t>Пружина BPW колодок тормозных стяжная (3.60х22х163) FEBI|05.397.35.03.0</t>
  </si>
  <si>
    <t>Пружина BPW полуприцепа колодок стяжная (105х21х4.0) FEBI|0339744060</t>
  </si>
  <si>
    <t>Пружина BPW полуприцепа колодок стяжная (260х24х4.0) FEBI|0539746070</t>
  </si>
  <si>
    <t>Пружина BPW полуприцепа колодок стяжная (260х24х4.0) FEBI|1309465/0539746070/1013053</t>
  </si>
  <si>
    <t>Пружина BPW полуприцепа колодок стяжная (269х25х5) FEBI|05.397.56.07.0</t>
  </si>
  <si>
    <t>Пружина BPW трещотки возвратная (185х22.5х2.5) FEBI|0539726050</t>
  </si>
  <si>
    <t>Пружина BPW трещотки возвратная длинная (230х22х2.5мм) FEBI|0539726020</t>
  </si>
  <si>
    <t>Пружина BPW трещотки возвратная короткая (148х26х2.8мм) FEBI|0539726030</t>
  </si>
  <si>
    <t>Пружина FRUEHAUF ROR SMERCEDES полуприцепа колодок стяжная (203х30х5.0) FEBI|1447002701</t>
  </si>
  <si>
    <t>Пружина KASSBOHRER колодки тормозной (170x22x4) FEBI|010242199403</t>
  </si>
  <si>
    <t>Пружина MAN MERCEDES колодок тормозных передних/задних (4х26х235) FEBI|81976100317/81976100118/81976100208</t>
  </si>
  <si>
    <t>Пружина MERCEDES LK,LN колодок тормозных задних FEBI|A6179931110</t>
  </si>
  <si>
    <t>Пружина MERCEDES колодки тормозной (68x25x4) FEBI|6739930410</t>
  </si>
  <si>
    <t>Пружина ROR колодки тормозной (203х30х5) FEBI|21023389</t>
  </si>
  <si>
    <t>Пружина ROR полуприцепа колодок стяжная (142х19х5.0) FEBI|21205194</t>
  </si>
  <si>
    <t>Пружина ROR полуприцепа колодок стяжная (220х34х5.2) FEBI|21221224</t>
  </si>
  <si>
    <t>Пружина SAF колодки тормозной (168х29х5) FEBI|1447003300</t>
  </si>
  <si>
    <t>Пружина SAF колодок тормозных стяжная (4х25.50х228) FEBI|1447003800</t>
  </si>
  <si>
    <t>Пружина SAF полуприцепа колодок стяжная (220х29.5х4.7) FEBI|1447005000</t>
  </si>
  <si>
    <t>Пружина SAF трещотки возвратная средняя (185х22х2.5мм) FEBI|1447003600</t>
  </si>
  <si>
    <t>Пружина SCANIA колодок тормозных стяжная (98х28х4.5) FEBI|120824</t>
  </si>
  <si>
    <t>Пружина VOLVO FH (Z-CAM) колодки тормозной FEBI|3097092</t>
  </si>
  <si>
    <t>Пружина VOLVO FH амортизатора кабины (252x87) FEBI|1079949</t>
  </si>
  <si>
    <t>Пружина VOLVO FH амортизатора кабины (270x87) FEBI|8158197</t>
  </si>
  <si>
    <t>Пружина колодки тормозной (5х30х241) MAN M90;F90;F2000 FEBI|04817</t>
  </si>
  <si>
    <t>Пыльник BPW вала тормозного (41/47x25) FEBI|0312043140</t>
  </si>
  <si>
    <t>Пыльник FORD Transit (91-) рейки рулевой FEBI|6160070</t>
  </si>
  <si>
    <t>Пыльник MAN F2000 рычага КПП FEBI|81964200324</t>
  </si>
  <si>
    <t>Пыльник SAF вала тормозного (36x60x17) FEBI|4131000800</t>
  </si>
  <si>
    <t>Пыльник SCANIA рычага КПП FEBI|1300097</t>
  </si>
  <si>
    <t>Пыльник VOLVO FH12 рычага КПП FEBI|20383596</t>
  </si>
  <si>
    <t>Пыльник VW LT (97-07) рейки рулевой FEBI|2D0498831</t>
  </si>
  <si>
    <t>Пыльник VW T2 рейки рулевой FEBI|251419831A</t>
  </si>
  <si>
    <t>Пыльник VW T4 рейки рулевой FEBI|701419831</t>
  </si>
  <si>
    <t>Пыльник VW T4 рейки рулевой FEBI|7D0419831</t>
  </si>
  <si>
    <t>Пыльник ШРУСа MERCEDES 100 внутреннего комплект FEBI|6313300085S2</t>
  </si>
  <si>
    <t>Пыльник ШРУСа MERCEDES 100 наружного комплект FEBI|6313300185S2</t>
  </si>
  <si>
    <t>Пыльник ШРУСа MERCEDES Vito (95-) внутреннего комплект FEBI|0003301485</t>
  </si>
  <si>
    <t>Пыльник ШРУСа MERCEDES Vito (95-) наружного комплект FEBI|0003301985</t>
  </si>
  <si>
    <t>Пыльник ШРУСа MERCEDES Vito (96-) наружного комплект FEBI|A0003301685</t>
  </si>
  <si>
    <t>Пыльник ШРУСа MERCEDES Vito (96-03) внутреннего комплект FEBI|A0003302085</t>
  </si>
  <si>
    <t>Пыльник ШРУСа PEUGEOT Boxer CITROEN Jumper FIAT Ducato (94-) комплект FEBI|3293.A1</t>
  </si>
  <si>
    <t>Пыльник ШРУСа VW T4 (90-) наружного комплект FEBI|701498203</t>
  </si>
  <si>
    <t>Радиатор MERCEDES (дв.OM352A) масляный FEBI|3661803865</t>
  </si>
  <si>
    <t>Радиатор MERCEDES (дв.OM441) масляный FEBI|0011883101</t>
  </si>
  <si>
    <t>Радиатор MERCEDES КАМАЗ-5490 дв.OM401,441 масляный FEBI|0021884301</t>
  </si>
  <si>
    <t>Радиатор отопителя VW T4 (90-03) FEBI|701819031A</t>
  </si>
  <si>
    <t>Разъем АБС 15-полюсный (розетка) FEBI|DIN72570T3STD</t>
  </si>
  <si>
    <t>Разъем электрический прицепа N-type 7-полюсный основной (розетка металл) винтовое соединение FEBI|0179529</t>
  </si>
  <si>
    <t>Регулятор MAN F90,2000,G90,L2000 напряжения генератора FEBI|81.25601.6024</t>
  </si>
  <si>
    <t>Регулятор VOLVO FH12 давления воздуха FEBI|3944251</t>
  </si>
  <si>
    <t>Регулятор VOLVO давления компрессора FEBI|1076379</t>
  </si>
  <si>
    <t>Реле DAF MAN SCANIA VOLVO (24V,50A,4 контакта) FEBI|1457437/81259020519/81259020520/21255974/20390648</t>
  </si>
  <si>
    <t>Реле MAN подогрева фильтра топливного FEBI|81259026268</t>
  </si>
  <si>
    <t>Реле SCANIA уровня охолаждающей жидкости FEBI|1318306</t>
  </si>
  <si>
    <t>Реле зуммер SCANIA FEBI|1304421</t>
  </si>
  <si>
    <t>Реле поворота DAF FEBI|1745069</t>
  </si>
  <si>
    <t>Реле поворота SCANIA 4 series (16 контактов) FEBI|4DN007431021/1401789</t>
  </si>
  <si>
    <t>Реле стеклоочистителя SCANIA FEBI|0363712</t>
  </si>
  <si>
    <t>Ремень приводной поликлиновой 10PK1512 VOLVO FM10/320 (99-) FEBI|10PK1512</t>
  </si>
  <si>
    <t>Ремкомплект BPW KASSBOHRER ROR вала тормозного (на вал) FEBI|0980100142</t>
  </si>
  <si>
    <t>Ремкомплект BPW вала тормозного (на вал) FEBI|0980102130</t>
  </si>
  <si>
    <t>Ремкомплект BPW вала тормозного (на вал) FEBI|0980102130S1</t>
  </si>
  <si>
    <t>Ремкомплект BPW вала тормозного полный (на ось) (шар металлический с масленкой) H/R FEBI|0980106091</t>
  </si>
  <si>
    <t>Ремкомплект DAF 95XF IVECO EuroTech MAN F90,M90 тяги реактивной FEBI|81432206108</t>
  </si>
  <si>
    <t>Ремкомплект DAF IVECO VOLVO штанги реактивной (46x65x70) FEBI|0069600</t>
  </si>
  <si>
    <t>Ремкомплект DAF MERCEDES головки соединительной тормозной системы (прокладка 17x41x9мм) FEBI|8975500204</t>
  </si>
  <si>
    <t>Ремкомплект DAF ГУРа (сальник, пыльник, стопор) FEBI|1612046</t>
  </si>
  <si>
    <t>Ремкомплект DAF ГУРа FEBI|1276445</t>
  </si>
  <si>
    <t>Ремкомплект DAF насоса подъема кабины FEBI|1645743</t>
  </si>
  <si>
    <t>Ремкомплект DAF пальца тормозной колодки (шайбы,стопоры) FEBI|681090</t>
  </si>
  <si>
    <t>Ремкомплект DAF ПГУ FEBI|1443527</t>
  </si>
  <si>
    <t>Ремкомплект DAF цилиндра подъема кабины FEBI|1392399</t>
  </si>
  <si>
    <t>Ремкомплект MAN (D2530/2538/2556) насоса водяного FEBI|51065996033S</t>
  </si>
  <si>
    <t>Ремкомплект MAN F2000 подвески кабины FEBI|81962100407S1</t>
  </si>
  <si>
    <t>Ремкомплект MAN F90,F2000 стабилизатора кабины FEBI|81.41700.6095</t>
  </si>
  <si>
    <t>Ремкомплект MAN F90,F2000,M90,TGA вала тормозного FEBI|06369590035/81503080014/06369590035</t>
  </si>
  <si>
    <t>Ремкомплект MAN L87-98 шкворня FEBI|81442056023</t>
  </si>
  <si>
    <t>Ремкомплект MAN M90,F90,F2000,M2000 шкворня (49.5х50х223мм) FEBI|81442056013/81442056010</t>
  </si>
  <si>
    <t>Ремкомплект MAN MERCEDES ступицы задней (08006-сал.08007-сал.08008-уп.кольцо,08005-шайба) FEBI|81359256004</t>
  </si>
  <si>
    <t>Ремкомплект MAN компрессора (головка,прокладки) FEBI|51541146081</t>
  </si>
  <si>
    <t>Ремкомплект MAN компрессора (клапаны, прокладки) FEBI|51541146081</t>
  </si>
  <si>
    <t>Ремкомплект MAN маховика (10 болтов,сальник,обойма,подшипник) FEBI|51934100143S1</t>
  </si>
  <si>
    <t>Ремкомплект MAN насоса водяного (прокладки) FEBI|51065996051</t>
  </si>
  <si>
    <t>Ремкомплект MAN шкворня (172x35/36 с подшипником) FEBI|81442056025</t>
  </si>
  <si>
    <t>Ремкомплект MAN шкворня (194x42/43 с подшипником) FEBI|81442056027</t>
  </si>
  <si>
    <t>Ремкомплект MAN шкворня (50x109) FEBI|81363056004</t>
  </si>
  <si>
    <t>Ремкомплект MAN шкворня (52/53x235) FEBI|81442056037</t>
  </si>
  <si>
    <t>Ремкомплект MERCEDES (дв.OM366,A,LA) насоса водяного FEBI|3662000804</t>
  </si>
  <si>
    <t>Ремкомплект MERCEDES (дв.OM401) компрессора (прокладки) FEBI|4411300220S1</t>
  </si>
  <si>
    <t>Ремкомплект MERCEDES (дв.OM401) компрессора (прокладки,клапаны) FEBI|4421300020S2</t>
  </si>
  <si>
    <t>Ремкомплект MERCEDES (дв.OM501) компрессора FEBI|0001307715</t>
  </si>
  <si>
    <t>Ремкомплект MERCEDES (дв.OM501LA) насоса водяного FEBI|5422000104</t>
  </si>
  <si>
    <t>Ремкомплект MERCEDES (дв.OM904) компрессора (прокладки) FEBI|0001305015</t>
  </si>
  <si>
    <t>Ремкомплект MERCEDES 100 ступицы передней FEBI|6313300251SK</t>
  </si>
  <si>
    <t>Ремкомплект MERCEDES 207D стабилизаторa переднего FEBI|6013200711</t>
  </si>
  <si>
    <t>Ремкомплект MERCEDES 210 шкворня FEBI|6013300019</t>
  </si>
  <si>
    <t>Ремкомплект MERCEDES 612,809,814,1017 шкворня правого с подшипником (30х186мм) FEBI|08803</t>
  </si>
  <si>
    <t>Ремкомплект MERCEDES Actros (96-02) вилки сцепления FEBI|6552540206S2</t>
  </si>
  <si>
    <t>Ремкомплект MERCEDES Actros вала тормозного (шайбы,сальники,прокладки,кольца,смазочные ниппели) FEBI|3604200441</t>
  </si>
  <si>
    <t>Ремкомплект MERCEDES Actros ГУРа (сальник,стопорное кольцо) FEBI|0004600300</t>
  </si>
  <si>
    <t>Ремкомплект MERCEDES Actros компрессора (клапаны + 3 прокладки) FEBI|5411300620S1</t>
  </si>
  <si>
    <t>Ремкомплект MERCEDES Atego компрессора (прокладки) FEBI|0001307415</t>
  </si>
  <si>
    <t>Ремкомплект MERCEDES Atego компрессора (прокладки, клапан пластинчатый) FEBI|0001306815</t>
  </si>
  <si>
    <t>Ремкомплект MERCEDES Axor компрессора (прокладки,болты) FEBI|0011302815</t>
  </si>
  <si>
    <t>Ремкомплект MERCEDES Axor компрессора (прокладки,болты) FEBI|0011302615S1</t>
  </si>
  <si>
    <t>Ремкомплект MERCEDES Axor компрессора (прокладки,болты,уплотнители,головка) FEBI|0011301215</t>
  </si>
  <si>
    <t>Ремкомплект MERCEDES DAF MAN насоса топливного грубой очистки (стакан,сетка,упл.кольц) FEBI|0000900751S1</t>
  </si>
  <si>
    <t>Ремкомплект MERCEDES O307 (73-89) насоса водяного (вал, прокладка, подшипник) FEBI|A4222000604/4222000604</t>
  </si>
  <si>
    <t>Ремкомплект MERCEDES Sprinter (94-) рейки рулевой FEBI|9014604200S1</t>
  </si>
  <si>
    <t>Ремкомплект MERCEDES Sprinter (95-) ступицы задней FEBI|9023500068SK</t>
  </si>
  <si>
    <t>Ремкомплект MERCEDES вала планетарной передачи FEBI|0049816310S1</t>
  </si>
  <si>
    <t>Ремкомплект MERCEDES дв.OM355 насоса ГУР FEBI|42490520</t>
  </si>
  <si>
    <t>Ремкомплект MERCEDES дв.OM401-OM449 компрессора (прокладки,клапаны) FEBI|4421300020</t>
  </si>
  <si>
    <t>Ремкомплект MERCEDES дв.OM401-OM449 компрессора (прокладки,клапаны) FEBI|4021300220</t>
  </si>
  <si>
    <t>Ремкомплект MERCEDES дв.OM501 компрессора (прокладка,клапан,болты) FEBI|1307615</t>
  </si>
  <si>
    <t>Ремкомплект MERCEDES колонки рулевой FEBI|3874602601S1</t>
  </si>
  <si>
    <t>Ремкомплект MERCEDES компрессора (гильза,поршнень,кольца,пальцы,стопорные кольца,d=100мм) FEBI|4411300008</t>
  </si>
  <si>
    <t>Ремкомплект MERCEDES компрессора (гильза,поршнень,кольца,пальцы,стопорные кольца,d=100мм) FEBI|5411300108</t>
  </si>
  <si>
    <t>Ремкомплект MERCEDES компрессора (гильза,поршнень,кольца,пальцы,стопорные кольца,d=90мм) FEBI|4421300008</t>
  </si>
  <si>
    <t>Ремкомплект MERCEDES компрессора (головка,прокладки) FEBI|5411302719</t>
  </si>
  <si>
    <t>Ремкомплект MERCEDES компрессора (плита с клапанами,прокладки) FEBI|4411300220S2</t>
  </si>
  <si>
    <t>Ремкомплект MERCEDES компрессора (плита,прокладки) FEBI|4021300320</t>
  </si>
  <si>
    <t>Ремкомплект MERCEDES компрессора (плита,прокладки) FEBI|5411303519S1</t>
  </si>
  <si>
    <t>Ремкомплект MERCEDES насоса водяного (прокладки) FEBI|5422000701</t>
  </si>
  <si>
    <t>Ремкомплект MERCEDES пальца рессоры (30x136) FEBI|6223200165</t>
  </si>
  <si>
    <t>Ремкомплект MERCEDES пальца рессоры FEBI|3853200065</t>
  </si>
  <si>
    <t>Ремкомплект MERCEDES пальца рессоры FEBI|3953200265</t>
  </si>
  <si>
    <t>Ремкомплект MERCEDES пальца рессоры FEBI|3953200165</t>
  </si>
  <si>
    <t>Ремкомплект MERCEDES подшипника выжимного (кольцо,пружина) FEBI|0002520646</t>
  </si>
  <si>
    <t>Ремкомплект MERCEDES сальник ступицы задней (120х145х15/12) FEBI|VKS6154</t>
  </si>
  <si>
    <t>Ремкомплект MERCEDES ступицы (2 сальника,прокладка,кольцо АБС,8 болтов) FEBI|9423301125</t>
  </si>
  <si>
    <t>Ремкомплект MERCEDES ступицы (обойма,сальник,прокладка,кольца) FEBI|9423503935</t>
  </si>
  <si>
    <t>Ремкомплект MERCEDES ступицы (прокладка,кольцо) FEBI|3853500068</t>
  </si>
  <si>
    <t>Ремкомплект MERCEDES ступицы (сальник,прокладки) FEBI|3833500068</t>
  </si>
  <si>
    <t>Ремкомплект MERCEDES ступицы (сальники,прокладки) FEBI|3463340080S1</t>
  </si>
  <si>
    <t>Ремкомплект MERCEDES ступицы (сальники,прокладки) FEBI|9403500735</t>
  </si>
  <si>
    <t>Ремкомплект MERCEDES ступицы (сальники,прокладки,кольца) FEBI|9403501035</t>
  </si>
  <si>
    <t>Ремкомплект MERCEDES ступицы (сальники,прокладки,кольца) FEBI|6593500035S1</t>
  </si>
  <si>
    <t>Ремкомплект MERCEDES ступицы (сальники,прокладки,кольца) FEBI|940350083</t>
  </si>
  <si>
    <t>Ремкомплект MERCEDES ступицы (сальники,прокладки,кольца) FEBI|6593500435S1</t>
  </si>
  <si>
    <t>Ремкомплект MERCEDES ступицы (сальники,прокладки,кольца) FEBI|9403500035</t>
  </si>
  <si>
    <t>Ремкомплект MERCEDES ступицы (сальники,прокладки,кольца) FEBI|6243560080KS</t>
  </si>
  <si>
    <t>Ремкомплект MERCEDES ступицы (сальники,прокладки,кольца) FEBI|9403500335</t>
  </si>
  <si>
    <t>Ремкомплект MERCEDES ступицы (сальники,шайба,втулка,кольцо) FEBI|9423503835</t>
  </si>
  <si>
    <t>Ремкомплект MERCEDES цилиндра сцепления главного FEBI|0002904667</t>
  </si>
  <si>
    <t>Ремкомплект MERCEDES шкворня (50/51x222.5) FEBI|3913300019</t>
  </si>
  <si>
    <t>Ремкомплект MERCEDES шкворня (50x109) FEBI|3463300019</t>
  </si>
  <si>
    <t>Ремкомплект MERCEDES шкворня левого (1шт.) FEBI|89198004300</t>
  </si>
  <si>
    <t>Ремкомплект MERCEDES шкворня левого с подшипником (55х109мм) FEBI|6253300119</t>
  </si>
  <si>
    <t>Ремкомплект MERCEDES шкворня правого (1шт.) FEBI|89198004320</t>
  </si>
  <si>
    <t>Ремкомплект RENAULT Magnum компрессора (прокладки,клапаны) FEBI|5001867708</t>
  </si>
  <si>
    <t>Ремкомплект RENAULT Magnum пальца рессоры передней (втулки,болты,гайки,кольца,шайбы) FEBI|5010060127S1</t>
  </si>
  <si>
    <t>Ремкомплект RENAULT Premium компрессора (головка с прокладкой,болты) FEBI|5001836883</t>
  </si>
  <si>
    <t>Ремкомплект RENAULT ТННД (клапаны,пружина,кольца) FEBI|7420768698</t>
  </si>
  <si>
    <t>Ремкомплект ROR кулака разжимного полуприцепа колодок тормозных на сторону FEBI|AXL122</t>
  </si>
  <si>
    <t>Ремкомплект ROR ступицы (гайка,стопор,шайба) FEBI|AXL104</t>
  </si>
  <si>
    <t>Ремкомплект ROR ступицы (сальники,прокладки) FEBI|AXL103</t>
  </si>
  <si>
    <t>Ремкомплект ROR ступицы на сторону (гайки M65х1.5х10SW85+M65х1.5х11+стопор) FEBI|AXL105</t>
  </si>
  <si>
    <t>Ремкомплект SAF вала тормозного (cтопора,шайбы) FEBI|3317000400</t>
  </si>
  <si>
    <t>Ремкомплект SAF вала тормозного (втулки,крышки) FEBI|3268000600</t>
  </si>
  <si>
    <t>Ремкомплект SAF вала тормозного (втулки,крышки,стопоры,уплотнения) FEBI|3434363600</t>
  </si>
  <si>
    <t>Ремкомплект SAF вала тормозного (кольца,стопоры) FEBI|3317000400</t>
  </si>
  <si>
    <t>Ремкомплект SAF вала тормозного (на вал) FEBI|3268003400</t>
  </si>
  <si>
    <t>Ремкомплект SAF вала тормозного (стопоры,шайбы) FEBI|3317000400</t>
  </si>
  <si>
    <t>Ремкомплект SAF колодок тормозных (палец,стопора,шайбы) FEBI|3213002301</t>
  </si>
  <si>
    <t>Ремкомплект SCANIA насоса подъема кабины FEBI|1541980</t>
  </si>
  <si>
    <t>Ремкомплект SCANIA ПГУ FEBI|1484715</t>
  </si>
  <si>
    <t>Ремкомплект SCANIA ПГУ FEBI|0550465</t>
  </si>
  <si>
    <t>Ремкомплект SCANIA ступицы FEBI|550905</t>
  </si>
  <si>
    <t>Ремкомплект SCANIA шкворня (215x44.5/55 с подшипником) FEBI|0550730</t>
  </si>
  <si>
    <t>Ремкомплект SCANIA шкворня (223x40/50 с подшипником) FEBI|0550257</t>
  </si>
  <si>
    <t>Ремкомплект VOLVO FH12 ПГУ (вилка) FEBI|1668822S1</t>
  </si>
  <si>
    <t>Ремкомплект VOLVO FH12,16 шкворня (с подшипником) FEBI|3090266S1</t>
  </si>
  <si>
    <t>Ремкомплект VOLVO FH12/16,FM9/12 RENAULT Kerax,Premium тяги реактивной V-образной (центр) FEBI|20741710/3093544/7420741710</t>
  </si>
  <si>
    <t>Ремкомплект VOLVO компрессора (прокладки) FEBI|276183</t>
  </si>
  <si>
    <t>Ремкомплект VOLVO компрессора (прокладки,болты) FEBI|3097143</t>
  </si>
  <si>
    <t>Ремкомплект VOLVO компрессора (прокладки,клапаны,пружины) FEBI|3090471</t>
  </si>
  <si>
    <t>Ремкомплект VOLVO ПГУ FEBI|85102142</t>
  </si>
  <si>
    <t>Ремкомплект VOLVO ПГУ FEBI|270586</t>
  </si>
  <si>
    <t>Ремкомплект VOLVO ПГУ FEBI|271194</t>
  </si>
  <si>
    <t>Ремкомплект VOLVO стабилизатора переднего FEBI|1589807S1</t>
  </si>
  <si>
    <t>Ремкомплект VOLVO ступицы (2 сальника,уплотнительное кольцо) FEBI|3095043</t>
  </si>
  <si>
    <t>Ремкомплект VOLVO ступицы (пыльник,кольцо) FEBI|3090331</t>
  </si>
  <si>
    <t>Ремкомплект VOLVO цилиндра КПП FEBI|3092575</t>
  </si>
  <si>
    <t>Ремкомплект VOLVO шкворня (240x40/53,с подшипником) FEBI|20751021</t>
  </si>
  <si>
    <t>Ремкомплект VW LT шкворня FEBI|281498171A</t>
  </si>
  <si>
    <t>Ремкомплект VW T2 ступицы передней FEBI|113517185CS1</t>
  </si>
  <si>
    <t>Ремкомплект Z-CAM RENAULT VOLVO механизма тормозного (регулятор левый) FEBI|8550978</t>
  </si>
  <si>
    <t>Ремкомплект Z-CAM RENAULT VOLVO механизма тормозного FEBI|3090964</t>
  </si>
  <si>
    <t>Ремкомплект компрессора (плита с клапанами + прокладки) MERCEDES Actros FEBI|21069</t>
  </si>
  <si>
    <t>Ремкомплект суппорта ROR тормозного переднего FEBI|AXL-132</t>
  </si>
  <si>
    <t>Ремкомплект фильтра топливного MERCEDES MK,SK грубой очистки (стакан,фильтр,пружина,резинка) FEBI|2447010017/800035/9171301070</t>
  </si>
  <si>
    <t>Ролик ГРМ MERCEDES Sprinter (00-) обводной FEBI|6112340193</t>
  </si>
  <si>
    <t>Ролик натяжителя MAN ремня (34x20x74) FEBI|51958006092</t>
  </si>
  <si>
    <t>Ролик приводного ремня MERCEDES Actros,Atego,Axor,Bus КАМАЗ-5490 дв.OM457HLA,906LA,HLA,926LA FEBI|A0005501733</t>
  </si>
  <si>
    <t>Ролик приводного ремня MERCEDES Axor,Actros КАМАЗ-5490 обводной (20x74x38) FEBI|A0005501933</t>
  </si>
  <si>
    <t>Ручка MAN открывания капота FEBI|81617016277</t>
  </si>
  <si>
    <t>Ручка MERCEDES Actros стеклоподъемника FEBI|9417600102</t>
  </si>
  <si>
    <t>Ручка MERCEDES открывания капота FEBI|9703100173</t>
  </si>
  <si>
    <t>Ручка MERCEDES ящика вещевого левая FEBI|9418900472</t>
  </si>
  <si>
    <t>Ручка MERCEDES ящика вещевого правая FEBI|9418900572</t>
  </si>
  <si>
    <t>Ручка SCANIA открывания капота FEBI|1767631</t>
  </si>
  <si>
    <t>Ручка КПП DAF FEBI|1285259</t>
  </si>
  <si>
    <t>Ручка КПП SCANIA FEBI|0384970</t>
  </si>
  <si>
    <t>Ручка КПП SCANIA FEBI|1482997</t>
  </si>
  <si>
    <t>Ручка на рычаг КПП MAN TGA FEBI|81326200043</t>
  </si>
  <si>
    <t>Ручка на рычаг КПП MAN TGA,TGS,TGX FEBI|81326200044</t>
  </si>
  <si>
    <t>Рычаг тормоза регулировочный BPW SAF ROR (7 отверстий в 2 ряда) FEBI|04642100</t>
  </si>
  <si>
    <t>Рычаг тормоза регулировочный DAF передний левый FEBI|92164</t>
  </si>
  <si>
    <t>Рычаг тормоза регулировочный DAF передний правый механический FEBI|0159556/0285952/159556</t>
  </si>
  <si>
    <t>Рычаг тормоза регулировочный MERCEDES MAN задний левый механический FEBI|3464201738</t>
  </si>
  <si>
    <t>Рычаг тормоза регулировочный MERCEDES MAN задний правый механический FEBI|05.174.54.70.0</t>
  </si>
  <si>
    <t>Рычаг тормоза регулировочный SAF DAF CF85 (5 отверстий в ряд) FEBI|2175007400/1358940</t>
  </si>
  <si>
    <t>Сайлентблок BPW ROR полурессоры (30х57х102) металл-резина-металл FEBI|0203169000</t>
  </si>
  <si>
    <t>Сайлентблок BPW ROR полурессоры (30х60х102) резина-металл FEBI|02.0316.06.00</t>
  </si>
  <si>
    <t>Сайлентблок BPW SCHMITZ полурессоры (50х100х130) FEBI|02.0316.65.00</t>
  </si>
  <si>
    <t>Сайлентблок BPW рессоры (30x60x72) FEBI|0203159800</t>
  </si>
  <si>
    <t>Сайлентблок BPW рессоры (36x49/65.5x68) FEBI|0511393030</t>
  </si>
  <si>
    <t>Сайлентблок BPW рессоры (60x107x146) FEBI|0511397100</t>
  </si>
  <si>
    <t>Сайлентблок BPW рессоры FEBI|05.113.96.06.0</t>
  </si>
  <si>
    <t>Сайлентблок BPW тяги реактивной (30х60х68) FEBI|05.113.96.05.0</t>
  </si>
  <si>
    <t>Сайлентблок CITROEN Jumpy балки задней FEBI|515261</t>
  </si>
  <si>
    <t>Сайлентблок DAF 75,85CF,95X,CF85,F2100,2300,2700 рессоры задней FEBI|1357764</t>
  </si>
  <si>
    <t>Сайлентблок DAF кабины задний (83x24x20/60) FEBI|1396202</t>
  </si>
  <si>
    <t>Сайлентблок DAF рессоры (24x61x86) FEBI|1671219</t>
  </si>
  <si>
    <t>Сайлентблок FIAT Ducato (06-) рычага переднего FEBI|1352228080SK1</t>
  </si>
  <si>
    <t>Сайлентблок FIAT Ducato (94-) рессоры задней FEBI|1304641080</t>
  </si>
  <si>
    <t>Сайлентблок FORD Transit (85-) рычага переднего FEBI|6608818</t>
  </si>
  <si>
    <t>Сайлентблок FORD Transit (91-) рычага переднего FEBI|6517356</t>
  </si>
  <si>
    <t>Сайлентблок FRUEHAUF полурессоры ( 51Х89Х112) FEBI|U-JA-0030-001</t>
  </si>
  <si>
    <t>Сайлентблок FRUEHAUF рессоры (32x56x57.5) FEBI|UJA0033001</t>
  </si>
  <si>
    <t>Сайлентблок IVECO Daily подвески передней (28х65х25) FEBI|504039506</t>
  </si>
  <si>
    <t>Сайлентблок IVECO Daily рычага переднего нижний (33х65х34) FEBI|500350342</t>
  </si>
  <si>
    <t>Сайлентблок IVECO кабины задний (16x78x63x50) FEBI|500351393</t>
  </si>
  <si>
    <t>Сайлентблок IVECO кабины передний (32x60.5x41x36) FEBI|500357265</t>
  </si>
  <si>
    <t>Сайлентблок IVECO рессоры (70х16.5х40.5x54) FEBI|504112266</t>
  </si>
  <si>
    <t>Сайлентблок IVECO рессоры FEBI|162621/8160686</t>
  </si>
  <si>
    <t>Сайлентблок IVECO стабилизатора заднего (55x20x46) FEBI|004791448</t>
  </si>
  <si>
    <t>Сайлентблок KASSBOHRER ROR рессоры (30.3х65х102) FEBI|4771327000</t>
  </si>
  <si>
    <t>Сайлентблок MAN F2000/F90 кабины (большой)(FE10783 -р/к) FEBI|81.96210.0437</t>
  </si>
  <si>
    <t>Сайлентблок MAN TGA рессоры (24.5x62x95) FEBI|81437220091</t>
  </si>
  <si>
    <t>Сайлентблок MAN TGA,TGS,TGX стабилизатора кабины (16х64/80х60) FEBI|85962100019</t>
  </si>
  <si>
    <t>Сайлентблок MAN TGA,TGS,TGX стабилизатора переднего (18х42х44) FEBI|81962100630</t>
  </si>
  <si>
    <t>Сайлентблок MAN TGL рессоры задней (18.3x57.5x86.1) FEBI|85437220009</t>
  </si>
  <si>
    <t>Сайлентблок MAN TGL стабилизатора переднего/заднего (35x14x42.5) FEBI|85437220007</t>
  </si>
  <si>
    <t>Сайлентблок MAN кабины задний (14x30x48) FEBI|81962100462</t>
  </si>
  <si>
    <t>Сайлентблок MAN рессоры (16x55x95) FEBI|81960200231</t>
  </si>
  <si>
    <t>Сайлентблок MAN рессоры (20x62x95) FEBI|81437220092</t>
  </si>
  <si>
    <t>Сайлентблок MAN рессоры (21x75x125) FEBI|81432710083</t>
  </si>
  <si>
    <t>Сайлентблок MAN рессоры (24x65x95) FEBI|81437220070</t>
  </si>
  <si>
    <t>Сайлентблок MAN стабилизатора заднего (130x48) FEBI|81962100452</t>
  </si>
  <si>
    <t>Сайлентблок MAN стабилизатора заднего (16x45x42) FEBI|81432710029</t>
  </si>
  <si>
    <t>Сайлентблок MAN стабилизатора заднего (62х40х22х68) FEBI|81437220063/81437220039/81437220082</t>
  </si>
  <si>
    <t>Сайлентблок MAN стабилизатора заднего FEBI|81437220019</t>
  </si>
  <si>
    <t>Сайлентблок MAN стабилизатора разрезной (16х47х47мм) FEBI|81962100450/81437220022/81437220038</t>
  </si>
  <si>
    <t>Сайлентблок MAN,BPW стабилизатора заднего (14х37х51)(край) FEBI|10547</t>
  </si>
  <si>
    <t>Сайлентблок MERCEDES 308D рессоры FEBI|0003210050/A0003210050</t>
  </si>
  <si>
    <t>Сайлентблок MERCEDES Actros RENAULT Premium рессоры передней (24х62х96мм) FEBI|7420929989/A0003223285/20929989/20592656</t>
  </si>
  <si>
    <t>Сайлентблок MERCEDES Actros КАМАЗ-5490 кабины передний (70х40х47мм) FEBI|9303170012</t>
  </si>
  <si>
    <t>Сайлентблок MERCEDES Actros стабилизатора заднего (88x172) FEBI|9423260050</t>
  </si>
  <si>
    <t>Сайлентблок MERCEDES Actros,Atego,Axor КАМАЗ-5490 стабилизатора кабины FEBI|A0009921603</t>
  </si>
  <si>
    <t>Сайлентблок MERCEDES Atego рессоры FEBI|9703200044/9703200144</t>
  </si>
  <si>
    <t>Сайлентблок MERCEDES Atego стабилизатора передний/задний (17х40х34) FEBI|3183200073</t>
  </si>
  <si>
    <t>Сайлентблок MERCEDES Atego,LK,LN стабилизатора перед/зад (12х28/30х30) FEBI|6883207073</t>
  </si>
  <si>
    <t>Сайлентблок MERCEDES LK/LN2 (84-98) рессоры задней FEBI|6733200150</t>
  </si>
  <si>
    <t>Сайлентблок MERCEDES Sprinter рычага заднего FEBI|9063330114</t>
  </si>
  <si>
    <t>Сайлентблок MERCEDES Vito (96-) подрамника задний FEBI|6383170912</t>
  </si>
  <si>
    <t>Сайлентблок MERCEDES кабины (40x46.5/65x31) FEBI|9425000050</t>
  </si>
  <si>
    <t>Сайлентблок MERCEDES кабины передний (25x100x121.5) FEBI|9423172012</t>
  </si>
  <si>
    <t>Сайлентблок MERCEDES моста подвесного (32х153х114) FEBI|9463900250</t>
  </si>
  <si>
    <t>Сайлентблок MERCEDES натяжителя ремня генератора 12x37x25 FEBI|3521550450</t>
  </si>
  <si>
    <t>Сайлентблок MERCEDES рессоры (17x54x96) FEBI|6733200050</t>
  </si>
  <si>
    <t>Сайлентблок MERCEDES рессоры (19x56x96) FEBI|9703200344</t>
  </si>
  <si>
    <t>Сайлентблок MERCEDES рессоры (22.5x96) FEBI|9743200044</t>
  </si>
  <si>
    <t>Сайлентблок MERCEDES рессоры (22x60x76) FEBI|0003220385</t>
  </si>
  <si>
    <t>Сайлентблок MERCEDES рычага подвески передний (45x64x50.5) FEBI|4771476000</t>
  </si>
  <si>
    <t>Сайлентблок MERCEDES рычага подвески передний (45x70/95x65) FEBI|19927403</t>
  </si>
  <si>
    <t>Сайлентблок MERCEDES стабилизатора переднего (53x83/96x41) FEBI|3173331164S1</t>
  </si>
  <si>
    <t>Сайлентблок PEUGEOT Boxer (06-) CITROEN Jumper (06-) рычага переднего FEBI|3520.S0/3520.S0S2/3520.S1/1352225080</t>
  </si>
  <si>
    <t>Сайлентблок PEUGEOT Boxer CITROEN Jumper FIAT Ducato (94-) стабилизатора переднего FEBI|5093.15/1313056080</t>
  </si>
  <si>
    <t>Сайлентблок RENAULT Magnum Midlum Keraх Premium полурессоры (30х70х100/104) FEBI|5001852218</t>
  </si>
  <si>
    <t>Сайлентблок RENAULT Magnum кабины задний (14x27x45) FEBI|5010418819</t>
  </si>
  <si>
    <t>Сайлентблок RENAULT Magnum рессоры (24x62x97) FEBI|5001859721</t>
  </si>
  <si>
    <t>Сайлентблок RENAULT Midlum рессоры (16x43.5x81) FEBI|5010294961</t>
  </si>
  <si>
    <t>Сайлентблок RENAULT Premium кабины FEBI|5000789265</t>
  </si>
  <si>
    <t>Сайлентблок RENAULT Premium кабины задний резинометаллический (16.2х60.5х68/40) FEBI|7421271207/5010316015/21271207/20581381</t>
  </si>
  <si>
    <t>Сайлентблок RENAULT Premium подвески кабины (12х40х42) FEBI|20850895/7420850895/20591712</t>
  </si>
  <si>
    <t>Сайлентблок RENAULT кабины (90x16x38) FEBI|5010418820</t>
  </si>
  <si>
    <t>Сайлентблок RENAULT рессоры (40x50x96) FEBI|7421483476</t>
  </si>
  <si>
    <t>Сайлентблок ROR полурессоры (22x49x76) FEBI|21011745</t>
  </si>
  <si>
    <t>Сайлентблок ROR рессоры (42x70/88x111) FEBI|21020676</t>
  </si>
  <si>
    <t>Сайлентблок SAF полурессоры (30х68х104) металл-резина-металл FEBI|5000815738</t>
  </si>
  <si>
    <t>Сайлентблок SAF рессоры (31.5х155х114) FEBI|4177302800</t>
  </si>
  <si>
    <t>Сайлентблок SCANIA кабины (16.5x59x53x69) FEBI|1892896</t>
  </si>
  <si>
    <t>Сайлентблок SCANIA кабины (16.6x53x60x69) FEBI|1788239</t>
  </si>
  <si>
    <t>Сайлентблок SCANIA кабины (24x65x80/90) FEBI|1356668</t>
  </si>
  <si>
    <t>Сайлентблок SCANIA кабины передний (16.5x60.5x65.5/80) FEBI|2250372</t>
  </si>
  <si>
    <t>Сайлентблок SCANIA кабины передний (16.5x60x63.5/80) FEBI|2157762</t>
  </si>
  <si>
    <t>Сайлентблок SCANIA полурессоры (30x65x121.5) FEBI|1362710</t>
  </si>
  <si>
    <t>Сайлентблок SCHMITZ полурессоры (30х68х102) металл-резина FEBI|28153</t>
  </si>
  <si>
    <t>Сайлентблок VOLVO FH стабилизатора (34x65.5x64) FEBI|1620750</t>
  </si>
  <si>
    <t>Сайлентблок VOLVO FH тяги реактивной (52x92x85) FEBI|1135080</t>
  </si>
  <si>
    <t>Сайлентблок VOLVO FH12 рессоры задней (26x55x112) FEBI|1624486</t>
  </si>
  <si>
    <t>Сайлентблок VOLVO FM,FH балансира (81/104x154/173x71) FEBI|20442252</t>
  </si>
  <si>
    <t>Сайлентблок VOLVO тяги реактивной (21x115) FEBI|20523294</t>
  </si>
  <si>
    <t>Сайлентблок VOLVO тяги реактивной (91x150) FEBI|1598588</t>
  </si>
  <si>
    <t>Сайлентблок VOLVO тяги реактивной (91x170) FEBI|1628107</t>
  </si>
  <si>
    <t>Сайлентблок VW Crafter (06-) рессоры задней задний FEBI|2E0411346</t>
  </si>
  <si>
    <t>Сайлентблок VW Crafter (06-) рычага переднего передний FEBI|2E0407523A</t>
  </si>
  <si>
    <t>Сайлентблок VW Crafter рессоры задней передний FEBI|2E0513371B</t>
  </si>
  <si>
    <t>Сайлентблок VW LT рессоры задней FEBI|291511171C</t>
  </si>
  <si>
    <t>Сайлентблок VW LT рычага переднего FEBI|281407077</t>
  </si>
  <si>
    <t>Сайлентблок VW T2 рычага заднего FEBI|251501131A</t>
  </si>
  <si>
    <t>Сайлентблок VW T2 рычага переднего FEBI|251407179</t>
  </si>
  <si>
    <t>Сайлентблок VW T2 рычага переднего верхний FEBI|251407077</t>
  </si>
  <si>
    <t>Сайлентблок VW T4 (90-03) рычага переднего задний FEBI|701407087</t>
  </si>
  <si>
    <t>Сайлентблок VW T4 (90-03) рычага переднего передний FEBI|701407183</t>
  </si>
  <si>
    <t>Сайлентблок VW T4 рычага заднего FEBI|7D0407140</t>
  </si>
  <si>
    <t>Сайлентблок VW T5 рычага заднего FEBI|7H0407182A</t>
  </si>
  <si>
    <t>Сайлентблок VW T5 рычага заднего внешний FEBI|7H0501131A</t>
  </si>
  <si>
    <t>Сайлентблок VW Transporter (90-93) рычага переднего задний FEBI|7D0407140A</t>
  </si>
  <si>
    <t>Сайлентблок VW Transporter (90-93) рычага переднего передний FEBI|7D0407183</t>
  </si>
  <si>
    <t>Салентблок NEOPLAN тяги реактивной (64x85x160x19) FEBI|80155033</t>
  </si>
  <si>
    <t>Сальник BPW ступицы (115х136.7х8/10.5) FEBI|VKS6250</t>
  </si>
  <si>
    <t>Сальник BPW ступицы (145х167х13) FEBI|0256644657</t>
  </si>
  <si>
    <t>Сальник DAF XF95,CF75,CF85 хвостовика редуктора (87х182х26мм) FEBI|1739948</t>
  </si>
  <si>
    <t>Сальник DAF корпуса привода ТНВД (34x50x10) FEBI|1323842</t>
  </si>
  <si>
    <t>Сальник DAF рессоры (32x45x11) FEBI|1261846</t>
  </si>
  <si>
    <t>Сальник DAF ступицы (100x140x15/20) FEBI|1238034</t>
  </si>
  <si>
    <t>Сальник DAF ступицы (125x160/190x18/20) FEBI|1335063</t>
  </si>
  <si>
    <t>Сальник DAF ступицы (125x160x17) FEBI|292766</t>
  </si>
  <si>
    <t>Сальник DAF ступицы задней (120x160x19.5) FEBI|0678157</t>
  </si>
  <si>
    <t>Сальник DAF ступицы передней (82x105x10) FEBI|1400080</t>
  </si>
  <si>
    <t>Сальник DAF хвостовика редуктора (2шт.) FEBI|1739947S1</t>
  </si>
  <si>
    <t>Сальник DAF хвостовика редуктора заднего моста (85х140х18.5) FEBI|0376992</t>
  </si>
  <si>
    <t>Сальник IVECO EuroCargo (91-) ступицы передней FEBI|007185250</t>
  </si>
  <si>
    <t>Сальник IVECO EuroCargo ступицы задней наружный (180х200х12) FEBI|040100673</t>
  </si>
  <si>
    <t>Сальник IVECO EuroCargo ступицы передней (65х90х13) FEBI|040102293</t>
  </si>
  <si>
    <t>Сальник IVECO ступицы задней внутренний (180х200х12) FEBI|40100443</t>
  </si>
  <si>
    <t>Сальник MAN F90,F2000 ступицы задней (135х175х18) (с АБС) FEBI|81.96503.0398</t>
  </si>
  <si>
    <t>Сальник MAN F90,F2000,M90 ступицы передней (100х130х12) FEBI|06562890369/06562890315/5000281160/40100463</t>
  </si>
  <si>
    <t>Сальник MAN MERCEDES ступицы (50х70х10/14) FEBI|01016768</t>
  </si>
  <si>
    <t>Сальник MAN TGA,TGX,TGS хвостовика редуктора (85х150х16.3/24мм) FEBI|81.96503.0579</t>
  </si>
  <si>
    <t>Сальник MAN дифференциала (68x90x10) FEBI|06.56279.0327</t>
  </si>
  <si>
    <t>Сальник MAN КПП (26.7x35x2) FEBI|06566310112</t>
  </si>
  <si>
    <t>Сальник MAN ступицы (130х160х16) FEBI|6562890385</t>
  </si>
  <si>
    <t>Сальник MAN ступицы (139x175/205x16.3) FEBI|81965036000</t>
  </si>
  <si>
    <t>Сальник MAN ступицы (145x175x16) FEBI|6562890386</t>
  </si>
  <si>
    <t>Сальник MAN ступицы (160x180x10) FEBI|6562890366</t>
  </si>
  <si>
    <t>Сальник MAN ступицы задней (120x150x15) FEBI|06.56289.0221</t>
  </si>
  <si>
    <t>Сальник MAN ступицы задней (132x172x12) FEBI|81.96503.0333</t>
  </si>
  <si>
    <t>Сальник MAN ступицы передней (160x180x10) FEBI|06.56289.0365</t>
  </si>
  <si>
    <t>Сальник MAN ступицы передней (95x116.5x11) с АБС FEBI|81.52403.6005</t>
  </si>
  <si>
    <t>Сальник MAN хвостовика редуктора (83х169х31.5) FEBI|81.96502.6065</t>
  </si>
  <si>
    <t>Сальник MAN хвостовика редуктора заднего моста (72x105x13) FEBI|06.56279.0362</t>
  </si>
  <si>
    <t>Сальник MERCEDES Actros ступицы (145x175x17/21) FEBI|209973947</t>
  </si>
  <si>
    <t>Сальник MERCEDES Atego ступицы передней (75х110/134х10/17) с АБС FEBI|9709970446</t>
  </si>
  <si>
    <t>Сальник MERCEDES MAN ступицы задней внешний (145х175х14)(р/к-08004 два сальника) FEBI|768065</t>
  </si>
  <si>
    <t>Сальник MERCEDES MAN ступицы задней внутренний (145X175X13)(р/к-08004 два сальника) FEBI|VKS6183</t>
  </si>
  <si>
    <t>Сальник MERCEDES MAN хвостовика редуктора заднего моста (85х145х12/37) FEBI|0159974747</t>
  </si>
  <si>
    <t>Сальник MERCEDES ступицы (145x175x14) FEBI|0169975647</t>
  </si>
  <si>
    <t>Сальник MERCEDES ступицы (145x175x15) FEBI|0139973546</t>
  </si>
  <si>
    <t>Сальник MERCEDES ступицы (145x175x16) FEBI|139978946</t>
  </si>
  <si>
    <t>Сальник MERCEDES ступицы (14x145x175) FEBI|159974947</t>
  </si>
  <si>
    <t>Сальник MERCEDES ступицы (60x72x8) FEBI|4751165000</t>
  </si>
  <si>
    <t>Сальник MERCEDES ступицы задней (120x150x15) FEBI|0139977346</t>
  </si>
  <si>
    <t>Сальник MERCEDES ступицы задней (145x175x13) FEBI|0139979447</t>
  </si>
  <si>
    <t>Сальник MERCEDES ступицы задней (145х175/205х18/20) с АБС (FE03900/17551-комплект) FEBI|VKS6334</t>
  </si>
  <si>
    <t>Сальник MERCEDES шкворня поворотного кулака (50x70x8) FEBI|69979046</t>
  </si>
  <si>
    <t>Сальник NEOPLAN ступицы (130x170x17) FEBI|11013959</t>
  </si>
  <si>
    <t>Сальник RENAULT ступицы задней (141x153x5.5) FEBI|7403199066</t>
  </si>
  <si>
    <t>Сальник RENAULT ступицы задней (97x113x7) FEBI|7401076656</t>
  </si>
  <si>
    <t>Сальник RENAULT ступицы передней (77x90.2x6.8) FEBI|7420531577</t>
  </si>
  <si>
    <t>Сальник RENAULT хвостовика редуктора (85x130x26.5) FEBI|5000675975</t>
  </si>
  <si>
    <t>Сальник ROR SAF ступицы (117.47х152.4х25.4) FEBI|4373003501/21200321A</t>
  </si>
  <si>
    <t>Сальник SAF вала тормозного (45х60х7) FEBI|4373003700</t>
  </si>
  <si>
    <t>Сальник SAF ступицы (120х140х13) FEBI|4373000300</t>
  </si>
  <si>
    <t>Сальник SAF ступицы (140х160х13) FEBI|VKS6249</t>
  </si>
  <si>
    <t>Сальник SAF ступицы (160х180х15) FEBI|4373000500</t>
  </si>
  <si>
    <t>Сальник SCANIA вала КПП (25x35x7) FEBI|329638</t>
  </si>
  <si>
    <t>Сальник SCANIA вала тормозного (38.1x50x6.8) FEBI|1349089</t>
  </si>
  <si>
    <t>Сальник SCANIA вала тормозного (38x50x7) FEBI|123102</t>
  </si>
  <si>
    <t>Сальник SCANIA ступицы (125x160x15) FEBI|375086</t>
  </si>
  <si>
    <t>Сальник SCANIA ступицы (142x170x16) FEBI|1409889</t>
  </si>
  <si>
    <t>Сальник SCANIA ступицы задней (115x135x10) FEBI|0297999</t>
  </si>
  <si>
    <t>Сальник SCANIA ступицы задней (137x161.92x15) FEBI|0370074</t>
  </si>
  <si>
    <t>Сальник SCANIA ступицы задней (158x188x16) FEBI|1907845S1</t>
  </si>
  <si>
    <t>Сальник SCANIA ступицы задней (42x67x10) FEBI|0159496</t>
  </si>
  <si>
    <t>Сальник SCANIA ступицы задней FEBI|2057586</t>
  </si>
  <si>
    <t>Сальник SCANIA ступицы передней (110х140х15мм) FEBI|0375087</t>
  </si>
  <si>
    <t>Сальник SCANIA ступицы передней (118x143x12.7) FEBI|0173320</t>
  </si>
  <si>
    <t>Сальник SCANIA хвостовика редуктора (85x105x13/18.5) FEBI|1502384</t>
  </si>
  <si>
    <t>Сальник SCANIA шкворня кулака поворотного (63x80/88x9,5) FEBI|1372688</t>
  </si>
  <si>
    <t>Сальник VOLVO балансира (180x227x16) FEBI|945538</t>
  </si>
  <si>
    <t>Сальник VOLVO вала тормозного (38x52x7) FEBI|958861</t>
  </si>
  <si>
    <t>Сальник VOLVO дифференциала (88x151x15) FEBI|3192615</t>
  </si>
  <si>
    <t>Сальник VOLVO кулисы КПП FEBI|943342</t>
  </si>
  <si>
    <t>Сальник VOLVO пальца рессоры (30x45x5) FEBI|1075725</t>
  </si>
  <si>
    <t>Сальник VOLVO ступицы (12x110x140) FEBI|1089552</t>
  </si>
  <si>
    <t>Сальник коленвала MERCEDES O303,305,307,340 передний FEBI|A0149974647</t>
  </si>
  <si>
    <t>Сальник коленвала MERCEDES КАМАЗ-5490 дв.OM401-OM443 задний (120x140x13) FEBI|139971447</t>
  </si>
  <si>
    <t>Сальник коленвала VOLVO B12 (92-) передний FEBI|424983</t>
  </si>
  <si>
    <t>Сальник МАN MERCEDES Actros,Atego,Axor кулака разжимного FEBI|A0039970547</t>
  </si>
  <si>
    <t>Свеча накаливания CITROEN Jumper (96-) FEBI|59621Q</t>
  </si>
  <si>
    <t>Свеча накаливания FIAT Doblo (01-) FEBI|71735464</t>
  </si>
  <si>
    <t>Свеча накаливания FIAT Ducato 2 FEBI|9651029780</t>
  </si>
  <si>
    <t>Свеча накаливания MERCEDES Sprinter (95-) FEBI|0011592601</t>
  </si>
  <si>
    <t>Сигнал звуковой IVECO MERCEDES VOLVO пневматический штатный (24V) 1 рожок FEBI|0005424721</t>
  </si>
  <si>
    <t>Смазка ступичная BPW ECO-Li 0.4кг (в тубе) FEBI|0210404500</t>
  </si>
  <si>
    <t>Смазка ступичная BPW ECO-Li 5кг FEBI|0210403100</t>
  </si>
  <si>
    <t>Смазка центральная 1л зеленая FEBI|0019890851</t>
  </si>
  <si>
    <t>Соединитель трубки ПВХ,полиамид d=9мм прямой латунь FEBI|770008</t>
  </si>
  <si>
    <t>Стакан BPW пневморессоры стальной (251х145) FEBI|0313939480</t>
  </si>
  <si>
    <t>Стакан BPW пневморессоры стальной (251х188) FEBI|0313939430</t>
  </si>
  <si>
    <t>Стакан RENAULT форсунки FEBI|5000658957</t>
  </si>
  <si>
    <t>Стакан VOLVO FH,FM форсунки FEBI|85124276/7485121085</t>
  </si>
  <si>
    <t>Стакан VOLVO пневморессоры (для 720N,644N,757N,h=150,d=200,d=130) FEBI|3950209</t>
  </si>
  <si>
    <t>Стакан VOLVO форсунки (D12A/C) FEBI|85104133</t>
  </si>
  <si>
    <t>Стакан VOLVO форсунки с кольцами FEBI|85124275</t>
  </si>
  <si>
    <t>Стеклоподъемник MERCEDES Actros,Axor двери левой (механический) FEBI|9417200446</t>
  </si>
  <si>
    <t>Стеклоподъемник MERCEDES Actros,Axor двери правой (электрический, без мотора) FEBI|0007250102</t>
  </si>
  <si>
    <t>Стеклоподъемник MERCEDES MK,SK двери левой (механический) FEBI|6417200246</t>
  </si>
  <si>
    <t>Стойка стабилизатора FIAT Doblo (01-) заднего левая/правая FEBI|51717001</t>
  </si>
  <si>
    <t>Стойка стабилизатора FIAT Panda переднего левая/правая FEBI|51856872</t>
  </si>
  <si>
    <t>Стойка стабилизатора MERCEDES Axor переднего (L=1815) FEBI|A0003220623</t>
  </si>
  <si>
    <t>Стойка стабилизатора MERCEDES Sprinter (95-06) переднего правая FEBI|A9013200389</t>
  </si>
  <si>
    <t>Стойка стабилизатора PEUGEOT Boxer CITROEN Jumper (96-06) FIAT Ducato переднего левая/правая СБ FEBI|1300716080</t>
  </si>
  <si>
    <t>Стойка стабилизатора SCANIA 4 series переднего левая/правая FEBI|1928859</t>
  </si>
  <si>
    <t>Стойка стабилизатора VOLVO (L=275 M18x1.5) FEBI|20477803</t>
  </si>
  <si>
    <t>Стойка стабилизатора VOLVO (L=435 M20x1.5) FEBI|3987354</t>
  </si>
  <si>
    <t>Стойка стабилизатора VOLVO FH (L=380) FEBI|20443062</t>
  </si>
  <si>
    <t>Стойка стабилизатора VOLVO FH12,16,FM7,9,10,12 переднего (L=327 внешняя резьба M18х1.5мм) FEBI|3986433/20477805/1629668</t>
  </si>
  <si>
    <t>Стойка стабилизатора VW T4 переднего левая/правая (d=27мм) FEBI|701411049B</t>
  </si>
  <si>
    <t>Стремянка BPW KASSBOHRER рессоры (350/128/M24х3) FEBI|03.138.41.05.4</t>
  </si>
  <si>
    <t>Стремянка BPW рессоры (280х125,М24x3) FEBI|0313844084</t>
  </si>
  <si>
    <t>Стремянка BPW рессоры (280х90,M22x2.5) FEBI|0313830074</t>
  </si>
  <si>
    <t>Стремянка BPW рессоры (281х150,M22x2.5) FEBI|0313837034</t>
  </si>
  <si>
    <t>Стремянка BPW рессоры (308х125,M24х3) FEBI|0313844094</t>
  </si>
  <si>
    <t>Стремянка BPW рессоры (М16/136х82мм) FEBI|06.46110.2135</t>
  </si>
  <si>
    <t>Стремянка BPW рессоры (М22х2.5мм/290х152мм) U-образная верх плоского сечения FEBI|0313837024</t>
  </si>
  <si>
    <t>Стремянка BPW рессоры (М24/285х128мм) FEBI|03.138.41.33.4</t>
  </si>
  <si>
    <t>Стремянка MAN рессоры (364x103,M24x2) FEBI|81413120081</t>
  </si>
  <si>
    <t>Стремянка MERCEDES Axor (02-) рессоры передней (225мм) FEBI|A9493310125</t>
  </si>
  <si>
    <t>Стремянка RENAULT рессоры (М20/200х93мм) FEBI|5010294051</t>
  </si>
  <si>
    <t>Стремянка RENAULT рессоры (М20/260х93мм) FEBI|5010600294</t>
  </si>
  <si>
    <t>Стремянка RENAULT рессоры (М20/280х93мм) FEBI|5010239148</t>
  </si>
  <si>
    <t>Стремянка SAF рессоры (307х160,M24х2) FEBI|1402002000</t>
  </si>
  <si>
    <t>Стремянка SAF рессоры (321х170,M24х2) FEBI|1402001200</t>
  </si>
  <si>
    <t>Стремянка SCANIA рессоры (М22/225х93мм) FEBI|2064011</t>
  </si>
  <si>
    <t>Стремянка VOLVO рессоры (М20/210х102мм) FEBI|3987325</t>
  </si>
  <si>
    <t>Стремянка VOLVO рессоры (М24/260х102мм) FEBI|20375242</t>
  </si>
  <si>
    <t>Ступица MERCEDES дв.OM501,OM502) привода вентилятора FEBI|5410350214</t>
  </si>
  <si>
    <t>Термостат DAF RENAULT VOLVO (82град.) с кольцом FEBI|11496/1676306/1544683/8149182/295024</t>
  </si>
  <si>
    <t>Термостат DAF XF95 (87град.) FEBI|1661375</t>
  </si>
  <si>
    <t>Термостат MAN D0824,26 D2555,56,65,66 D2840 MERCEDES Actros,Atego (79град.)(прокладка 495.980) FEBI|1002000715</t>
  </si>
  <si>
    <t>Термостат MAN MERCEDES Actros,Atego (79град.) FEBI|51.06402.0061</t>
  </si>
  <si>
    <t>Термостат MERCEDES MAN (71град.) FEBI|0022033975</t>
  </si>
  <si>
    <t>Термостат MERCEDES MAN IVECO (83град.) FEBI|51064020063</t>
  </si>
  <si>
    <t>Термостат MERCEDES MAN IVECO (83град.,с прокладками) FEBI|A0052032675</t>
  </si>
  <si>
    <t>Термостат SCANIA (88град.) FEBI|1423450</t>
  </si>
  <si>
    <t>Термостат SCANIA 3,4 series сдвоенный 83 градуса с прокладкой FEBI|216083/1916620</t>
  </si>
  <si>
    <t>Термостат SCANIA двойной с прокладкой (80град.) FEBI|1745449</t>
  </si>
  <si>
    <t>Термостат VOLVO (82град.) FEBI|3092547</t>
  </si>
  <si>
    <t>Термостат VOLVO (D12A/C) с прокладкой (86град.) FEBI|8149186S1</t>
  </si>
  <si>
    <t>Толкатель клапана MAN FEBI|51043010106</t>
  </si>
  <si>
    <t>Толкатель клапана MERCEDES Atego дв.OM906 FEBI|9060540701</t>
  </si>
  <si>
    <t>Толкатель клапана SCANIA дв.DSC FEBI|1522013</t>
  </si>
  <si>
    <t>Трапеция стеклоочистителя MAN F90 2280мм (узкая кабина) FEBI|81.26411.6091</t>
  </si>
  <si>
    <t>Трос MAN TGA привода замка двери левой/правой FEBI|81.62680.0132</t>
  </si>
  <si>
    <t>Трос MERCEDES Actros привода замка двери левой FEBI|0007200113</t>
  </si>
  <si>
    <t>Трос MERCEDES Actros привода замка двери правой FEBI|0007200213</t>
  </si>
  <si>
    <t>Трос MERCEDES SK,MK,NG series привода замка двери левый/правый FEBI|6417600004</t>
  </si>
  <si>
    <t>Трос VOLVO FH12 регулировки положения руля FEBI|3176909</t>
  </si>
  <si>
    <t>Трос воздушной заслонки MERCEDES (L=2320мм) FEBI|A6733000132</t>
  </si>
  <si>
    <t>Трос капота MERCEDES FEBI|6737500259</t>
  </si>
  <si>
    <t>Трос стояночного тормоза MERCEDES Vario задний правый FEBI|6684202985</t>
  </si>
  <si>
    <t>Трубка топливная MERCEDES дв.OM457,460 высокого давления FEBI|4570701333</t>
  </si>
  <si>
    <t>Трубка топливная MERCEDES дв.OM501,502 высокого давления FEBI|5410701533</t>
  </si>
  <si>
    <t>Трубка топливная MERCEDES дв.OM906,926 высокого давления FEBI|9060701433</t>
  </si>
  <si>
    <t>Трубка тормозная MAN MERCEDES ПВХ (м) d=10х1мм FEBI|0671010110</t>
  </si>
  <si>
    <t>Трубка тормозная MAN MERCEDES ПВХ (м) d=15х1.5мм FEBI|8282511156</t>
  </si>
  <si>
    <t>Трубка тормозная MAN MERCEDES ПВХ (м) d=6х1мм FEBI|0670610110</t>
  </si>
  <si>
    <t>Трубка тормозная MAN MERCEDES ПВХ (м) d=9х1.5мм FEBI|04351609709</t>
  </si>
  <si>
    <t>Трубка тормозная MAN ПВХ (м) d=10х1.25 FEBI|0697623</t>
  </si>
  <si>
    <t>Трубка тормозная MAN ПВХ (м) d=10х1.5 FEBI|04351609018</t>
  </si>
  <si>
    <t>Трубка тормозная MAN ПВХ (м) d=12мм FEBI|0671215110</t>
  </si>
  <si>
    <t>Трубка тормозная MAN ПВХ (м) d=14мм FEBI|04351609814</t>
  </si>
  <si>
    <t>Трубка тормозная MAN ПВХ (м) d=16мм FEBI|04351609716</t>
  </si>
  <si>
    <t>Трубка тормозная MAN ПВХ (м) d=18х2 FEBI|1440857</t>
  </si>
  <si>
    <t>Трубка тормозная MAN ПВХ (м) d=4мм FEBI|0670410110</t>
  </si>
  <si>
    <t>Трубка тормозная MAN ПВХ (м) d=8мм FEBI|0670810110</t>
  </si>
  <si>
    <t>Тяга рулевая CITROEN Berlingo FEBI|3812.C0</t>
  </si>
  <si>
    <t>Тяга рулевая DAF продольная L=988 FEBI|1395994</t>
  </si>
  <si>
    <t>Тяга рулевая FORD Transit (00-) левая FEBI|1370709</t>
  </si>
  <si>
    <t>Тяга рулевая FORD Transit (00-) правая FEBI|1370710</t>
  </si>
  <si>
    <t>Тяга рулевая IVECO EuroСargo продольная L=822/775мм FEBI|098402544</t>
  </si>
  <si>
    <t>Тяга рулевая MAN L,M2000 поперечная L=1620мм FEBI|81.46711.6729</t>
  </si>
  <si>
    <t>Тяга рулевая MAN M2000,TGA,TGM,TGS,TGX поперечная L=1679мм FEBI|81467116860</t>
  </si>
  <si>
    <t>Тяга рулевая MAN TGA продольная L=993мм FEBI|81466116198/81466116197/81466106808</t>
  </si>
  <si>
    <t>Тяга рулевая MAN поперечная L=1588 FEBI|81467116736</t>
  </si>
  <si>
    <t>Тяга рулевая MAN поперечная L=1664 FEBI|81467116726</t>
  </si>
  <si>
    <t>Тяга рулевая MAN продольная L=1021 FEBI|81466106840</t>
  </si>
  <si>
    <t>Тяга рулевая MAN продольная L=1040 FEBI|81.46611.6216S1</t>
  </si>
  <si>
    <t>Тяга рулевая MAN продольная L=1060мм FEBI|81.46610.6779</t>
  </si>
  <si>
    <t>Тяга рулевая MAN продольная L=820мм FEBI|85.46610.6162</t>
  </si>
  <si>
    <t>Тяга рулевая MAN продольная L=955мм FEBI|81.46710.6436</t>
  </si>
  <si>
    <t>Тяга рулевая MERCEDES Actros поперечная L=1735 FEBI|9423301103</t>
  </si>
  <si>
    <t>Тяга рулевая MERCEDES Actros поперечная L=1735мм FEBI|9453300003</t>
  </si>
  <si>
    <t>Тяга рулевая MERCEDES Actros,Atego продольная L=895мм FEBI|A0024604605/A3754600405</t>
  </si>
  <si>
    <t>Тяга рулевая MERCEDES Actros,Axor продольная L=879мм FEBI|A0024604305/A0034604805/A0024604405</t>
  </si>
  <si>
    <t>Тяга рулевая MERCEDES Atego поперечная L=1605мм FEBI|9753300303</t>
  </si>
  <si>
    <t>Тяга рулевая MERCEDES Atego продольная L=894мм FEBI|9724601805</t>
  </si>
  <si>
    <t>Тяга рулевая MERCEDES Sprinter (06-) VW Crafter (06-) левая/правая в сборе FEBI|A9064600055</t>
  </si>
  <si>
    <t>Тяга рулевая MERCEDES Vario поперечная L=1594мм FEBI|6703300603</t>
  </si>
  <si>
    <t>Тяга рулевая MERCEDES Viano левая/правая FEBI|6394600255SK</t>
  </si>
  <si>
    <t>Тяга рулевая MERCEDES Vito левая/правая (без наконечника) FEBI|6384600055</t>
  </si>
  <si>
    <t>Тяга рулевая MERCEDES поперечная L=1588 FEBI|9443300203</t>
  </si>
  <si>
    <t>Тяга рулевая MERCEDES продольная L=725мм FEBI|6734600605</t>
  </si>
  <si>
    <t>Тяга рулевая RENAULT Midlum,Premium поперечная L=1686мм FEBI|5001868366/7422163637</t>
  </si>
  <si>
    <t>Тяга рулевая RENAULT Premium (96-) продольная FEBI|5010294287</t>
  </si>
  <si>
    <t>Тяга рулевая RENAULT Premium продольная L=860мм FEBI|7421560882/5001868384/5010630823/5010630822/207278</t>
  </si>
  <si>
    <t>Тяга рулевая RENAULT поперечная L=1655 FEBI|7421560957</t>
  </si>
  <si>
    <t>Тяга рулевая RENAULT продольная L=710 FEBI|7421560825</t>
  </si>
  <si>
    <t>Тяга рулевая RENAULT продольная L=720 FEBI|5010557243</t>
  </si>
  <si>
    <t>Тяга рулевая SCANIA 4,P,G,R,T продольная L=1063мм FEBI|2007275</t>
  </si>
  <si>
    <t>Тяга рулевая SCANIA 94 продольная FEBI|1912757</t>
  </si>
  <si>
    <t>Тяга рулевая SCANIA поперечная L=1743 d=50 FEBI|2125090</t>
  </si>
  <si>
    <t>Тяга рулевая SCANIA поперечная L=1743 d=62 FEBI|2146105</t>
  </si>
  <si>
    <t>Тяга рулевая SCANIA продольная L=947мм FEBI|278665/278666</t>
  </si>
  <si>
    <t>Тяга рулевая VOLVO FH12,16 продольная L=880мм FEBI|20393061</t>
  </si>
  <si>
    <t>Тяга рулевая VOLVO FH9,12,16 поперечная L=1669мм FEBI|7420581086</t>
  </si>
  <si>
    <t>Тяга рулевая VOLVO продольная L=861 FEBI|20393069</t>
  </si>
  <si>
    <t>Тяга рулевая VOLVO продольная L=863 FEBI|21106930</t>
  </si>
  <si>
    <t>Тяга рулевая VOLVO продольная L=881мм FEBI|20393059</t>
  </si>
  <si>
    <t>Тяга рулевая VOLVO продольная L=881мм FEBI|85114200</t>
  </si>
  <si>
    <t>Тяга рулевая VW T5 левая FEBI|7H0419803F</t>
  </si>
  <si>
    <t>Тяга рулевая VW T5 правая FEBI|7E0419804</t>
  </si>
  <si>
    <t>Тяга рулевая VW Transporter (90-03) левая FEBI|702419803D</t>
  </si>
  <si>
    <t>Тяга рулевая VW Transporter (90-03) правая FEBI|701419804F</t>
  </si>
  <si>
    <t>Успокоитель цепи ГРМ MERCEDES Sprinter (00-) FEBI|6110520016</t>
  </si>
  <si>
    <t>Успокоитель цепи ГРМ MERCEDES Vito (95-) FEBI|1110521016</t>
  </si>
  <si>
    <t>Фиксатор BPW ролика тормозной колодки FEBI|0335000130</t>
  </si>
  <si>
    <t>Фиксатор DAF поддона масляного FEBI|1380631</t>
  </si>
  <si>
    <t>Фиксатор MERCEDES трубки пластиковой NG12 FEBI|6739970145</t>
  </si>
  <si>
    <t>Фиксатор MERCEDES трубки пластиковой NG8 FEBI|0309971748</t>
  </si>
  <si>
    <t>Фиксатор ROR FRUEHAUF ролика колодки тормозной (П-образный) FEBI|21023758</t>
  </si>
  <si>
    <t>Фиксатор SAF ролика колодки тормозной (прямой) FEBI|1345000600</t>
  </si>
  <si>
    <t>Фильтр DAF IVECO MAN SCANIA VOLVO жидкости катализатора ADBLUE (карбамидный) с Р/К FEBI|1819795/1674458/42562233/81154036089/1907422/20713</t>
  </si>
  <si>
    <t>Фильтр MERCEDES Actros,Axor КАМАЗ-5490 жидкости катализатора AdBlue (карбамидный) FEBI|0001420289</t>
  </si>
  <si>
    <t>Фильтр VOLVO F16,FH12,FH16 системы охлаждения FEBI|20532237</t>
  </si>
  <si>
    <t>Фильтр воздушный DAF LF55,CF75,CF85,XF95,XF105 системы AdBlue FEBI|1686587</t>
  </si>
  <si>
    <t>Фильтр воздушный VOLVO B6,B10,N7,N10 FEBI|21041296</t>
  </si>
  <si>
    <t>Фильтр воздушный салона DAF FEBI|1825427</t>
  </si>
  <si>
    <t>Фильтр воздушный салона VOLVO F FL FEBI|21758906</t>
  </si>
  <si>
    <t>Фильтр масляный KAMAZ 5490 DAF IVECO MAN MERCEDES SCANIA VOLVO насоса ГУРа FEBI|1902137</t>
  </si>
  <si>
    <t>Фильтр масляный MAN F2000 FEBI|51055040098</t>
  </si>
  <si>
    <t>Фильтр масляный КПП и РЗМ SCANIA 3,4 series FEBI|1301696/1768402</t>
  </si>
  <si>
    <t>Фильтр осушителя DAF CF75,85,95 (M41х1.5мм H=134мм) FEBI|1391510</t>
  </si>
  <si>
    <t>Фильтр осушителя IVECO MAN MERCEDES Aхor SCANIA VOLVO КАМАЗ-5490 МАЗ ПАЗ (M39х1.5мм) FEBI|4324102227</t>
  </si>
  <si>
    <t>Фильтр осушителя KAMAZ MERCEDES MAN VOLVO (угольный) (M39x1.5) FEBI|59553-8D001</t>
  </si>
  <si>
    <t>Фильтр осушителя RENAULT Premium,Magnum,Midlum (M39х1.5мм) левая резьба FEBI|7485135854/21602385</t>
  </si>
  <si>
    <t>Фильтр осушителя SCANIA 4 series (G1 1/4) силикагель FEBI|1455253</t>
  </si>
  <si>
    <t>Фильтр осушителя SCANIA 4 series,P,G,R,T RENAULT Midlum (M41мм G1 1/4'') FEBI|1455253/1384549/5021170077/5001843522</t>
  </si>
  <si>
    <t>Фильтр топливный DAF MAN F2000 SCANIA 4 series,114,124,144,94 VOLVO FH сепаратора FEBI|8159975/1393640</t>
  </si>
  <si>
    <t>Фильтр топливный HYUNDAI HD65,78,County дв.D4DD VOLVO RENAULT сепаратор FEBI|31945-45903</t>
  </si>
  <si>
    <t>Фильтр топливный IVECO MERCEDES Actros,Atego,Axor 2 VOLVO ЯМЗ-650 сепаратор под колбу FEBI|A0004771302</t>
  </si>
  <si>
    <t>Фильтр топливный MAN сепаратора квадратный (75х75х55мм для SEPAR2000/05 с подогревом) FEBI|85125010003/85125010005</t>
  </si>
  <si>
    <t>Фильтр топливный MAN сепаратора квадратный (75х75х55мм для SEPAR2000/5/50 без подогрева) FEBI|85125010002</t>
  </si>
  <si>
    <t>Фильтр топливный MAN сепаратора квадратный (88х88х55мм для SEPAR2000/10 без подогрева) FEBI|81.12503.0086S1</t>
  </si>
  <si>
    <t>Фильтр топливный MAN сепаратора квадратный (88х88х55мм для SEPAR2000/10 с подогревом) FEBI|FS19605</t>
  </si>
  <si>
    <t>Фильтр топливный VOLVO FH12,FH13 (05-) RENAULT сепаратора (h=160мм,отв.под ст.М80мм) FEBI|21380488</t>
  </si>
  <si>
    <t>Фильтр-патрон MERCEDES осушителя воздуха FEBI|0004295295</t>
  </si>
  <si>
    <t>Фланец MERCEDES трубы глушителя FEBI|6214920008</t>
  </si>
  <si>
    <t>Форсунка MERCEDES Actros,Axor масляная FEBI|9061800543</t>
  </si>
  <si>
    <t>Хомут VOLVO FH турбокомпрессора FEBI|3033054</t>
  </si>
  <si>
    <t>Хомут глушителя VOLVO FH12,16 (140х30мм) рифленый FEBI|1629499</t>
  </si>
  <si>
    <t>Хомут-стяжка 389х4.8 пластик FEBI|81974010589</t>
  </si>
  <si>
    <t>Цилиндр DAF 95XF механизма опрокидывания кабины FEBI|1346200</t>
  </si>
  <si>
    <t>Цилиндр DAF XF95/105 механизма опрокидывания кабины FEBI|1444742</t>
  </si>
  <si>
    <t>Цилиндр MAN TGA управления КПП (ZF) FEBI|81.32655.6181</t>
  </si>
  <si>
    <t>Цилиндр MAN TGA,TGL клапана обратного пневмосистемы (горный тормоз) FEBI|81.15701.6124</t>
  </si>
  <si>
    <t>Цилиндр MAN TGA,TGX горного тормоза FEBI|51.08150.0046</t>
  </si>
  <si>
    <t>Цилиндр MAN TGS,TGX,TGA подъема кабины FEBI|81.41723.6124</t>
  </si>
  <si>
    <t>Цилиндр MERCEDES Actros подъема кабиныFEBI|0025539205</t>
  </si>
  <si>
    <t>Цилиндр MERCEDES подъема кабины FEBI|0025535205</t>
  </si>
  <si>
    <t>Цилиндр SCANIA P,G,R,T series подъема кабины FEBI|1848921</t>
  </si>
  <si>
    <t>Цилиндр SCANIA R series подъема кабины FEBI|1938630</t>
  </si>
  <si>
    <t>Цилиндр SCANIA подъема кабины FEBI|1720927</t>
  </si>
  <si>
    <t>Цилиндр SCANIA подъема кабины FEBI|1720924</t>
  </si>
  <si>
    <t>Цилиндр VOLVO F12 КПП FEBI|1653070</t>
  </si>
  <si>
    <t>Цилиндр VOLVO КПП запорный FEBI|20783875</t>
  </si>
  <si>
    <t>Цилиндр сцепления главный (d-24мм) MERCEDES 1213/22;1413/25;1613/36;1719;1919/36;2026/36 FEBI|A0012956006</t>
  </si>
  <si>
    <t>Цилиндр сцепления главный MERCEDES (S5618;S5372)(d-порш.23.81мм,d-отв.под штуцер 13мм) FEBI|0012955306</t>
  </si>
  <si>
    <t>Цилиндр сцепления главный MERCEDES MK FEBI|0012957406</t>
  </si>
  <si>
    <t>Цилиндр сцепления главный VOLVO F,FL FEBI|1669488</t>
  </si>
  <si>
    <t>Цилиндр сцепления главный VOLVO FH FEBI|20835246</t>
  </si>
  <si>
    <t>Цилиндр сцепления рабочий MERCEDES FEBI|0022950407</t>
  </si>
  <si>
    <t>Цилиндр сцепления рабочий SCANIA 4 series FEBI|1754943</t>
  </si>
  <si>
    <t>Шайба BPW пальца полурессоры (31х121х5мм) BPW FEBI|03.320.36.08.0</t>
  </si>
  <si>
    <t>Шайба BPW пружинная шпильки колеса (22x25x6) FEBI|0311200430</t>
  </si>
  <si>
    <t>Шайба DAF сателлита дифференциала FEBI|0546007</t>
  </si>
  <si>
    <t>Шайба DAF форсунки (2x8x15) FEBI|1851188</t>
  </si>
  <si>
    <t>Шайба MAN дистанционная вала тормозного FEBI|81.90711.0739</t>
  </si>
  <si>
    <t>Шайба MAN сайлентблока кабины (33x65x6) FEBI|81.90713.0909</t>
  </si>
  <si>
    <t>Шайба MAN ступицы FEBI|81443030034</t>
  </si>
  <si>
    <t>Шайба MAN форсунки (9.5x20x1) FEBI|51987010065</t>
  </si>
  <si>
    <t>Шайба MAN форсунки d=6мм U-образная FEBI|51965010348</t>
  </si>
  <si>
    <t>Шайба MERCEDES MAN стопорная подшипника ступицы (D=89мм внутренний) FEBI|360520/81908010224/3553560173/81908010212</t>
  </si>
  <si>
    <t>Шайба MERCEDES Sprinter (95-) форсунки FEBI|6110170060</t>
  </si>
  <si>
    <t>Шайба MERCEDES конус-гровер шпильки колеса (20.5х34х8мм) FEBI|02.5615.20.90</t>
  </si>
  <si>
    <t>Шайба MERCEDES пробки поддона масляного (24x29x2) FEBI|007603024106</t>
  </si>
  <si>
    <t>Шайба MERCEDES пробки ступицы задней алюминиевая (45x52x2) FEBI|007603045100</t>
  </si>
  <si>
    <t>Шайба MERCEDES форсунки (7x15.1x1.5) FEBI|9060170260</t>
  </si>
  <si>
    <t>Шайба SAF болта колодки тормозной (32.5x44.5x1.5) FEBI|1331001300</t>
  </si>
  <si>
    <t>Шайба SAF ступицы стопорная FEBI|1345000801</t>
  </si>
  <si>
    <t>Шайба SCANIA ступицы стопорная (85x120x3) FEBI|0 273 023</t>
  </si>
  <si>
    <t>Шайба конус шпильки колеса (14.1х24х3мм) MERCEDES FEBI|3194020075</t>
  </si>
  <si>
    <t>Шайба конус шпильки колеса (18.2х26х3мм) MERCEDES IVECO FEBI|002478940</t>
  </si>
  <si>
    <t>Шайба конус шпильки колеса (20.2х32х6) FEBI|03.310.10.02.0</t>
  </si>
  <si>
    <t>Шайба конус шпильки колеса (22.2х32х5мм) MERCEDES DAF IVECO MAN FEBI|0260261</t>
  </si>
  <si>
    <t>Шайба конус-гровер шпильки колеса (14.5х26х6.5мм) FEBI|KZE0912-05</t>
  </si>
  <si>
    <t>Шайба конус-гровер шпильки колеса (18.5х29х7мм) FEBI|02.5615.18.90</t>
  </si>
  <si>
    <t>Шайба конус-гровер шпильки колеса (22.5x32x5.5) FEBI|0331010130</t>
  </si>
  <si>
    <t>Шайба конус-гровер шпильки колеса (22.5x34.5x9.5) FEBI|0314300020</t>
  </si>
  <si>
    <t>Шайба конус-гровер шпильки колеса (22.5х34х8мм) FEBI|02.5615.22.90</t>
  </si>
  <si>
    <t>Шайба стопорная корончатая (88мм внутри) MERCEDES FEBI|08864</t>
  </si>
  <si>
    <t>Шатун MERCEDES дв.OM401-449 компрессора FEBI|4031302816</t>
  </si>
  <si>
    <t>Шатун MERCEDES дв.OM441.986 компрессора FEBI|4420300220</t>
  </si>
  <si>
    <t>Шатун MERCEDES дв.OM441-444 компрессора FEBI|5411310117</t>
  </si>
  <si>
    <t>Шестерня MERCEDES Actros,Axor привода компрессора (z=34) FEBI|5411300230</t>
  </si>
  <si>
    <t>Шестерня MERCEDES дв.OM601,602,603 распредвала (2-х рядная Z=38) FEBI|6010520001</t>
  </si>
  <si>
    <t>Шкворень MERCEDES Actros (d=50 L=222.5) FEBI|9423320006</t>
  </si>
  <si>
    <t>Шкворень MERCEDES Actros (d=54 L=237) FEBI|9423320806</t>
  </si>
  <si>
    <t>Шкворень RENAULT Magnum 390 кулака поворотного FEBI|5010630993</t>
  </si>
  <si>
    <t>Шкворень полуприцепа KZ1012-01 (болт 03436) без потайголовки FEBI|KZ1012-01</t>
  </si>
  <si>
    <t>Шланг MERCEDES смазки подшипника выжимного сцепления FEBI|3859970582</t>
  </si>
  <si>
    <t>Шланг VOLVO FH,F12 сервоцилиндра сцепления FEBI|976463</t>
  </si>
  <si>
    <t>Шланг воздушный штуцер M18х35мм/штуцер M16 (20 витков) красный FEBI|10052</t>
  </si>
  <si>
    <t>Шланг пневматический витой M16x1.5,M22x1.5,M18x1.5 (20 витков 5м) черный FEBI|2XM18X1,5MUTTER+ADAP</t>
  </si>
  <si>
    <t>Шланг пневматический витой M18х35мм+M16 штуцер-штуцер (черный) MAN TGA (00-) FEBI|81963400902</t>
  </si>
  <si>
    <t>Шланг топливный (обратка) (3.2х1.9) (3,2х7) FEBI|21220207</t>
  </si>
  <si>
    <t>Шланг топливный FEBI d=3.2мм (1м)|4279970982</t>
  </si>
  <si>
    <t>Шланг топливный MERCEDES Sprinter d=3,2мм FEBI|6154760326</t>
  </si>
  <si>
    <t>Шланг тормозной BPW MERCEDES ROR SAF воздушный (цена за 1м,в бухте 50 метров) (11x3.5) FEBI|916027011014</t>
  </si>
  <si>
    <t>Шланг тормозной MERCEDES Sprinter передний FEBI|9014280435</t>
  </si>
  <si>
    <t>Шпилька MAN коллектора выпускного (М10x10) FEBI|51.90201.0173</t>
  </si>
  <si>
    <t>Шпилька SCANIA крепления полуоси FEBI|1340934/0176815</t>
  </si>
  <si>
    <t>Шпилька колеса BPW (M22x1.5,M22x2,L=97) в сборе (гайки 04938,01279,гровер 01245) FEBI|0980623270</t>
  </si>
  <si>
    <t>Шпилька колеса BPW (M22x2) FEBI|03.296.23.05.0</t>
  </si>
  <si>
    <t>Шпилька колеса BPW (M22х1.5х45, M22х2.0х48 L=100мм) FEBI|03.296.23.15.0</t>
  </si>
  <si>
    <t>Шпилька колеса BPW (M22х1.5х45, M22х2.0х48 L=100мм) в сборе (гайки FE01279, FE05211) FEBI|05208</t>
  </si>
  <si>
    <t>Шпилька колеса BPW (M22х1.5х61, M22х2.0х48 L=113мм) (гайки FE01279, FE04938, 2 гровера) в сборе FEBI|05210</t>
  </si>
  <si>
    <t>Шпилька колеса BPW GIGANT (M22х1.5х61, M22х2.0х48 L=113мм) (гайки FE01279, FE04029) в сборе FEBI|05210/0329623170/0980623220</t>
  </si>
  <si>
    <t>Шпилька колеса BPW GIGANT (M22х1.5х61, M22х2.0х48 L=113мм) FEBI|0329623170</t>
  </si>
  <si>
    <t>Шпилька колеса BPW SAF (M22x2,M22x2,L=111) FEBI|0329613090</t>
  </si>
  <si>
    <t>Шпилька колеса BPW SAF (M22x2,M22x2,L=97) в сборе (гайки 01280,01279,гровер 01245) FEBI|0980623020</t>
  </si>
  <si>
    <t>Шпилька колеса DAF (M22x1.5x97) FEBI|1309191</t>
  </si>
  <si>
    <t>Шпилька колеса DAF (М22х1.5x84) FEBI|1337020</t>
  </si>
  <si>
    <t>Шпилька колеса DAF (М22х1.5x98) FEBI|1356736</t>
  </si>
  <si>
    <t>Шпилька колеса DAF LF45 (M18x1.5x67/58/33) FEBI|1400082</t>
  </si>
  <si>
    <t>Шпилька колеса FRUEHAUF (M22x1.5,L=98) FEBI|AJB11623A</t>
  </si>
  <si>
    <t>Шпилька колеса IVECO (M22x1.5x119) FEBI|42117455/42064826/2475869</t>
  </si>
  <si>
    <t>Шпилька колеса IVECO (M22х1.5х87) с шлицами FEBI|42064822</t>
  </si>
  <si>
    <t>Шпилька колеса IVECO (М22х1.5x92) FEBI|42534370</t>
  </si>
  <si>
    <t>Шпилька колеса IVECO EuroCargo,Tech,Trakker,Stralis (M22х1.5х73/64) FEBI|42127260</t>
  </si>
  <si>
    <t>Шпилька колеса IVECO TurboTech (M22х1.5х110) FEBI|002477764</t>
  </si>
  <si>
    <t>Шпилька колеса MAN (M18х1.5х77) с шлицами FEBI|81.45501.0094</t>
  </si>
  <si>
    <t>Шпилька колеса MAN (М22х1.5x106) FEBI|81455010081S</t>
  </si>
  <si>
    <t>Шпилька колеса MAN (М22х1.5x81) FEBI|81455010076S3</t>
  </si>
  <si>
    <t>Шпилька колеса MAN MERCEDES (M22х1.5х108.5/98) FEBI|81455010139/81455010089/81455010081</t>
  </si>
  <si>
    <t>Шпилька колеса MAN MERCEDES (M22х1.5х110) FEBI|0004013771/81455010141/</t>
  </si>
  <si>
    <t>Шпилька колеса MAN MERCEDES (M22х1.5х81) FEBI|0004012471/A0004012471/81455010163</t>
  </si>
  <si>
    <t>Шпилька колеса MAN переднего (M22х1.5х65мм со шлицами) FEBI|81455010129</t>
  </si>
  <si>
    <t>Шпилька колеса MAN переднего (M22х1.5х87/77) FEBI|81455010164/81455010133/81455010114/81455010174</t>
  </si>
  <si>
    <t>Шпилька колеса MERCEDES (M14х1.5х57) (шпилька, гайка, 2 гровера) в сборе FEBI|A3094020271/A3094020271S1</t>
  </si>
  <si>
    <t>Шпилька колеса MERCEDES (M18х1.5х60) FEBI|9704010071/3244010071/3144010071/3244020071</t>
  </si>
  <si>
    <t>Шпилька колеса MERCEDES (M18х1.5х60) FEBI|3144020071</t>
  </si>
  <si>
    <t>Шпилька колеса MERCEDES (M20х1.5х72) FEBI|3524020171</t>
  </si>
  <si>
    <t>Шпилька колеса MERCEDES (M20х1.5х83) FEBI|12866</t>
  </si>
  <si>
    <t>Шпилька колеса MERCEDES (M20х1.5х89) FEBI|A3274020371</t>
  </si>
  <si>
    <t>Шпилька колеса MERCEDES (M22x1.5x101.5/91/41) FEBI|9424010371</t>
  </si>
  <si>
    <t>Шпилька колеса MERCEDES (M22x1.5x125.5) FEBI|3814010871S1</t>
  </si>
  <si>
    <t>Шпилька колеса MERCEDES (M22x1.5x71) FEBI|3384015071</t>
  </si>
  <si>
    <t>Шпилька колеса MERCEDES (M22x1.5x99.5) FEBI|3814010371</t>
  </si>
  <si>
    <t>Шпилька колеса MERCEDES (M22х1.5х110) (шпилька FE03740, гайка FE04901, 2 гровера) в сборе FEBI|12873</t>
  </si>
  <si>
    <t>Шпилька колеса MERCEDES 813D,814 в сборе (M18х1.5х65 с гровером,кольцом и гайкой) комплект FEBI|A3184020071</t>
  </si>
  <si>
    <t>Шпилька колеса MERCEDES 814 (M18х1.5х65) FEBI|A3184020071</t>
  </si>
  <si>
    <t>Шпилька колеса MERCEDES Actros (97-02) (M22х1.5х85) FEBI|81455010135/0004012971/9484010271</t>
  </si>
  <si>
    <t>Шпилька колеса MERCEDES Actros переднего (M22х1.5х68) FEBI|9424010271</t>
  </si>
  <si>
    <t>Шпилька колеса MERCEDES Actros,Atego (М18х1.5x63) FEBI|9704010071</t>
  </si>
  <si>
    <t>Шпилька колеса MERCEDES Atego (M20х1.5х70) в сборе FEBI|3184020271S2</t>
  </si>
  <si>
    <t>Шпилька колеса MERCEDES Atego (М20х1.5x102) FEBI|9764010271</t>
  </si>
  <si>
    <t>Шпилька колеса MERCEDES LK,LN2 переднего FEBI|A3524020071/3524020071</t>
  </si>
  <si>
    <t>Шпилька колеса MERCEDES MAN L2000,M2000 заднего (M18х1.5х70) FEBI|6744020171</t>
  </si>
  <si>
    <t>Шпилька колеса MERCEDES MAN заднего (M22х1.5х105) FEBI|81455010081</t>
  </si>
  <si>
    <t>Шпилька колеса MERCEDES Sprinter (M14x1.5x58/50/26) FEBI|3094010271</t>
  </si>
  <si>
    <t>Шпилька колеса MERCEDES в сборе (M14x1.5x58/50/26,гайка,гровер) FEBI|3094010271S1</t>
  </si>
  <si>
    <t>Шпилька колеса MERCEDES в сборе (M18x1.5x68,гайка,2 гровера) FEBI|3144020071S3</t>
  </si>
  <si>
    <t>Шпилька колеса MERCEDES в сборе (M20x1.5x72,гайка,2 гровера) FEBI|3524020171S1</t>
  </si>
  <si>
    <t>Шпилька колеса MERCEDES в сборе (M20x1.5x77,гайка,2 гровера) FEBI|3524020071S2</t>
  </si>
  <si>
    <t>Шпилька колеса MERCEDES в сборе (M20x1.5x89,гайка,2 гровера) FEBI|3274020371S2</t>
  </si>
  <si>
    <t>Шпилька колеса MERCEDES в сборе (M22x1.5x71) FEBI|3384015071S1</t>
  </si>
  <si>
    <t>Шпилька колеса MERCEDES в сборе (M22x1.5x80.5,гайка,гровер) FEBI|3894010071S4</t>
  </si>
  <si>
    <t>Шпилька колеса MERCEDES в сборе (M22x1.5x91,гайка,гровер) FEBI|3894010071S3</t>
  </si>
  <si>
    <t>Шпилька колеса MERCEDES переднего (M20х1.5х70) FEBI|3184010071</t>
  </si>
  <si>
    <t>Шпилька колеса RENAULT Magnum (M22x1.5x89) FEBI|5010319141</t>
  </si>
  <si>
    <t>Шпилька колеса RENAULT Magnum (М22х1.5x79.6) FEBI|5000737601</t>
  </si>
  <si>
    <t>Шпилька колеса RENAULT Midliner (M22х1.5х97) с шлицами FEBI|5010439317</t>
  </si>
  <si>
    <t>Шпилька колеса RENAULT Midliner (M22х1.5х97) с шлицами FEBI|0000190220</t>
  </si>
  <si>
    <t>Шпилька колеса RENAULT VOLVO (M22х1.5х115/105) FEBI|7420515519</t>
  </si>
  <si>
    <t>Шпилька колеса SAF (M22x1.5,M22x1.5,L=112) FEBI|1303104011</t>
  </si>
  <si>
    <t>Шпилька колеса SAF (M22x1.5,M22x1.5,L=112) в сборе (гайки 04029,06425) FEBI|3302104000</t>
  </si>
  <si>
    <t>Шпилька колеса SAF (M22х1.5,M22х1.5,L=112) в сборе (гайки 04029,06425) FEBI|3302104500</t>
  </si>
  <si>
    <t>Шпилька колеса SAF (M22х1.5х79) с шлицами FEBI|1303107412</t>
  </si>
  <si>
    <t>Шпилька колеса SAF (M22х1.5х93) с шлицами FEBI|1303107512</t>
  </si>
  <si>
    <t>Шпилька колеса SAF (M22х2.0х57, M22х2.0х49 L=110мм) (гайки FE01279, FE01280) в сборе FEBI|09.806.13.02.0</t>
  </si>
  <si>
    <t>Шпилька колеса SAF (М22х1.5х83) в сборе (гайка 04938,гровер 01245) FEBI|3302107700</t>
  </si>
  <si>
    <t>Шпилька колеса SAF ROR (M22x1.5x95/86/50) FEBI|21022167PK10</t>
  </si>
  <si>
    <t>Шпилька колеса SAF ROR (M22x1.5x95/86/50) в сборе FEBI|21022167K</t>
  </si>
  <si>
    <t>Шпилька колеса SAF комплект (с гайкой) (М22Х1.5Х50) FEBI|3302107800</t>
  </si>
  <si>
    <t>Шпилька колеса SCANIA (7/8'' L=80) FEBI|397266</t>
  </si>
  <si>
    <t>Шпилька колеса SCANIA (7/8'' L=98) FEBI|295953</t>
  </si>
  <si>
    <t>Шпилька колеса SCANIA (7/8" L=82) FEBI|1868665</t>
  </si>
  <si>
    <t>Шпилька колеса SCANIA 2,3,4 series (7/8" резьба L=99мм) FEBI|0272853</t>
  </si>
  <si>
    <t>Шпилька колеса TRAILOR (M22х1.5х74) с шлицами FEBI|A-JA-0491-002</t>
  </si>
  <si>
    <t>Шпилька колеса VOLVO F,FH,FM (7/8''х84мм 14UNF) FEBI|1573081</t>
  </si>
  <si>
    <t>Шпилька колеса VOLVO FH,FM,FL6 RENAULT Premium,Magnum (M22х1.5х79мм) FEBI|20515514/7420515514</t>
  </si>
  <si>
    <t>Шплинт 6.3x90 FEBI|0262016603</t>
  </si>
  <si>
    <t>Штанга реактивная MAN V-образная FEBI|81432706163</t>
  </si>
  <si>
    <t>Штанга реактивная MERCEDES Actros,Atego,Axor V-образная (L=622x152/130x25/23мм) FEBI|A9423501205</t>
  </si>
  <si>
    <t>Штифт BPW ступицы колеса (6х19.5) FEBI|0260103560</t>
  </si>
  <si>
    <t>Штифт MAN TGA,TGS,TGX установочный турбокомпрессора (М10х25мм) FEBI|51902010143</t>
  </si>
  <si>
    <t>Шумоглушитель MERCEDES осушителя (защелка) FEBI|0004302470</t>
  </si>
  <si>
    <t>Шумоглушитель MERCEDES осушителя (резьба) FEBI|0004302370</t>
  </si>
  <si>
    <t>Шумоглушитель MERCEDES осушителя (хомут) FEBI|0004302070</t>
  </si>
  <si>
    <t>Энергоаккумулятор BPW ROR SAF тип 24/30 (барабанный тормоз) FEBI|0544420010</t>
  </si>
  <si>
    <t>База тг.</t>
  </si>
  <si>
    <r>
      <rPr>
        <b/>
        <sz val="30"/>
        <color rgb="FFFF0000"/>
        <rFont val="Times New Roman"/>
        <family val="1"/>
        <charset val="204"/>
      </rPr>
      <t>FEBI</t>
    </r>
    <r>
      <rPr>
        <sz val="10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ШИРОКИЙ СПЕКТР ЗАПЧАСТЕЙ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</si>
  <si>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r>
      <rPr>
        <b/>
        <sz val="30"/>
        <color rgb="FFFF0000"/>
        <rFont val="Times New Roman"/>
        <family val="1"/>
        <charset val="204"/>
      </rPr>
      <t>GATES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РЕМНИ приводные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</t>
    </r>
  </si>
  <si>
    <t>Натяжитель приводного ремня DAF 65CF,LF45,LF55,CF65 IVECO EuroCargo GATES|4891116</t>
  </si>
  <si>
    <t>Натяжитель приводного ремня DAF 85CF,XF95,XF105 GATES|1695242</t>
  </si>
  <si>
    <t>Натяжитель приводного ремня DAF CF85,XF95 GATES|1628148</t>
  </si>
  <si>
    <t>Натяжитель приводного ремня IVECO EuroStar,EuroTrakker (99-04) GATES|504046191/99436331/99471920</t>
  </si>
  <si>
    <t>Натяжитель приводного ремня MERCEDES Actros,Axor (ролик металл) GATES|5412001070/A5412002670</t>
  </si>
  <si>
    <t>Натяжитель приводного ремня MERCEDES Actros,Axor,Atego GATES|A9062004570</t>
  </si>
  <si>
    <t>Натяжитель приводного ремня MERCEDES Atego дв.OM904,924,906 GATES|A9062001270</t>
  </si>
  <si>
    <t>Натяжитель приводного ремня MERCEDES Axor GATES|A4572004570</t>
  </si>
  <si>
    <t>Натяжитель приводного ремня RENAULT Magnum дв.DXI VOLVO FM,FH GATES|20935523</t>
  </si>
  <si>
    <t>Натяжитель приводного ремня RENAULT Premium GATES|5310614300/5010412957/5001859386</t>
  </si>
  <si>
    <t>Натяжитель приводного ремня RENAULT Premium VOLVO кондиционера GATES|5010550335</t>
  </si>
  <si>
    <t>Натяжитель приводного ремня RENAULT Premium,Kerax GATES|5010412956</t>
  </si>
  <si>
    <t>Натяжитель приводного ремня RENAULT VOLVO дв.DXI11 GATES|7420739751/7420935521/7421422765/7421819687/207397</t>
  </si>
  <si>
    <t>Натяжитель приводного ремня SCANIA 4 series дв.DC11,12,14 GATES|1859654</t>
  </si>
  <si>
    <t>Натяжитель приводного ремня SCANIA 4,P,G,R,T series дв.DC9,11,12 GATES|2197005</t>
  </si>
  <si>
    <t>Натяжитель приводного ремня VOLVO FH GATES|20491753/21155561/21145261/20491753</t>
  </si>
  <si>
    <t>Ремень приводной клиновой 10х1000 GATES|</t>
  </si>
  <si>
    <t>Ремень приводной клиновой 10х1075 GATES|</t>
  </si>
  <si>
    <t>Ремень приводной клиновой 10х1375 GATES|</t>
  </si>
  <si>
    <t>Ремень приводной клиновой 10х1400 GATES|</t>
  </si>
  <si>
    <t>Ремень приводной клиновой 10х1475 GATES|</t>
  </si>
  <si>
    <t>Ремень приводной клиновой 10х1500 GATES|</t>
  </si>
  <si>
    <t>Ремень приводной клиновой 10х1550 GATES|</t>
  </si>
  <si>
    <t>Ремень приводной клиновой 10х1650 GATES|</t>
  </si>
  <si>
    <t>Ремень приводной клиновой 10х950 GATES|</t>
  </si>
  <si>
    <t>Ремень приводной клиновой 10х975 GATES|</t>
  </si>
  <si>
    <t>Ремень приводной клиновой 13х1000 GATES|</t>
  </si>
  <si>
    <t>Ремень приводной клиновой 13х1050 GATES|</t>
  </si>
  <si>
    <t>Ремень приводной клиновой 13х1063 GATES|G601-18-381/973490</t>
  </si>
  <si>
    <t>Ремень приводной клиновой 13х1100 GATES|</t>
  </si>
  <si>
    <t>Ремень приводной клиновой 13х1125 GATES|</t>
  </si>
  <si>
    <t>Ремень приводной клиновой 13х1150 GATES|</t>
  </si>
  <si>
    <t>Ремень приводной клиновой 13х1175 GATES|</t>
  </si>
  <si>
    <t>Ремень приводной клиновой 13х1250 GATES|</t>
  </si>
  <si>
    <t>Ремень приводной клиновой 13х1275 GATES|</t>
  </si>
  <si>
    <t>Ремень приводной клиновой 13х1350 GATES|</t>
  </si>
  <si>
    <t>Ремень приводной клиновой 13х1375 GATES|</t>
  </si>
  <si>
    <t>Ремень приводной клиновой 13х1400 GATES|4843796/61318427</t>
  </si>
  <si>
    <t>Ремень приводной клиновой 13х1450 GATES|</t>
  </si>
  <si>
    <t>Ремень приводной клиновой 13х1475 GATES|</t>
  </si>
  <si>
    <t>Ремень приводной клиновой 13х1525 GATES|</t>
  </si>
  <si>
    <t>Ремень приводной клиновой 13х1550 GATES|51968200143</t>
  </si>
  <si>
    <t>Ремень приводной клиновой 13х1600 GATES|</t>
  </si>
  <si>
    <t>Ремень приводной клиновой 13х1625 GATES|AVX13X1625</t>
  </si>
  <si>
    <t>Ремень приводной клиновой 13х1650 GATES|</t>
  </si>
  <si>
    <t>Ремень приводной клиновой 13х1700 GATES|</t>
  </si>
  <si>
    <t>Ремень приводной клиновой 13х1775 GATES|</t>
  </si>
  <si>
    <t>Ремень приводной клиновой 13х1825 GATES|</t>
  </si>
  <si>
    <t>Ремень приводной клиновой 13х1900 GATES|</t>
  </si>
  <si>
    <t>Ремень приводной клиновой 13х2000 GATES|</t>
  </si>
  <si>
    <t>Ремень приводной клиновой 13х2100 GATES|</t>
  </si>
  <si>
    <t>Ремень приводной клиновой 13х625 GATES|</t>
  </si>
  <si>
    <t>Ремень приводной клиновой 13х655 GATES|</t>
  </si>
  <si>
    <t>Ремень приводной клиновой 13х675 GATES|AVX13X675</t>
  </si>
  <si>
    <t>Ремень приводной клиновой 13х725 GATES|</t>
  </si>
  <si>
    <t>Ремень приводной клиновой 13х775 GATES|0K012-32611</t>
  </si>
  <si>
    <t>Ремень приводной клиновой 13х875 GATES|</t>
  </si>
  <si>
    <t>Ремень приводной клиновой 13х925 GATES|</t>
  </si>
  <si>
    <t>Ремень приводной клиновой 13х950 GATES|99322-00950</t>
  </si>
  <si>
    <t>Ремень приводной клиновой 13х950 GATES|</t>
  </si>
  <si>
    <t>Ремень приводной клиновой 17х1050 GATES|</t>
  </si>
  <si>
    <t>Ремень приводной клиновой 17х1113 GATES|MD159552</t>
  </si>
  <si>
    <t>Ремень приводной клиновой 17х1175 GATES|</t>
  </si>
  <si>
    <t>Ремень приводной клиновой 17х1200 GATES|</t>
  </si>
  <si>
    <t>Ремень приводной клиновой 17х1225 GATES|</t>
  </si>
  <si>
    <t>Ремень приводной клиновой 17х1250 GATES|</t>
  </si>
  <si>
    <t>Ремень приводной клиновой 17х1325 GATES|</t>
  </si>
  <si>
    <t>Ремень приводной клиновой 17х1375 GATES|</t>
  </si>
  <si>
    <t>Ремень приводной клиновой 17х1400 GATES|</t>
  </si>
  <si>
    <t>Ремень приводной клиновой 17х1450 GATES|</t>
  </si>
  <si>
    <t>Ремень приводной клиновой 17х1500 GATES|</t>
  </si>
  <si>
    <t>Ремень приводной поликлиновой 10PK1513 GATES|</t>
  </si>
  <si>
    <t>Ремень приводной поликлиновой 6PK1110 GATES|</t>
  </si>
  <si>
    <t>Ремень приводной поликлиновой 6PK2050 GATES|</t>
  </si>
  <si>
    <t>Ремень приводной поликлиновой 7PK1752 DAF комплект с роликом и нятяжителем GATES|</t>
  </si>
  <si>
    <t>Ремень приводной поликлиновой 8PK1515 GATES|A9069974192</t>
  </si>
  <si>
    <t>Ремень приводной поликлиновой 8PK1538 GATES|</t>
  </si>
  <si>
    <t>Ремень приводной поликлиновой 8PK1635 GATES|</t>
  </si>
  <si>
    <t>Ремень приводной поликлиновой 8PK1635 MAN комплект с натяжителем GATES|</t>
  </si>
  <si>
    <t>Ремень приводной поликлиновой 8PK1715 DAF комплект с натяжителем GATES|</t>
  </si>
  <si>
    <t>Ремень приводной поликлиновой 8PK1715 GATES|</t>
  </si>
  <si>
    <t>Ремень приводной поликлиновой 8PK1915 GATES|A9069934196/51968200335/51968200273</t>
  </si>
  <si>
    <t>Ремень приводной поликлиновой 8PK2600 GATES|</t>
  </si>
  <si>
    <t>Ремень приводной поликлиновой 8PK975 GATES|</t>
  </si>
  <si>
    <t>Ремень приводной поликлиновой 9PK1360 DAF комплект с натяжителем GATES|</t>
  </si>
  <si>
    <t>Ремень приводной поликлиновой 9PK1360 GATES|</t>
  </si>
  <si>
    <t>Ремень приводной поликлиновой 9PK1380 GATES|</t>
  </si>
  <si>
    <t>Ремень приводной поликлиновой 9PK1453 DAF комплект с натяжителем GATES|</t>
  </si>
  <si>
    <t>Ремень приводной поликлиновой 9PK2140 GATES|</t>
  </si>
  <si>
    <t>Ремень приводной поликлиновой 9PK2835 GATES|</t>
  </si>
  <si>
    <t>Ремень приводной поликлиновой 9PK2835 MERCEDES комплект с натяжителем GATES|</t>
  </si>
  <si>
    <t>Ролик приводного ремня DAF 85CF,XF95,XF105 натяжителя GATES|1811819/1699240</t>
  </si>
  <si>
    <t>Ролик приводного ремня IVECO EuroTech,Cursor натяжителя (74х47мм) GATES|504006261</t>
  </si>
  <si>
    <t>Ролик приводного ремня MAN TGA,TGS натяжителя GATES|51958007485</t>
  </si>
  <si>
    <t>Ролик приводного ремня MAN TGA,TGX,TGS,TGM дв.D2066,2676 натяжителя GATES|51958006099</t>
  </si>
  <si>
    <t>Ролик приводного ремня MERCEDES Atego натяжителя GATES|9062004470</t>
  </si>
  <si>
    <t>Ролик приводного ремня RENAULT Premium,Kerax дв.DXI11 VOLVO FM направляющий GATES|8086970</t>
  </si>
  <si>
    <t>Ролик приводного ремня SCANIA 114,124,144 натяжителя GATES|1514086</t>
  </si>
  <si>
    <t>Ролик приводного ремня SCANIA 4,P,G,R,T series натяжителя GATES|1858885</t>
  </si>
  <si>
    <t>Ролик приводного ремня SCANIA P,G,R,T,4 series натяжителя GATES|1858884/1795774/1510698/1475155</t>
  </si>
  <si>
    <t>Баллон воздушный MAN DAF SCHMITZ ресивер 80л HALDEX|9500800020</t>
  </si>
  <si>
    <t>Баллон воздушный MERCEDES ресивер 40л HALDEX|0034322501</t>
  </si>
  <si>
    <t>Вилка DAF IVECO MAN MERCEDES камеры тормозной, энергоаккумулятора (короткая) HALDEX|4230005342</t>
  </si>
  <si>
    <t>Влагомаслоотделитель MERCEDES HALDEX|0054327401</t>
  </si>
  <si>
    <t>Влагомаслоотделитель КАМАЗ,НЕФАЗ HALDEX|92573S</t>
  </si>
  <si>
    <t>Втулка DAF IVECO MAN MERCEDES SCANIA BPW датчика АБС HALDEX|81259370011/0203165900/42061639/1400070/0669714</t>
  </si>
  <si>
    <t>Гильза трубки ПВХ d=10мм прямой HALDEX|03298210105</t>
  </si>
  <si>
    <t>Гильза трубки ПВХ d=12мм прямой HALDEX|03298212155</t>
  </si>
  <si>
    <t>Гильза трубки ПВХ d=6мм прямой HALDEX|03298206105</t>
  </si>
  <si>
    <t>Гильза трубки ПВХ d=8мм прямой HALDEX|03298208105</t>
  </si>
  <si>
    <t>Датчик АБС BPW L=400мм (угловой) HALDEX|4410329212</t>
  </si>
  <si>
    <t>Датчик АБС BPW L=400мм, втулка (прямой) HALDEX|950364506</t>
  </si>
  <si>
    <t>Датчик АБС DAF IVECO RENAULT MAN SCANIA колеса переднего левого/правого (L=1000) HALDEX|4029104200</t>
  </si>
  <si>
    <t>Датчик износа тормозных колодок MERCEDES левый HALDEX|A9455421818</t>
  </si>
  <si>
    <t>Датчик износа тормозных колодок MERCEDES правый HALDEX|A9455421918</t>
  </si>
  <si>
    <t>Заглушка М12х1.5 пневмокранов с уплотнительным кольцом HALDEX|8930220002</t>
  </si>
  <si>
    <t>Заглушка М22х1.5 пневмокранов с уплотнительным кольцом HALDEX|8930220154</t>
  </si>
  <si>
    <t>Кабель электрический АБС DAF SCANIA MAN RENAULT L=3000мм соединительный HALDEX|4497120300</t>
  </si>
  <si>
    <t>Кабель электрический АБС прицепа 5-полюсный L=3500мм HALDEX|950610040</t>
  </si>
  <si>
    <t>Камера тормоза BPW DAF SAF тип 16 HALDEX|1187322</t>
  </si>
  <si>
    <t>Камера тормоза BPW SCHMITZ RABA тип 16 (дисковый тормоз) HALDEX|A0084208524</t>
  </si>
  <si>
    <t>Камера тормоза MAN TGA тип 27 HALDEX|81511016481</t>
  </si>
  <si>
    <t>Камера тормоза MERCEDES Atego,Axor,Actros,Econic тип 24 HALDEX|A0074207924</t>
  </si>
  <si>
    <t>Камера тормоза MERCEDES тип 16 (дисковый тормоз) HALDEX|A0074207424</t>
  </si>
  <si>
    <t>Клапан BPW IVECO MERCEDES обратный пневмосистемы (М22х1.5) HALDEX|4340140000</t>
  </si>
  <si>
    <t>Клапан DAF IVECO SCANIA VOLVO ускорительный HALDEX|9730110007/9730110090/1340470/81251506011/460856</t>
  </si>
  <si>
    <t>Клапан MAN перепускной тормозной системы (6.0Bar) HALDEX|0004297544</t>
  </si>
  <si>
    <t>Клапан MERCEDES ACTROS перепускной (M22х1.5мм 10 Bar) HALDEX|314114001</t>
  </si>
  <si>
    <t>Клапан MERCEDES BPW IVECO перепускной двухмагистральный HALDEX|4342080290</t>
  </si>
  <si>
    <t>Клапан MERCEDES IVECO MAN DAF ограничения давления 5.0/8.5Bar HALDEX|4750100010</t>
  </si>
  <si>
    <t>Клапан SCHMITZ растормаживания прицепа HALDEX|9710029007</t>
  </si>
  <si>
    <t>Клапан SCHMITZ растормаживания прицепа с двумя клапанами (красная и черная кнопка) HALDEX|9630010510/II36131</t>
  </si>
  <si>
    <t>Клапан VOLVO перепускной тормозной системы (6.2Bar) HALDEX|1598426</t>
  </si>
  <si>
    <t>Клапан аварийного растормаживания DAF SCANIA RENAULT (10Bar,2хM22х1.5мм,4хM16х1.5мм) HALDEX|1505155/1788954/5815237/5021170470</t>
  </si>
  <si>
    <t>Клапан аварийного растормаживания DAF SCANIA RENAULT HALDEX|9735000380</t>
  </si>
  <si>
    <t>Клапан воздушный ресивера VOLVO FH,FM на подкачку (M16х1.5мм) HALDEX|1506701/1592924</t>
  </si>
  <si>
    <t>Колодки тормозные RENAULT Midlum передние/задние (4шт.) HALDEX|95566</t>
  </si>
  <si>
    <t>Колодки тормозные SAF B9-22S передние/задние (4шт.) HALDEX|95396</t>
  </si>
  <si>
    <t>Кольцо крепления пластиковой трубки внешнее d=12мм HALDEX|8930501444</t>
  </si>
  <si>
    <t>Кран BPW DAF прицепа тормозной HALDEX|9710021500</t>
  </si>
  <si>
    <t>Кран BPW DAF уровня пола HALDEX|4640024400</t>
  </si>
  <si>
    <t>Кран BPW уровня пола HALDEX|612035021</t>
  </si>
  <si>
    <t>Кран DAF MERCEDES RENAULT уровня пола HALDEX|5000787083</t>
  </si>
  <si>
    <t>Кран KRONE ручного управления пневмоподвеской прицепа HALDEX|CF351901/CF3512919/190157/97166208/053534</t>
  </si>
  <si>
    <t>Кран MAN BPW SAF SCHMITZ уровня пола (2 выхода) HALDEX|SV1307</t>
  </si>
  <si>
    <t>Кран MAN RENAULT уровня пола HALDEX|SV1296</t>
  </si>
  <si>
    <t>Кран MERCEDES управления тормозами прицепа HALDEX|0004319513</t>
  </si>
  <si>
    <t>Кран SCANIA уровня пола кабины HALDEX|1118884</t>
  </si>
  <si>
    <t>Кран SCHMITZ COLAS ручного управления пневмоподвеской прицепа HALDEX|338071101</t>
  </si>
  <si>
    <t>Кран SCHMITZ ручного управления пневмоподвеской прицепа HALDEX|1077091 </t>
  </si>
  <si>
    <t>Кран SCHMITZ ручного управления пневмоподвеской прицепа HALDEX|055717</t>
  </si>
  <si>
    <t>Кран SCHMITZ ручного управления пневмоподвеской прицепа HALDEX|4630900210</t>
  </si>
  <si>
    <t>Кран SCHMITZ ручного управления пневмоподвеской прицепа HALDEX|4630900120</t>
  </si>
  <si>
    <t>Кран SCHMITZ уровня пола HALDEX|612035071</t>
  </si>
  <si>
    <t>Кран SCHMITZ уровня пола HALDEX|1043873</t>
  </si>
  <si>
    <t>Кран VOLVO FH12,F12 уровня пола (Wabco версия) HALDEX|4640060000</t>
  </si>
  <si>
    <t>Кран VOLVO прицепа тормозной HALDEX|18235</t>
  </si>
  <si>
    <t>Кран VOLVO регулятор давления HALDEX|90549S</t>
  </si>
  <si>
    <t>Кран VOLVO слива конденсата М22 HALDEX|4322107</t>
  </si>
  <si>
    <t>Кран подъема оси SCHMITZ (ILAS) HALDEX|1244463</t>
  </si>
  <si>
    <t>Кран подъема оси SCHMITZ (ILAS-E) HALDEX|352061111</t>
  </si>
  <si>
    <t>Модулятор FRUEHAUF АБС HALDEX|950364047</t>
  </si>
  <si>
    <t>Модулятор RENAULT EBS HALDEX|7424991949</t>
  </si>
  <si>
    <t>Модулятор АБС FRUEHAUF (с уплотнениями) HALDEX|950364045</t>
  </si>
  <si>
    <t>Модулятор прицепа EBS HALDEX|950800306</t>
  </si>
  <si>
    <t>Наконечник М16х1.5 тормозной камеры HALDEX|4230005352</t>
  </si>
  <si>
    <t>Переходник для подкачки (с резиновым колпачком) HALDEX|4637031250</t>
  </si>
  <si>
    <t>Переходник резьбовой (штуцер М14х1.5мм) HALDEX|8938008062</t>
  </si>
  <si>
    <t>Переходник резьбовой (штуцер М22х1.5мм(папа)/ М14х1.5(мама)) HALDEX|0511811944</t>
  </si>
  <si>
    <t>Переходник резьбовой (штуцер М22х1.5мм(папа)/ М16х1.5(мама)) HALDEX|032000709</t>
  </si>
  <si>
    <t>Переходник резьбовой (штуцер М22х1.5мм) HALDEX|8938008082</t>
  </si>
  <si>
    <t>Пневмоцилиндр SCHMITZ дышла сцепного устройства HALDEX|1154027 </t>
  </si>
  <si>
    <t>Пружина DAF камеры тормозной для типа 16,20,24,30 HALDEX|022020909</t>
  </si>
  <si>
    <t>Регулятор тормозных сил BPW SAF SCHMITZ (универсальный для прицепа) HALDEX|4757145000</t>
  </si>
  <si>
    <t>Регулятор тормозных сил DAF механический HALDEX|4757135007</t>
  </si>
  <si>
    <t>Ремкомплект DAF MERCEDES головки соединительной тормозной системы (прокладка 17x41x9мм) HALDEX|025048209</t>
  </si>
  <si>
    <t>Ремкомплект SCHMITZ крана подъема оси (ILAS-E) HALDEX|950352111</t>
  </si>
  <si>
    <t>Ремкомплект VOLVO FL6,FM7 осушителя воздуха HALDEX|3090013</t>
  </si>
  <si>
    <t>Ремкомплект VOLVO осушителя воздуха (клапан) HALDEX|78801S</t>
  </si>
  <si>
    <t>Ремкомплект суппорта HALDEX MODUL T (направляющие) HALDEX|95397</t>
  </si>
  <si>
    <t>Ремкомплект суппорта HALDEX MODUL T (пыльник,заглушка) HALDEX|95399</t>
  </si>
  <si>
    <t>Ремкомплект трубки тормозной пластиковой d=8х1.0 (2гайки,2штуцера,2втулки,преходник-трубка) HALDEX|8304008</t>
  </si>
  <si>
    <t>Рычаг тормоза регулировочный BPW SAF ROR (5 отверстий в ряд) HALDEX|06641300</t>
  </si>
  <si>
    <t>Рычаг тормоза регулировочный BPW SAF ROR (7 отверстий в 2 ряда) HALDEX|04642100</t>
  </si>
  <si>
    <t>Рычаг тормоза регулировочный BPW SAF автоматический (d=38мм 10 шлиц.) (2шт.) HALDEX|0517482633</t>
  </si>
  <si>
    <t>Рычаг тормоза регулировочный BPW автоматический (6 отверстий) (0517482633x2) (2шт.) HALDEX|557482873</t>
  </si>
  <si>
    <t>Рычаг тормоза регулировочный BPW автоматический (6 отверстий) (2шт.) HALDEX|0517482213</t>
  </si>
  <si>
    <t>Рычаг тормоза регулировочный FRUEHAUF (d=42мм 37 шлицов) HALDEX|AJA0996001</t>
  </si>
  <si>
    <t>Рычаг тормоза регулировочный MAN задний левый автоматический (L=145мм 26 шлиц.) HALDEX|81506106263/81506106253</t>
  </si>
  <si>
    <t>Рычаг тормоза регулировочный MAN задний левый автоматический (L=145мм 26 шлиц.) HALDEX|81506106261/81506106251</t>
  </si>
  <si>
    <t>Рычаг тормоза регулировочный MAN задний правый автоматический (L=145мм 26 шлиц.) HALDEX|81506106266/81506106258</t>
  </si>
  <si>
    <t>Рычаг тормоза регулировочный MAN задний правый автоматический (L=145мм 26 шлиц.) HALDEX|81506106262/81506106252</t>
  </si>
  <si>
    <t>Рычаг тормоза регулировочный MAN передний левый автоматический (L=145мм 26 шлиц.) HALDEX|81506106259/81506106255</t>
  </si>
  <si>
    <t>Рычаг тормоза регулировочный MAN передний правый автоматический (L=145мм 26 шлиц.) HALDEX|81506106260/81506106254</t>
  </si>
  <si>
    <t>Рычаг тормоза регулировочный MERCEDES Actros,Axor передний левый автоматический HALDEX|A9454200038</t>
  </si>
  <si>
    <t>Рычаг тормоза регулировочный MERCEDES Actros,Axor передний правый автоматический HALDEX|A9454200138</t>
  </si>
  <si>
    <t>Рычаг тормоза регулировочный MERCEDES SK,MK,NG задний левый автоматический HALDEX|A9454200238</t>
  </si>
  <si>
    <t>Рычаг тормоза регулировочный MERCEDES SK,MK,NG задний правый автоматический HALDEX|A9454200338</t>
  </si>
  <si>
    <t>Рычаг тормоза регулировочный MERCEDES передний левый автоматический HALDEX|9454200938</t>
  </si>
  <si>
    <t>Рычаг тормоза регулировочный MERCEDES передний правый автоматический HALDEX|A9454200438</t>
  </si>
  <si>
    <t>Рычаг тормоза регулировочный SAF BPW (4 отверстия в ряд) HALDEX|2175029400</t>
  </si>
  <si>
    <t>Рычаг тормоза регулировочный SAF DAF CF85 (5 отверстий в ряд) HALDEX|2175007400</t>
  </si>
  <si>
    <t>Рычаг тормоза регулировочный SAF ROR (4 отверстия в ряд) HALDEX|2175018700</t>
  </si>
  <si>
    <t>Рычаг тормоза регулировочный SAF SKRS/RZ левый/правый автомат (5 отверстий в 2 ряда) HALDEX|3434350204</t>
  </si>
  <si>
    <t>Рычаг тормоза регулировочный SCANIA 143 задний левый автоматический (ось AD80) HALDEX|0394181/1112833</t>
  </si>
  <si>
    <t>Рычаг тормоза регулировочный SCANIA 143 задний правый автоматический (ось AD80) HALDEX|0394182/1112834</t>
  </si>
  <si>
    <t>Рычаг тормоза регулировочный SCANIA 3,4 series передний левый автоматический HALDEX|1358635/1789568</t>
  </si>
  <si>
    <t>Рычаг тормоза регулировочный SCANIA 3,4 series передний правый автоматический HALDEX|1358634/1789567</t>
  </si>
  <si>
    <t>Соединитель трубки металл d=12мм прямой HALDEX|8938205640</t>
  </si>
  <si>
    <t>Соединитель трубки ПВХ,полиамид d=10мм прямой металл HALDEX|03210310102</t>
  </si>
  <si>
    <t>Соединитель трубки ПВХ,полиамид d=10мм тройник металлический HALDEX|783004</t>
  </si>
  <si>
    <t>Соединитель трубки ПВХ,полиамид d=10мм/М16х1.5мм прямой HALDEX|8938000092</t>
  </si>
  <si>
    <t>Соединитель трубки ПВХ,полиамид d=12мм тройник латунь HALDEX|8938603740</t>
  </si>
  <si>
    <t>Соединитель трубки ПВХ,полиамид d=12мм/М16х1.5мм угловой металл HALDEX|8938312950</t>
  </si>
  <si>
    <t>Соединитель трубки ПВХ,полиамид d=12мм/М22х1.5мм угловой металл HALDEX|8938312940</t>
  </si>
  <si>
    <t>Соединитель трубки ПВХ,полиамид d=6мм прямой металл HALDEX|032043209</t>
  </si>
  <si>
    <t>Соединитель трубки ПВХ,полиамид d=8мм тройник металлический HALDEX|783003</t>
  </si>
  <si>
    <t>Соединитель трубки ПВХ,полиамид d=8мм/М12х1.5 прямой латунь HALDEX|8938000072</t>
  </si>
  <si>
    <t>Соединитель трубки ПВХ,полиамид d=8мм/М16х1.5мм угловой металл HALDEX|8938312930</t>
  </si>
  <si>
    <t>Соединитель трубки ПВХ,полиамид d=8мм/М22х1.5мм угловой металл HALDEX|8938312920</t>
  </si>
  <si>
    <t>Суппорт RENAULT VOLVO задний в сборе HALDEX|5001867588</t>
  </si>
  <si>
    <t>Суппорт ROR MERITOR VOLVO левый в сборе с колодками HALDEX|95620</t>
  </si>
  <si>
    <t>Суппорт SAF (SBS2220НО) левый 22.5'' в сборе с колодками HALDEX|3080008100</t>
  </si>
  <si>
    <t>Суппорт SAF (SBS2220НО) правый 22.5'' в сборе с колодками HALDEX|3080008200 </t>
  </si>
  <si>
    <t>Трубка тормозная MAN MERCEDES ПВХ (бухта 25м) d=10х1мм HALDEX|0671010110</t>
  </si>
  <si>
    <t>Трубка тормозная MAN MERCEDES ПВХ (бухта 25м) d=6х1мм HALDEX|0670610110</t>
  </si>
  <si>
    <t>Трубка тормозная MAN ПВХ (бухта 25м) d=10х1.5мм HALDEX|0671015110</t>
  </si>
  <si>
    <t>Трубка тормозная MAN ПВХ (бухта 25м) d=12мм HALDEX|0671215110</t>
  </si>
  <si>
    <t>Трубка тормозная MAN ПВХ (бухта 25м) d=8мм HALDEX|0670810110</t>
  </si>
  <si>
    <t>Тяга DAF MERCEDES IVECO MAN RENAULT SCANIA VOLVO крана уровня пола HALDEX|612025001</t>
  </si>
  <si>
    <t>Тяга крана уровня пола (круглая/резиновый наконечник Т-образный) 330мм HALDEX|4410507132</t>
  </si>
  <si>
    <t>Фильтр осушителя RENAULT VOLVO (картридж пластиковый, болты, уплотнения) HALDEX|78964</t>
  </si>
  <si>
    <t>Фильтр-патрон HYUNDAI MAN TGA VOLVO осушителя воздуха (39х1.5мм) (маслоотделитель) HALDEX|81521550042</t>
  </si>
  <si>
    <t>Штуцер М16х1.5 тормозных камер HALDEX|8931294012</t>
  </si>
  <si>
    <t>Штуцер соединительный прямой M12х6мм (фитинг резьбовой-гайка) сталь HALDEX|8938035800</t>
  </si>
  <si>
    <t>Штуцер соединительный прямой M16х10мм (фитинг резьбовой-гайка) сталь HALDEX|8938019940</t>
  </si>
  <si>
    <t>Штуцер соединительный прямой M16х12мм (фитинг резьбовой-гайка) сталь HALDEX|8938009740</t>
  </si>
  <si>
    <t>Штуцер соединительный прямой M16х8мм (фитинг резьбовой) латунь HALDEX|9010030003</t>
  </si>
  <si>
    <t>Штуцер соединительный прямой M22х1.5мм (фитинг резьбовой-гайка) сталь HALDEX|03230110222</t>
  </si>
  <si>
    <t>Штуцер соединительный прямой M22х12мм (фитинг резьбовой-гайка) сталь HALDEX|032043709</t>
  </si>
  <si>
    <t>Штуцер соединительный Т-образный металл (резьба M12х1,5мм+2вых. труб. d 8мм) HALDEX|8938510600</t>
  </si>
  <si>
    <t>Штуцер соединительный угловой M16х10мм (фитинг резьбовой) сталь HALDEX|0518304710</t>
  </si>
  <si>
    <t>Штуцер соединительный угловой M16х8мм (фитинг резьбовой) сталь HALDEX|03230508162</t>
  </si>
  <si>
    <t>Штуцер соединительный угловой M22х12мм (фитинг резьбовой) HALDEX|0518302040</t>
  </si>
  <si>
    <t>Штуцер соединительный угловой М22х10мм (фитинг резьбовой) сталь HALDEX|0518304412</t>
  </si>
  <si>
    <t>Энергоаккумулятор BPW ROR SAF SCHMITZ тип 16/24 (дисковый тормоз) HALDEX|9253840100</t>
  </si>
  <si>
    <t>Энергоаккумулятор BPW ROR SAF тип 24/30 (барабанный тормоз) HALDEX|9253713000</t>
  </si>
  <si>
    <t>Энергоаккумулятор BPW SAF тип 20/24 (дисковый тормоз) HALDEX|9253801010</t>
  </si>
  <si>
    <t>Энергоаккумулятор DAF BPW SCHMITZ KOGEL тип 30/30 HALDEX|9253771000 </t>
  </si>
  <si>
    <t>Энергоаккумулятор DAF SCANIA тип 24/30 HALDEX|0544420011/K031739N00</t>
  </si>
  <si>
    <t>Энергоаккумулятор MERCEDES тип 20/24 (дисковый тормоз) HALDEX|1519190</t>
  </si>
  <si>
    <t>Энергоаккумулятор SCANIA тип 24/30 (дисковый тормоз) HALDEX|1427480/1481537/1802657</t>
  </si>
  <si>
    <t>Энергоаккумулятор VOLVO тип 24/24 (дисковый тормоз) HALDEX|9254810327</t>
  </si>
  <si>
    <r>
      <rPr>
        <b/>
        <sz val="30"/>
        <color rgb="FFFF0000"/>
        <rFont val="Times New Roman"/>
        <family val="1"/>
        <charset val="204"/>
      </rPr>
      <t>HALDEX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ЗАПЧАСТИ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</si>
  <si>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t>Блок клапанов ELC VOLVO KNORR-BREMSE|0481830</t>
  </si>
  <si>
    <t>Блок подготовки воздуха IVECO Stralis KNORR-BREMSE|K043830N00</t>
  </si>
  <si>
    <t>Блок подготовки воздуха IVECO Trakker KNORR-BREMSE|41285095</t>
  </si>
  <si>
    <t>Блок подготовки воздуха RENAULT Premium,Magnum KNORR-BREMSE|7422277957</t>
  </si>
  <si>
    <t>Блок управления MAN TGA EBS KNORR-BREMSE|81258087026</t>
  </si>
  <si>
    <t>Блок управления RENAULT уровня пневмоподвески (ELC) KNORR-BREMSE|K019821N50</t>
  </si>
  <si>
    <t>Головка соединительная тормозной системы прицепа 16мм желтая без клапана KNORR-BREMSE|1642263</t>
  </si>
  <si>
    <t>Головка соединительная тормозной системы прицепа 16мм красная комплект KNORR-BREMSE|1506435</t>
  </si>
  <si>
    <t>Датчик DAF IVECO уровня пневмоподвески ECAS KNORR-BREMSE|5010207803</t>
  </si>
  <si>
    <t>Датчик давления воздуха MAN KNORR-BREMSE|0484205006N00</t>
  </si>
  <si>
    <t>Камера тормоза BPW SCHMITZ RABA тип 16 (дисковый тормоз) KNORR-BREMSE|0544432010/4454106560/81511016371/334652</t>
  </si>
  <si>
    <t>Камера тормоза BPW SCHMITZ RABA тип 16 (дисковый тормоз) KNORR-BREMSE|</t>
  </si>
  <si>
    <t>Камера тормоза DAF MERCEDES BPW SAF тип 20 (дисковый тормоз) KNORR-BREMSE|II31098/0074201224/0544434020</t>
  </si>
  <si>
    <t>Камера тормоза MERCEDES тип 24 (дисковый тормоз) KNORR-BREMSE|K002720N00</t>
  </si>
  <si>
    <t>Клапан DAF 95XF,75CF защитный 4-х контурный KNORR-BREMSE|1612055</t>
  </si>
  <si>
    <t>Клапан DAF IVECO SCANIA VOLVO ускорительный 10Bar (с шумоглушителем) KNORR-BREMSE|9730110007</t>
  </si>
  <si>
    <t>Клапан DAF MAN SCANIA VOLVO ограничения давления KNORR-BREMSE|85500014339/82521706014/1506451</t>
  </si>
  <si>
    <t>Клапан DAF XF95 ускорительный стояночной системы KNORR-BREMSE|1360613/1927394</t>
  </si>
  <si>
    <t>Клапан DAF защитный 4-х контурный KNORR-BREMSE|1612054/1607416</t>
  </si>
  <si>
    <t>Клапан IVECO EuroTech,EuroTrakker защитный 4-х контурный KNORR-BREMSE|K048307N50</t>
  </si>
  <si>
    <t>Клапан IVECO ограничения давления KNORR-BREMSE|4780202</t>
  </si>
  <si>
    <t>Клапан IVECO уровня пола KNORR-BREMSE|99444041</t>
  </si>
  <si>
    <t>Клапан MAN TGA защитный 4-х контурный KNORR-BREMSE|81521516093</t>
  </si>
  <si>
    <t>Клапан MAN защитный 4-х контурный KNORR-BREMSE|</t>
  </si>
  <si>
    <t>Клапан MAN перепускной тормозной системы (6.0Bar) KNORR-BREMSE|4341001250</t>
  </si>
  <si>
    <t>Клапан MERCEDES Actros защитный 4-х контурный KNORR-BREMSE|</t>
  </si>
  <si>
    <t>Клапан MERCEDES Atego,Actros,Axor защитный 4-х контурный KNORR-BREMSE|A0034319706</t>
  </si>
  <si>
    <t>Клапан MERCEDES обратный пневмосистемы KKNORR-BREMSE|4340141000</t>
  </si>
  <si>
    <t>Клапан RENAULT Premium 4-х контурный защитный KNORR-BREMSE|5010525450</t>
  </si>
  <si>
    <t>Клапан RENAULT Premium,Kerax,Magnum управления тормозами прицепа KNORR-BREMSE|5010260939</t>
  </si>
  <si>
    <t>Клапан RENAULT Premium,Kerax,Magnum управления тормозами прицепа KNORR-BREMSE|5010260940</t>
  </si>
  <si>
    <t>Клапан VOLVO 4-х контурный защитный KNORR-BREMSE|</t>
  </si>
  <si>
    <t>Клапан VOLVO FH12,FH16 перепускной тормозной системы (7Bar) KNORR-BREMSE|3181897</t>
  </si>
  <si>
    <t>Клапан аварийного растормаживания BPW DAF IVECO MAN MERCEDES VOLVO KNORR-BREMSE|9735000000</t>
  </si>
  <si>
    <t>Клапан защитный 4-х контурный RVI MAGNUM KNORR-BREMSE|AE4525</t>
  </si>
  <si>
    <t>Клапан ограничения давления (8.5 bar) IVECO Eurocargo;EUROTRAKKER KNORR-BREMSE|8169587</t>
  </si>
  <si>
    <t>Клапан ограничения давления (9.5bar.) IVECO/MAN/DAF KNORR-BREMSE|4750150370</t>
  </si>
  <si>
    <t>Компрессор DAF SCANIA RENAULT VOLVO воздушный 2-х цилиндровый KNORR-BREMSE|1796663</t>
  </si>
  <si>
    <t>Компрессор IVECO (2-х цилиндровый) KNORR-BREMSE|500310903</t>
  </si>
  <si>
    <t>Компрессор MAN (1 цилиндровый) KNORR-BREMSE|K118694X00</t>
  </si>
  <si>
    <t>Компрессор MAN (1 цилиндровый) KNORR-BREMSE|K118684X00</t>
  </si>
  <si>
    <t>Компрессор SCANIA (2-х цилиндровый) KNORR-BREMSE|1513115</t>
  </si>
  <si>
    <t>Компрессор SCANIA (2-х цилиндровый) KNORR-BREMSE|LK4951</t>
  </si>
  <si>
    <t>Компрессор VOLVO (2-х цилиндровый) KNORR-BREMSE|LP4974</t>
  </si>
  <si>
    <t>Компрессор VOLVO FH12 (98-) KNORR-BREMSE|20429343/3173001/8113405/85000066/85006066</t>
  </si>
  <si>
    <t>Кран BPW DAF прицепа тормозной KNORR-BREMSE|9710025310</t>
  </si>
  <si>
    <t>Кран DAF BPW уровня пола KNORR-BREMSE|0243113500</t>
  </si>
  <si>
    <t>Кран DAF IVECO MAN RENAULT уровня пола кабины KNORR-BREMSE|4640070010/1604351</t>
  </si>
  <si>
    <t>Кран DAF IVECO MAN VOLVO уровня пола кабины KNORR-BREMSE|41211335</t>
  </si>
  <si>
    <t>Кран DAF MAN тормозной главный KNORR-BREMSE|9710021500</t>
  </si>
  <si>
    <t>Кран DAF стояночного тормоза KNORR-BREMSE|1336128</t>
  </si>
  <si>
    <t>Кран DAF управления тормозами прицепа KNORR-BREMSE|AC599A</t>
  </si>
  <si>
    <t>Кран IVECO Eurostar стояночного тормоза KNORR-BREMSE|</t>
  </si>
  <si>
    <t>Кран MAN BPW SAF SCHMITZ уровня пола (2 выхода) KNORR-BREMSE|81436106118</t>
  </si>
  <si>
    <t>Кран MAN RENAULT VOLVO управления тормозами прицепа KNORR-BREMSE|81523019206</t>
  </si>
  <si>
    <t>Кран MAN TGA стояночного тормоза KNORR-BREMSE|</t>
  </si>
  <si>
    <t>Кран MAN тормозной главный KNORR-BREMSE|81521306143</t>
  </si>
  <si>
    <t>Кран RENAULT Magnum уровня пола кабины KNORR-BREMSE|5000791228</t>
  </si>
  <si>
    <t>Кран RENAULT Premium стояночного тормоза KNORR-BREMSE|</t>
  </si>
  <si>
    <t>Кран SCANIA 3,4,5 series стояночного тормоза (М16х1.5мм) KNORR-BREMSE|9617231220</t>
  </si>
  <si>
    <t>Кран SCANIA стояночного тормоза KNORR-BREMSE|10570862</t>
  </si>
  <si>
    <t>Кран SCANIA тормозной прицепа (воздухораспределитель EBS) KNORR-BREMSE|1428512</t>
  </si>
  <si>
    <t>Кран SCHMITZ тормозной прицепа KNORR-BREMSE|K020123N00</t>
  </si>
  <si>
    <t>Кран VOLVO FH12 RENAULT Magnum,Premium уровня пола задний KNORR-BREMSE|20850557/7420514066/7420850557/20514066/8144352</t>
  </si>
  <si>
    <t>Кран VOLVO стояночного тормоза KNORR-BREMSE|4822431</t>
  </si>
  <si>
    <t>Кран подъема оси BPW KNORR-BREMSE|SEB00662</t>
  </si>
  <si>
    <t>Кран подъема оси FRUEHAUF KNORR-BREMSE|K054882N00</t>
  </si>
  <si>
    <t>Кран подъема оси прицепа (M16х1.5) SCHMITZ KNORR-BREMSE|AE1141</t>
  </si>
  <si>
    <t>Кран прицепа тормозной KNORR-BREMSE|9710021507</t>
  </si>
  <si>
    <t>Кран тормозной IVECO ножной KNORR-BREMSE|K059199N00</t>
  </si>
  <si>
    <t>Кран тормозной MAN TGA (ножной) KNORR-BREMSE|81521306298</t>
  </si>
  <si>
    <t>Кран тормозной MERCEDES Atego главный с EBS KNORR-BREMSE|0034318106</t>
  </si>
  <si>
    <t>Кран тормозной MERCEDES VOLVO FM7-12,FH12,16 главный (8,5 bar) KNORR-BREMSE|I99719008/20410545/7424991550</t>
  </si>
  <si>
    <t>Кран тормозной SCANIA ножной KNORR-BREMSE|K044694N50</t>
  </si>
  <si>
    <t>Модулятор DAF IVECO SCANIA VOLVO АБС KNORR-BREMSE|K0384381N50</t>
  </si>
  <si>
    <t>Модулятор FRUEHAUF TEBS KNORR-BREMSE|1100130</t>
  </si>
  <si>
    <t>Модулятор MERCEDES системы EBS KNORR-BREMSE|A0004292524</t>
  </si>
  <si>
    <t>Модулятор RENAULT EBS KNORR-BREMSE|K020023N50</t>
  </si>
  <si>
    <t>Модулятор SCANIA EBS KNORR-BREMSE|K021202N50</t>
  </si>
  <si>
    <t>Модулятор SCHMITZ EBS KNORR-BREMSE|ES2060</t>
  </si>
  <si>
    <t>Модулятор VOLVO EBS KNORR-BREMSE|K020624N50</t>
  </si>
  <si>
    <t>Модулятор VOLVO EBS KNORR-BREMSE|0486204025N50</t>
  </si>
  <si>
    <t>Осушитель воздуха DAF KNORR-BREMSE|K116879N50</t>
  </si>
  <si>
    <t>Осушитель воздуха DAF MERCEDES Actros (12бар.,с отопителем,с штуцером подкачки) в сборе KNORR-BREMSE|K024634N00</t>
  </si>
  <si>
    <t>Осушитель воздуха IVECO 12.5Bar с подогревом KNORR-BREMSE|4324100347</t>
  </si>
  <si>
    <t>Осушитель воздуха IVECO KNORR-BREMSE|K040604N50</t>
  </si>
  <si>
    <t>Осушитель воздуха MAN в сборе KNORR-BREMSE|4324101117</t>
  </si>
  <si>
    <t>Осушитель воздуха MERCEDES KNORR-BREMSE|K024635N50</t>
  </si>
  <si>
    <t>Осушитель воздуха RENAULT KNORR-BREMSE|K020337N00</t>
  </si>
  <si>
    <t>Осушитель воздуха RENAULT KNORR-BREMSE|K016601N00</t>
  </si>
  <si>
    <t>ПГУ DAF MAN IVECO (электронное, AS-Tronic) KNORR-BREMSE|1938762</t>
  </si>
  <si>
    <t>ПГУ IVECO Cursor MAN TGL,TGM сцепления KNORR-BREMSE|K004295</t>
  </si>
  <si>
    <t>ПГУ VOLVO FH12 KNORR-BREMSE|K107167N50</t>
  </si>
  <si>
    <t>Ремкомплект VOLVO блока управления уровня пневмоподвески (ELC) KNORR-BREMSE|1507010022</t>
  </si>
  <si>
    <t>Ремкомплект VOLVO оушителя воздуха KNORR-BREMSE|85100350</t>
  </si>
  <si>
    <t>Ремкомплект суппорта KNORR SL7,SM7,ST7 (пятаки,пыльники,втулки) (69мм) KNORR-BREMSE|K046523K50</t>
  </si>
  <si>
    <t>Ремкомплект суппорта KNORR SN5 (направляющие,втулки,пыльники) KNORR-BREMSE|0004204382/A000420438228</t>
  </si>
  <si>
    <t>Скоба суппорта BPW KNORR-BREMSE|2121594</t>
  </si>
  <si>
    <t>Скоба суппорта SAF BPW KNORR-BREMSE|2121600</t>
  </si>
  <si>
    <t>Скоба суппорта SCHMITZ KNORR-BREMSE|</t>
  </si>
  <si>
    <t>Суппорт MAN TGA,TGM,TGS,TGX правый (22.5) KNORR-BREMSE|81508046410/81508046610/81508046614/81508046512</t>
  </si>
  <si>
    <t>Суппорт MAN левый KNORR-BREMSE|81508046409</t>
  </si>
  <si>
    <t>Суппорт MERCEDES Actros левый KNORR-BREMSE|A0044208883</t>
  </si>
  <si>
    <t>Суппорт MERCEDES Actros правый KNORR-BREMSE|A0044208783</t>
  </si>
  <si>
    <t>Суппорт SAF SK7012 правый в сборе KNORR-BREMSE|K012634</t>
  </si>
  <si>
    <t>Фильтр осушителя DAF (M41x1.5) (маслоотделитель) KNORR-BREMSE|1821580</t>
  </si>
  <si>
    <t>Фильтр осушителя DAF CF75,85,95 (M41х1.5мм H=134мм) KNORR-BREMSE|1391510</t>
  </si>
  <si>
    <t>Фильтр осушителя SCANIA 4 series KNORR-BREMSE|14324109</t>
  </si>
  <si>
    <t>Фильтр осушителя VOLVO (M39x1.5) (маслоотделитель) KNORR-BREMSE|K039453X00</t>
  </si>
  <si>
    <t>Фильтр осушителя VOLVO FH RENAULT Premium картридж KNORR-BREMSE|22223804/21412848/7423260135</t>
  </si>
  <si>
    <t>Фильтр-патрон MAN MERCEDES VOLVO IVECO осушителя воздуха KNORR-BREMSE|K039454X00</t>
  </si>
  <si>
    <t>Энергоаккумулятор BPW ROR SAF ТОНАР тип 24 KNORR-BREMSE|5512300061</t>
  </si>
  <si>
    <t>Энергоаккумулятор BPW SAF SCHMITZ тип 16/24 (дисковый тормоз) KNORR-BREMSE|K026896N00</t>
  </si>
  <si>
    <t>Энергоаккумулятор DAF MAN тип 24/24 барабанный тормоз KNORR-BREMSE|1519177/0194207818</t>
  </si>
  <si>
    <t>Энергоаккумулятор MAN DAF RENAULT тип 27/30 KNORR-BREMSE|81504109282</t>
  </si>
  <si>
    <t>Энергоаккумулятор MAN TGA тип 20/24 задний левый (возможная замена 9254800040) KNORR-BREMSE|81504106829/81504106869/81504106935</t>
  </si>
  <si>
    <t>Энергоаккумулятор MAN TGA,TGS,TGX задний тип 24/24 барабанный тормоз KNORR-BREMSE|81504106610/81504106540/81504106609/81504106551/81</t>
  </si>
  <si>
    <t>Энергоаккумулятор MERCEDES DAF BPW тип 20/24 (дисковый тормоз) KNORR-BREMSE|0194206418/05444430100/1519190</t>
  </si>
  <si>
    <t>Энергоаккумулятор SCANIA 4 series тип 30/30 (барабанный тормоз) KNORR-BREMSE|II37281/A0104200318/A0104200418</t>
  </si>
  <si>
    <t>Энергоаккумулятор SCANIA тип 24/14 (дисковый тормоз) KNORR-BREMSE|K018094N00</t>
  </si>
  <si>
    <t>Энергоаккумулятор SCANIA тип 24/30 (дисковый тормоз) KNORR-BREMSE|K017119N00</t>
  </si>
  <si>
    <r>
      <rPr>
        <b/>
        <sz val="30"/>
        <color rgb="FFFF0000"/>
        <rFont val="Times New Roman"/>
        <family val="1"/>
        <charset val="204"/>
      </rPr>
      <t>KNORR-BREMSE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ШИРОКИЙ СПЕКТР ЗАПЧАСТЕЙ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</si>
  <si>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r>
      <rPr>
        <b/>
        <sz val="30"/>
        <color rgb="FFFF0000"/>
        <rFont val="Times New Roman"/>
        <family val="1"/>
        <charset val="204"/>
      </rPr>
      <t>KONGSBERG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КОМПЛЕКТУЮЩИЕ ДЛЯ КПП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</si>
  <si>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t>Механизм переключения передач MAN TGA KONGSBERG|81326056111</t>
  </si>
  <si>
    <t>Механизм переключения передач MERCEDES Actros KONGSBERG|A0002607198</t>
  </si>
  <si>
    <t>ПГУ DAF 75CF,85CF,CF75,CF85,XF95 KONGSBERG|1443524</t>
  </si>
  <si>
    <t>ПГУ SCANIA 94,114,124,144,164,R,P,T series (подача воздуха из кабины) KONGSBERG|1513717</t>
  </si>
  <si>
    <t>ПГУ VOLVO FH KONGSBERG|20524585</t>
  </si>
  <si>
    <t>ПГУ VOLVO FH KONGSBERG|1672129</t>
  </si>
  <si>
    <t>ПГУ VOLVO FH12 (01-) (если стоял KONGSBERG, то Wabco не поставишь) KONGSBERG|9700511920</t>
  </si>
  <si>
    <t>ПГУ VOLVO RENAULT KONGSBERG|7421127107/21127107</t>
  </si>
  <si>
    <t>Ремкомплект RENAULT Premium,Kerax,Magnum ПГУ KONGSBERG|5001849864</t>
  </si>
  <si>
    <t>Трос VOLVO FH,FM переключения КПП L=2750мм KONGSBERG|21789684</t>
  </si>
  <si>
    <t>Трос VOLVO FH12,13 переключения КПП L=2650мм KONGSBERG|21789683</t>
  </si>
  <si>
    <t>Трос VOLVO FM9,12 переключения КПП L=3085мм KONGSBERG|21789672</t>
  </si>
  <si>
    <t>Трос VOLVO FM9,12,13 переключения КПП L=2915мм KONGSBERG|21789684</t>
  </si>
  <si>
    <t>Цилиндр сцепления главный DAF CF75,85,XF95 под педалью KONGSBERG|1395485/1334482</t>
  </si>
  <si>
    <r>
      <rPr>
        <b/>
        <sz val="30"/>
        <color rgb="FFFF0000"/>
        <rFont val="Times New Roman"/>
        <family val="1"/>
        <charset val="204"/>
      </rPr>
      <t>LEMFORDER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 xml:space="preserve">ДЕТАЛИ ПОДВЕСКИ И РУЛЕВОГО УПРАВЛЕНИЯ
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</si>
  <si>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t>Втулка MERCEDES 608,709,808,809,811,813,913 рессоры передней резиновая LEMFOERDER|6673220650</t>
  </si>
  <si>
    <t>Втулка VOLVO шкворня (50x55x50) LEMFOERDER|1599575</t>
  </si>
  <si>
    <t>Втулка стабилизатора RENAULT Midlum,Premium,Magnum переднего LEMFOERDER|5010383545</t>
  </si>
  <si>
    <t>Наконечник IVECO MAN MERCEDES тяги КПП левый (M12x1.75,M10x1.5,L=55) LEMFOERDER|81953016174</t>
  </si>
  <si>
    <t>Наконечник IVECO MAN MERCEDES тяги КПП правый (M12x1.75,M10x1.5,L=55) LEMFOERDER|81953016173</t>
  </si>
  <si>
    <t>Наконечник IVECO тяги КПП М16х1.5мм правая внутренняя резьба LEMFOERDER|41218482</t>
  </si>
  <si>
    <t>Наконечник MAN IVECO VOLVO КАМАЗ тяги КПП правый М14х1.5 L=85мм LEMFOERDER|0002685289/A0002685289/42546014/8550139</t>
  </si>
  <si>
    <t>Наконечник MAN тяги КПП М8х1.5мм левая внутренняя резьба LEMFOERDER|81953016204</t>
  </si>
  <si>
    <t>Наконечник VOLVO B10,B12,F12,F16 тяги крана уровня пола (M8x1) LEMFOERDER|948372</t>
  </si>
  <si>
    <t>Наконечник рулевой тяги DAF MAN MERCEDES RVI левый (M30х1.5 M20х1.5 /23.5 L=118) LEMFOERDER|02546</t>
  </si>
  <si>
    <t>Наконечник рулевой тяги IVECO MERCEDES SCANIA HOWO левый (M30х1.5х93мм,М24) LEMFOERDER|198524/81953016351/81953016275/0014603648/1611088</t>
  </si>
  <si>
    <t>Наконечник рулевой тяги IVECO MERCEDES SCANIA HOWO правый (M30х1.5х93мм,М24) LEMFOERDER|1767328</t>
  </si>
  <si>
    <t>Наконечник рулевой тяги IVECO MERCEDES SCANIA SHAANXI HOWO FOTON прав. (M30х1.5х93мм,М24) LEMFOERDER|198525/81953016274/0004608948/0014601848/1914427</t>
  </si>
  <si>
    <t>Наконечник рулевой тяги MERCEDES MAN VOLVO RENAULT левый (M16х1.50мм,M24х1.50мм) LEMFOERDER|81953010076/81953016141/5000814096/1517488</t>
  </si>
  <si>
    <t>Наконечник рулевой тяги MERCEDES MAN правый (M30х1.5 M20х1.5 /23.5 L=114) LEMFOERDER|02545</t>
  </si>
  <si>
    <t>Наконечник рулевой тяги VOLVO (M24x1.5 M30x1.5 L=140) LEMFOERDER|20710008</t>
  </si>
  <si>
    <t>Наконечник рулевой тяги VOLVO FH,FM (M30x1.5,M20x1.5,L=145) LEMFOERDER|21263821</t>
  </si>
  <si>
    <t>Наконечник рулевой тяги VOLVO FM9,FM12,FM13,FH12,FM13,FM16 левый/правый LEMFOERDER|20581089</t>
  </si>
  <si>
    <t>Наконечник рулевой тяги VOLVO левый (M30х1.5 M20х1.5/24 L=122) LEMFOERDER|3988968</t>
  </si>
  <si>
    <t>Наконечник рулевой тяги VOLVO правый (M30х1.5 M20х1.5/24 L=122) LEMFOERDER|85114148</t>
  </si>
  <si>
    <t>Отбойник VOLVO рессоры передней LEMFOERDER|1628449</t>
  </si>
  <si>
    <t>Подушка MAN двигателя LEMFOERDER|81960200202</t>
  </si>
  <si>
    <t>Подушка RENAULT Premium рессоры LEMFOERDER|7420390836</t>
  </si>
  <si>
    <t>Подушка двигателя MERCEDES Actros,Axor задняя LEMFOERDER|9412417713</t>
  </si>
  <si>
    <t>Подушка двигателя VOLVO FH,FM (дв.D9A/B/D12D/D13A) передняя LEMFOERDER|20503552</t>
  </si>
  <si>
    <t>Ремкомплект DAF 95XF IVECO EuroTech MAN F90,M90 тяги реактивной LEMFOERDER|81432206108</t>
  </si>
  <si>
    <t>Ремкомплект DAF IVECO VOLVO штанги реактивной (46x65x70) LEMFOERDER|0069600</t>
  </si>
  <si>
    <t>Сайлентблок IVECO рессоры (70х16.5х40.5x54) LEMFOERDER|504112266</t>
  </si>
  <si>
    <t>Сайлентблок MAN стабилизатора разрезной (16х47х47мм) LEMFOERDER|81962100450/81437220022/81437220038</t>
  </si>
  <si>
    <t>Сайлентблок MERCEDES Actros КАМАЗ-5490 кабины передний (70х40х47мм) LEMFOERDER|9303170012</t>
  </si>
  <si>
    <t>Сайлентблок MERCEDES Atego стабилизатора передний/задний (17х40х34) LEMFOERDER|3183200073</t>
  </si>
  <si>
    <t>Сайлентблок MERCEDES Atego,LK,LN стабилизатора перед/зад (12х28/30х30) LEMFOERDER|05657</t>
  </si>
  <si>
    <t>Сайлентблок MERCEDES Sprinter VW Crafter (06-) рессоры задней передний LEMFOERDER|3210350</t>
  </si>
  <si>
    <t>Сайлентблок MERCEDES кабины передний (25x100x121.5) LEMFOERDER|9423172012</t>
  </si>
  <si>
    <t>Сайлентблок MERCEDES рессоры (17x54x96) LEMFOERDER|6733200050</t>
  </si>
  <si>
    <t>Сайлентблок RENAULT Midliner,Midlum рессоры (16x52x95) LEMFOERDER|5000448404</t>
  </si>
  <si>
    <t>Сайлентблок RENAULT Midlum рессоры задней LEMFOERDER|5010294770</t>
  </si>
  <si>
    <t>Сайлентблок VOLVO FH,FM рессоры задней LEMFOERDER|20533294</t>
  </si>
  <si>
    <t>Сайлентблок VOLVO тяги реактивной (91x150) LEMFOERDER|1598588</t>
  </si>
  <si>
    <t>Стойка стабилизатора VOLVO (L=435 M24x1.5) LEMFOERDER|21119064</t>
  </si>
  <si>
    <t>Стойка стабилизатора VOLVO FH12,16,FL6,FM12 заднего левая/правая (L=380 M24x1,5) LEMFOERDER|21119067</t>
  </si>
  <si>
    <t>Стойка стабилизатора VOLVO FH12,16,FM7,9,10,12 переднего (L=325) LEMFOERDER|20477805</t>
  </si>
  <si>
    <t>Стойка стабилизатора VOLVO FH12,16,FM7,9,10,12 переднего (L=327 внешняя резьба M18х1.5мм) LEMFOERDER|21446333</t>
  </si>
  <si>
    <t>Стойка стабилизатора VOLVO FH12,FM9 заднего левая/правая (L=380 M22x1,5) LEMFOERDER|20443062/20443066/20994419/21248088</t>
  </si>
  <si>
    <t>Тяга SCANIA P,G,R,T series крана уровня пола передняя LEMFOERDER|1386423</t>
  </si>
  <si>
    <t>Тяга реактивная MAN LEMFOERDER|81432206229</t>
  </si>
  <si>
    <t>Тяга рулевая DAF XF95 продольная L=991мм LEMFOERDER|1395994</t>
  </si>
  <si>
    <t>Тяга рулевая IVECO Stralis AD поперечная LEMFOERDER|41296162</t>
  </si>
  <si>
    <t>Тяга рулевая MAN TGA поперечная LEMFOERDER|81467116773/81467116863/81467116859/81467116862</t>
  </si>
  <si>
    <t>Тяга рулевая MAN TGA продольная L=993мм LEMFOERDER|81466116198/81466116197/81466106808</t>
  </si>
  <si>
    <t>Тяга рулевая MAN продольная L=820мм LEMFOERDER|85466106062</t>
  </si>
  <si>
    <t>Тяга рулевая MERCEDES Actros продольная L=825 LEMFOERDER|A0034604905</t>
  </si>
  <si>
    <t>Тяга рулевая MERCEDES Atego (98-04) продольная L=846 LEMFOERDER|A9704600705</t>
  </si>
  <si>
    <t>Тяга рулевая MERCEDES поперечная L=1735 LEMFOERDER|9423300003</t>
  </si>
  <si>
    <t>Тяга рулевая MERCEDES продольная L=888 LEMFOERDER|0034605805</t>
  </si>
  <si>
    <t>Тяга рулевая RENAULT Premium продольная L=860мм LEMFOERDER|7421560882/5001868384/5010630823/5010630822/207278</t>
  </si>
  <si>
    <t>Тяга рулевая SCANIA 4 series поперечная L=1743мм LEMFOERDER|2113903</t>
  </si>
  <si>
    <t>Тяга рулевая SCANIA 94 продольная LEMFOERDER|1912757</t>
  </si>
  <si>
    <t>Тяга рулевая VOLVO FM9,12,13 поперечная L=1668 LEMFOERDER|20581086</t>
  </si>
  <si>
    <t>Тяга рулевая VOLVO продольная L=863 LEMFOERDER|22159733</t>
  </si>
  <si>
    <t>Тяга стабилизатора VOLVO FH,FMX заднего LEMFOERDER|22318844</t>
  </si>
  <si>
    <t>Штанга реактивная SCANIA P,G,R,T,4 series верхн. ведущей балансир. тележки (568x115x19мм) LEMFOERDER|1722746</t>
  </si>
  <si>
    <t>Штанга реактивная VOLVO FH12 в сборе (515x130x21мм) LEMFOERDER|21051046</t>
  </si>
  <si>
    <t>Штанга реактивная VOLVO V-образная (L=671x130x23) LEMFOERDER|20829503</t>
  </si>
  <si>
    <r>
      <rPr>
        <b/>
        <sz val="30"/>
        <color rgb="FFFF0000"/>
        <rFont val="Times New Roman"/>
        <family val="1"/>
        <charset val="204"/>
      </rPr>
      <t>MAHLE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 xml:space="preserve">ШИРОКИЙ СПЕКТР ЗАПЧАСТЕЙ
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</si>
  <si>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t>Вкладыши DAF дв.1160,WS295,268,225,259,282 шатунные STD комплект (12шт.) MAHLE|</t>
  </si>
  <si>
    <t>Вкладыши IVECO EuroCargo дв.8040 шатунные STD комплект (2шт.) MAHLE|1930181</t>
  </si>
  <si>
    <t>Вкладыши MAN D0826 шатунные STD комплект (2шт.) MAHLE|</t>
  </si>
  <si>
    <t>Вкладыши MAN дв.D0824,D0826 коренные STD комплект (2шт.) MAHLE|51011136042</t>
  </si>
  <si>
    <t>Вкладыши MAN дв.D2840 MERCEDES дв.OM401/402/403/404/421/424/442 шатунные STD комплект (2шт.) MAHLE|51024100488</t>
  </si>
  <si>
    <t>Вкладыши MAN дв.D2840,41,42 шатунные d+0.25 комплект (2шт.) MAHLE|51024100504</t>
  </si>
  <si>
    <t>Вкладыши MAN дв.D2840,41,42 шатунные d+0.50 комплект (2шт.) MAHLE|51024100505</t>
  </si>
  <si>
    <t>Вкладыши MAN дв.D2865 шатунные d+0.25 комплект (2шт.) MAHLE|51024100516</t>
  </si>
  <si>
    <t>Вкладыши MAN дв.D2865/D2866 коренные STD комплект (2шт.) MAHLE|51011100711</t>
  </si>
  <si>
    <t>Вкладыши MAN дв.D2865/D2866 шатунные STD комплект (2шт.) MAHLE|51024100487</t>
  </si>
  <si>
    <t>Вкладыши MERCEDES Actros дв.OM541,542 коренные STD комплект (8шт.) MAHLE|</t>
  </si>
  <si>
    <t>Вкладыши MERCEDES Atego дв.OM906 коренные STD комплект (2шт.) MAHLE|A9040300040</t>
  </si>
  <si>
    <t>Вкладыши MERCEDES LK,LN дв.OM366,A,LA,356,357 коренные STD комплект (14шт.) MAHLE|A3660300040</t>
  </si>
  <si>
    <t>Вкладыши MERCEDES дв.OM402,422,442 шатунные STD комплект (16шт.) MAHLE|</t>
  </si>
  <si>
    <t>Вкладыши MERCEDES дв.OM402,422,442A,LA коренные (2шт.) MAHLE|51011100687</t>
  </si>
  <si>
    <t>Вкладыши MERCEDES дв.OM501/521/541/941 шатунные STD комплект (2шт.) MAHLE|5410300160</t>
  </si>
  <si>
    <t>Вкладыши RENAULT Major дв.R,AE 310,340,385,420 коренные STD комплект (14шт.) MAHLE|5001847442</t>
  </si>
  <si>
    <t>Вкладыши RENAULT дв.DMIDR06.23.56 шатунные STD комплект (2шт.) MAHLE|5001847480</t>
  </si>
  <si>
    <t>Вкладыши RENAULT дв.DXi12/DXi13 VOLVO дв.D12/D13/DH12 коренные STD комплект (14шт.) MAHLE|20530916</t>
  </si>
  <si>
    <t>Вкладыши RENAULT дв.MIDR06.23.56,ЯМЗ-650 шатунные STD комплект (2шт.) MAHLE|5010359940</t>
  </si>
  <si>
    <t>Вкладыши RENAULT дв.MIDR062465 шатунные STD комплект (12шт.) MAHLE|5001834855</t>
  </si>
  <si>
    <t>Вкладыши SCANIA 2,3 series дв.D,DS,DSC14 коренные STD комплект (14шт.) MAHLE|</t>
  </si>
  <si>
    <t>Вкладыши SCANIA 3 series дв.D,DS,DSC14 шатунные d+0.25 комплект (16шт.) MAHLE|</t>
  </si>
  <si>
    <t>Вкладыши SCANIA 4 series дв.DC12,DSC12,DT12 шатунные STD комплект (12шт.) MAHLE|550494</t>
  </si>
  <si>
    <t>Вкладыши SCANIA K,L series дв.D11,DS11,DSC11 шатунные d+0.25 комплект (12шт.) MAHLE|279621</t>
  </si>
  <si>
    <t>Вкладыши SCANIA дв.DC12/DSC12 коренные STD комплект (2шт.) MAHLE|1332763</t>
  </si>
  <si>
    <t>Вкладыши SCANIA дв.DC12/DSC12/DT12 шатунные STD комплект (2шт.) MAHLE|1785692</t>
  </si>
  <si>
    <t>Вкладыши SCANIA дв.DSC9 шатунные STD комплект (12шт.) MAHLE|550470</t>
  </si>
  <si>
    <t>Вкладыши VOLVO B10,F12,F80 дв.TD121F,122F,123E коренные STD комплект (14шт.) MAHLE|</t>
  </si>
  <si>
    <t>Вкладыши VOLVO B6,F6,FL1,FL2 дв.D,TD50,60,61,63 коренные STD комплект (14шт.) MAHLE|</t>
  </si>
  <si>
    <t>Вкладыши VOLVO FH12 дв.D100A,TD100A,TDH100 шатунные STD комплект (12шт.) MAHLE|</t>
  </si>
  <si>
    <t>Вкладыши VOLVO FH12 дв.TD120,121,122 шатунные STD комплект (12шт.) MAHLE|</t>
  </si>
  <si>
    <t>Вкладыши VOLVO FL6 дв.D50A,TD50A,TD60A шатунные STD комплект (12шт.) MAHLE|</t>
  </si>
  <si>
    <t>Вкладыши VOLVO дв.D12 коренные STD комплект (2шт.) MAHLE|20530916</t>
  </si>
  <si>
    <t>Вкладыши VOLVO дв.D12 шатунные STD комплект (2шт.) MAHLE|1547742</t>
  </si>
  <si>
    <t>Вкладыши VOLVO дв.D13A/D13B шатунные STD комплект (12шт.) MAHLE|20580558</t>
  </si>
  <si>
    <t>Втулка MAN D2840,2865,2866,2876 направляющая клапана выпускного MAHLE|51032010102</t>
  </si>
  <si>
    <t>Втулка MAN дв.D2865,2866,2876 направляющая клапана впускного MAHLE|51032010108</t>
  </si>
  <si>
    <t>Втулка MAN дв.D2866,2538,2876,2530 направляющая клапана впускного/выпускного MAHLE|51032010088</t>
  </si>
  <si>
    <t>Втулка MERCEDES (OM457/501/502) направляющая клапана впускного/выпускного MAHLE|4570531230</t>
  </si>
  <si>
    <t>Втулка MERCEDES дв.OM314,352,364,366 направляющая клапана впускного MAHLE|A3660530729</t>
  </si>
  <si>
    <t>Втулка MERCEDES дв.OM352,364,366 направляющая клапана выпускного MAHLE|A3660530230</t>
  </si>
  <si>
    <t>Втулка MERCEDES дв.OM401 MAN дв.D2555,65 шатуна верхняя MAHLE|A4030380450</t>
  </si>
  <si>
    <t>Втулка MERCEDES дв.OM403,423,442A направляющая клапана впускного/выпускного MAHLE|A4030530030</t>
  </si>
  <si>
    <t>Втулка VOLVO (D12/DH12) распредвала комплект (14шт.) MAHLE|</t>
  </si>
  <si>
    <t>Втулка VOLVO (D12A/D12C) направляющая клапана впускного/выпускного MAHLE|1546437</t>
  </si>
  <si>
    <t>Втулка VOLVO FH12 дв.D12A,B,C распредвала MAHLE|1677212</t>
  </si>
  <si>
    <t>Гильза цилиндра DAF F95 дв.DKL1160 d=130.00 MAHLE|1699329</t>
  </si>
  <si>
    <t>Гильза цилиндра IVECO EuroTrakker дв.8210.02 d=137.00 MAHLE|99468534</t>
  </si>
  <si>
    <t>Гильза цилиндра IVECO EuroTrakker дв.8460.21.010 d=120.00 MAHLE|61316857</t>
  </si>
  <si>
    <t>Гильза цилиндра IVECO Stralis дв.F3AE0681,D,E d=125.00 MAHLE|500054921</t>
  </si>
  <si>
    <t>Гильза цилиндра MAN (D0824/D0826) d=108.00 (без уплотнительных колец) MAHLE|51012010312</t>
  </si>
  <si>
    <t>Гильза цилиндра MAN (D2066) d=120.00 (с уплотнительными кольцами) MAHLE|51012010417</t>
  </si>
  <si>
    <t>Гильза цилиндра MAN (D2865/2866/2876) d=128.00 (с уплотнительными кольцами) MAHLE|51012010385</t>
  </si>
  <si>
    <t>Гильза цилиндра MAN TGA,F2000,F90 дв.D2865,66,76 d=128.00 MAHLE|51012010344</t>
  </si>
  <si>
    <t>Гильза цилиндра MAN TGA,TGX,TGS дв.D2676 d=126.00 (с уплотнительными кольцами) MAHLE|51012010459</t>
  </si>
  <si>
    <t>Гильза цилиндра MERCEDES (OM541/OM542) d=130.00 (с уплотнительными кольцами) MAHLE|</t>
  </si>
  <si>
    <t>Гильза цилиндра MERCEDES Axor КАМАЗ-5490 дв.OM457 d=128.00 (с уплотнительными кольцами) MAHLE|A4600110010</t>
  </si>
  <si>
    <t>Гильза цилиндра MERCEDES дв.OM314,352,353,356,357,362,364 d=97.00 MAHLE|A3620110310</t>
  </si>
  <si>
    <t>Гильза цилиндра MERCEDES дв.OM401,402,403,404 d=125.00 (с уплотнительными кольцами) MAHLE|A4030113210</t>
  </si>
  <si>
    <t>Гильза цилиндра MERCEDES дв.OM401LA,402LA,403,404 d=125.00 (с уплотнительными кольцами) MAHLE|A4010110110</t>
  </si>
  <si>
    <t>Гильза цилиндра MERCEDES дв.OM421,422,423,424,441,442 d=128.00 (с уплотнительными кольцами) MAHLE|A4440110210</t>
  </si>
  <si>
    <t>Гильза цилиндра MERCEDES дв.OM427,429,447,449 A,LA d=128.00 (с уплотнительными кольцами) MAHLE|A4470110110</t>
  </si>
  <si>
    <t>Гильза цилиндра MERCEDES дв.OM457 d=128.00 MAHLE|A4600111310</t>
  </si>
  <si>
    <t>Гильза цилиндра MERCEDES дв.OM521,522,541,542,941,942 d=130.00 (с уплотнительными кольцами) MAHLE|</t>
  </si>
  <si>
    <t>Гильза цилиндра MERCEDES дв.OM904LA,906LA d=102.00 MAHLE|A9060110110</t>
  </si>
  <si>
    <t>Гильза цилиндра RENAULT (DCi11/MIDR062356) d=123.03 (с уплотнительными кольцами) MAHLE|5010359561</t>
  </si>
  <si>
    <t>Гильза цилиндра RENAULT (DXi13) VOLVO (D13) d=131.00 (с уплотнительными кольцами) MAHLE|20760235</t>
  </si>
  <si>
    <t>Гильза цилиндра RENAULT Magnum дв.MIDR06.24.65 d=123.85 (с уплотнительными кольцами) MAHLE|5010284447</t>
  </si>
  <si>
    <t>Гильза цилиндра RENAULT Midlum дв.MIDR06.02.26 d=102.00 MAHLE|5001856169</t>
  </si>
  <si>
    <t>Гильза цилиндра RENAULT VOLVO дв.DXI11 MAHLE|7420820662</t>
  </si>
  <si>
    <t>Гильза цилиндра RENAULT дв.MIDR06.35.40 d=135.00 MAHLE|5000678033</t>
  </si>
  <si>
    <t>Гильза цилиндра RENAULT дв.MIS,MIDS,MIDR06.20.30 d=120 (с уплотнительными кольцами) MAHLE|501821826</t>
  </si>
  <si>
    <t>Гильза цилиндра SCANIA (DC11/DSC12/DSC16) d=127.00 (с уплотнительными кольцами) MAHLE|1484492</t>
  </si>
  <si>
    <t>Гильза цилиндра SCANIA (DC9/DC11/DC12/DT12) d=127.00 (с уплотнительными кольцами) MAHLE|1786085</t>
  </si>
  <si>
    <t>Гильза цилиндра SCANIA 2,3,4 series дв.DC11.01,DSC11.02 d=127 (с уплотнительными кольцами) MAHLE|235828</t>
  </si>
  <si>
    <t>Гильза цилиндра SCANIA 3 series дв.DSC14.03,04,08,09,10,16 d=127 (с уплотнительными кольцами) MAHLE|374801</t>
  </si>
  <si>
    <t>Гильза цилиндра SCANIA 3,4 series дв.DS,DSC11 d=127 (с уплотнительными кольцами) MAHLE|1305095</t>
  </si>
  <si>
    <t>Гильза цилиндра SCANIA 3,4 series дв.DS11.22,DSC11.21,23,35 d=127 (с уплотнительными кольцами) MAHLE|1305546</t>
  </si>
  <si>
    <t>Гильза цилиндра SCANIA 4 series дв.DSC14.13 d=127.00 MAHLE|1347234</t>
  </si>
  <si>
    <t>Гильза цилиндра SCANIA P,G,R,T series дв.DC12.13,DT12.11 d=127 (с уплотнительными кольцами) MAHLE|1777079</t>
  </si>
  <si>
    <t>Гильза цилиндра SCANIA P,G,R,T,K,4 series дв.DC11.01,DSC12.01 d=127 MAHLE|1382183</t>
  </si>
  <si>
    <t>Гильза цилиндра VOLVO (D12A) d=131.00 (с уплотнительными кольцами) MAHLE|1677874</t>
  </si>
  <si>
    <t>Гильза цилиндра VOLVO (D12D/D12C) d=131.00 (с уплотнительными кольцами) MAHLE|20480098</t>
  </si>
  <si>
    <t>Гильза цилиндра VOLVO F10,FL10,FM10 дв.TD102 d=120.64 (с уплотнительными кольцами) MAHLE|8194050</t>
  </si>
  <si>
    <t>Гильза цилиндра VOLVO FH16 дв.D16A,D16B d=144 (с уплотнительными кольцами) MAHLE|1556532</t>
  </si>
  <si>
    <t>Гильза цилиндра VOLVO TD120,121,122 дв.TD120,121,122 d=130.18 (с уплотнительными кольцами) MAHLE|478140</t>
  </si>
  <si>
    <t>Группа поршневая DAF 85,95 дв.WS222,242,268,315 d=130.00 MAHLE|</t>
  </si>
  <si>
    <t>Группа поршневая IVECO Stralis дв.F3AE08681B,D,E d=125.00 MAHLE|2996152</t>
  </si>
  <si>
    <t>Группа поршневая MAN (D2066) d=120.00 (гильза,кольца,палец,поршень) (на 1 цилиндр) MAHLE|</t>
  </si>
  <si>
    <t>Группа поршневая MAN (D2866) d=128.00 (гильза,кольца,палец,поршень) (на 1 цилиндр) MAHLE|2290490</t>
  </si>
  <si>
    <t>Группа поршневая MAN (D2876) d=128.00 (гильза,кольца,палец,поршень) (на 1 цилиндр) MAHLE|</t>
  </si>
  <si>
    <t>Группа поршневая MAN F2000 дв.D2876 d=128.00 MAHLE|</t>
  </si>
  <si>
    <t>Группа поршневая MAN F90 дв.D2865 d=128.00 MAHLE|51025017637</t>
  </si>
  <si>
    <t>Группа поршневая MAN F90,F2000 дв.D2866LF14 d=128.00 MAHLE|</t>
  </si>
  <si>
    <t>Группа поршневая MAN M90,L2000,M2000 дв.D0824LF01 d=108.00 MAHLE|</t>
  </si>
  <si>
    <t>Группа поршневая MAN TGX дв.D2066LF36 (комплект на 1 цилиндр) MAHLE|51025110703/51012010417</t>
  </si>
  <si>
    <t>Группа поршневая MAN дв.D2866LF d=128.00 MAHLE|51025017639</t>
  </si>
  <si>
    <t>Группа поршневая MERCEDES (OM458/OM457) d=128.00 (гильза,кольца,палец,поршень) (на 1 цилиндр) MAHLE|4570300337</t>
  </si>
  <si>
    <t>Группа поршневая MERCEDES (OM521/OM542) d=130.00 (гильза,кольца,палец,поршень) (на 1 цилиндр) MAHLE|5410303237</t>
  </si>
  <si>
    <t>Группа поршневая MERCEDES Actros дв.OM521,522,541,542,941,942 d=130.00 MAHLE|A5410302737</t>
  </si>
  <si>
    <t>Группа поршневая MERCEDES Axor КАМАЗ-5490 дв.OM457 d=128.00 MAHLE|A4570301737</t>
  </si>
  <si>
    <t>Группа поршневая MERCEDES дв.OM401,OM402 d=125.00 MAHLE|4020300437</t>
  </si>
  <si>
    <t>Группа поршневая MERCEDES дв.OM441,444 d=128.00 MAHLE|4420301137</t>
  </si>
  <si>
    <t>Группа поршневая MERCEDES компрессора d=90.00 (корпус,кольца,палец,поршень) MAHLE|A4021300608</t>
  </si>
  <si>
    <t>Группа поршневая RENAULT (MIDR062356) d=123.03 (гильза,кольца,палец,поршень) (на 1 цилиндр) MAHLE|5001855845</t>
  </si>
  <si>
    <t>Группа поршневая RENAULT Kerax дв.D11,DXI11 d=123.01 MAHLE|21584579</t>
  </si>
  <si>
    <t>Группа поршневая RENAULT Midlum дв.DCI6W d=102.02 MAHLE|5001856103</t>
  </si>
  <si>
    <t>Группа поршневая SCANIA (DC9/DC11) d=127.00 (гильза,кольца,палец,поршень) (на 1 цилиндр) MAHLE|516441</t>
  </si>
  <si>
    <t>Группа поршневая SCANIA 4 series дв.DSC11.03,04 d=127.00 MAHLE|</t>
  </si>
  <si>
    <t>Группа поршневая SCANIA 4 series дв.DSC12.01 d=127.00 MAHLE|</t>
  </si>
  <si>
    <t>Группа поршневая SCANIA 4 series дв.DSC9.11,12,13,15 d=115.00 MAHLE|550265</t>
  </si>
  <si>
    <t>Группа поршневая VOLVO (D13) d=131.01 (гильза,кольца,палец,поршень) (на 1 цилиндр) MAHLE|21523462</t>
  </si>
  <si>
    <t>Группа поршневая VOLVO FH12 дв.D12A d=131.01 MAHLE|276928</t>
  </si>
  <si>
    <t>Группа поршневая VOLVO FL1 дв.D6B d=98.43 MAHLE|276944</t>
  </si>
  <si>
    <t>Группа поршневая VOLVO дв.TD122 d=131.18 MAHLE|275092</t>
  </si>
  <si>
    <t>Группа поршневая VOLVO( D12D/DH12D) d=131.00 (гильза,кольца,палец,поршень) (на 1 цилиндр) MAHLE|20509929</t>
  </si>
  <si>
    <t>Клапан впускной DAF 95XF дв.WS242G MAHLE|1307654</t>
  </si>
  <si>
    <t>Клапан впускной DAF XF105,CF85 дв.MX265 MAHLE|1684513</t>
  </si>
  <si>
    <t>Клапан впускной MAN F2000 дв.D2866 MAHLE|51041010375</t>
  </si>
  <si>
    <t>Клапан впускной MAN L2000 дв.D0826 MAHLE|51041010425</t>
  </si>
  <si>
    <t>Клапан впускной MAN дв.D2066,D2076 MAHLE|51041010574</t>
  </si>
  <si>
    <t>Клапан впускной MAN дв.D2866,D2876 MAHLE|51041010482</t>
  </si>
  <si>
    <t>Клапан впускной MERCEDES дв.OM457,460,501,541,941 MAHLE|5410500126</t>
  </si>
  <si>
    <t>Клапан впускной RENAULT Kerax дв.DCI11 MAHLE|5010359501</t>
  </si>
  <si>
    <t>Клапан впускной SCANIA 4 series дв.DSC12.01 MAHLE|1333230</t>
  </si>
  <si>
    <t>Клапан впускной SCANIA дв.DS,DSC11,14 MAHLE|1360836</t>
  </si>
  <si>
    <t>Клапан впускной VOLVO FH,FM дв.DXi13 MAHLE|20740798</t>
  </si>
  <si>
    <t>Клапан впускной VOLVO FH12 дв.D12A MAHLE|1547492</t>
  </si>
  <si>
    <t>Клапан выпускной DAF 85CF,95XF,CF85,XF95 дв.WS242G,WS295G,XE390C MAHLE|1307655</t>
  </si>
  <si>
    <t>Клапан выпускной DAF дв.WS225,259,282 MAHLE|1254382</t>
  </si>
  <si>
    <t>Клапан выпускной MAN дв.D2066,D2676 MAHLE|51041010546</t>
  </si>
  <si>
    <t>Клапан выпускной MAN дв.D2066,D2840,D2876 MAHLE|51041010524</t>
  </si>
  <si>
    <t>Клапан выпускной MAN дв.D2555,56,65,66,D2840,65,66,76 MAHLE|51041010447</t>
  </si>
  <si>
    <t>Клапан выпускной MAN дв.D2840,D2876 MAHLE|51041010410</t>
  </si>
  <si>
    <t>Клапан выпускной MAN дв.D2866,D2876 MAHLE|51041010483</t>
  </si>
  <si>
    <t>Клапан выпускной MERCEDES Actros,Axor дв.OM457,541 MAHLE|A4570500327</t>
  </si>
  <si>
    <t>Клапан выпускной MERCEDES дв.OM457,458,460,501,941,942 MAHLE|A5410500127</t>
  </si>
  <si>
    <t>Клапан выпускной RENAULT Kerax дв.DCI11 MAHLE|5010412164</t>
  </si>
  <si>
    <t>Клапан выпускной RENAULT дв.MIDR620.45,MIDS620.30 MAHLE|5000663527</t>
  </si>
  <si>
    <t>Клапан выпускной SCANIA 124 дв.DSC12.01 MAHLE|1328537</t>
  </si>
  <si>
    <t>Клапан выпускной SCANIA дв.DS,DSC11 MAHLE|1100997</t>
  </si>
  <si>
    <t>Клапан выпускной VOLVO FH,FM дв.D13A,B MAHLE|20768519</t>
  </si>
  <si>
    <t>Клапан выпускной VOLVO FH12 дв.D12A,B,C MAHLE|8148574</t>
  </si>
  <si>
    <t>Кольца поршневые DAF (WS225/242/259/268/295/315) d=130.00 (на 1 поршень) MAHLE|1292097</t>
  </si>
  <si>
    <t>Кольца поршневые DAF компрессора d=85.00 (на 1 поршень) MAHLE|</t>
  </si>
  <si>
    <t>Кольца поршневые IVECO EuroCargo дв.F4AE0681 d=102.00 (на 1 поршень) MAHLE|2992560</t>
  </si>
  <si>
    <t>Кольца поршневые IVECO EuroTrakker дв.8210.42 d=137.00 (на 1 поршень) MAHLE|1907470</t>
  </si>
  <si>
    <t>Кольца поршневые IVECO Stralis (на 1 поршень) MAHLE|2996143</t>
  </si>
  <si>
    <t>Кольца поршневые IVECO дв.8460.21,41 d=120.00 (на 1 поршень) MAHLE|2991564</t>
  </si>
  <si>
    <t>Кольца поршневые MAN (D2066) d=120.00 (на 1 поршень) MAHLE|51025030787</t>
  </si>
  <si>
    <t>Кольца поршневые MAN (D2866) d=128.00 (на 1 поршень) MAHLE|51025030734</t>
  </si>
  <si>
    <t>Кольца поршневые MAN TGA дв.D2066 d=120.00 (на 1 поршень) MAHLE|5010295586</t>
  </si>
  <si>
    <t>Кольца поршневые MAN TGS дв.D2066 d=120.00 (на 1 поршень) MAHLE|51025030839</t>
  </si>
  <si>
    <t>Кольца поршневые MAN TGS дв.D2676 d=126.00 (на 1 поршень) MAHLE|51025030810</t>
  </si>
  <si>
    <t>Кольца поршневые MAN дв.D0824,D0826 d=108.00 (на 1 поршень) MAHLE|</t>
  </si>
  <si>
    <t>Кольца поршневые MAN дв.D0824,D0826 d=108.00 (на 1 поршень) MAHLE|51025030684</t>
  </si>
  <si>
    <t>Кольца поршневые MAN дв.D0834,D0836 Euro2,Euro3 (3х2.5х3/1 d=108) (на 1 поршень) MAHLE|51025030791</t>
  </si>
  <si>
    <t>Кольца поршневые MAN дв.D2840,D2866,D2876 d=128.00 (на 1 поршень) MAHLE|51025030806</t>
  </si>
  <si>
    <t>Кольца поршневые MAN дв.D2865,66 (3.5х3х5/1 d=128) (на 1 поршень) MAHLE|51025030554/51025030651/51025030661/51025030729</t>
  </si>
  <si>
    <t>Кольца поршневые MERCEDES (OM354/356/364/366) d=97.50 (на 1 поршень) MAHLE|3660370916</t>
  </si>
  <si>
    <t>Кольца поршневые MERCEDES (OM422/441/442/446/447) d=128.00 (на 1 поршень) MAHLE|4220300024</t>
  </si>
  <si>
    <t>Кольца поршневые MERCEDES (OM501/541/542/941/942) d=130.00 (на 1 поршень) MAHLE|5410300024</t>
  </si>
  <si>
    <t>Кольца поршневые MERCEDES (OM601/602) d=89.50 (на 1 поршень) MAHLE|</t>
  </si>
  <si>
    <t>Кольца поршневые MERCEDES Atego дв.OM 904,906 (на 1 поршень) MAHLE|0030309724</t>
  </si>
  <si>
    <t>Кольца поршневые MERCEDES дв.OM364,366 d=97.50 (на 1 поршень) MAHLE|</t>
  </si>
  <si>
    <t>Кольца поршневые MERCEDES дв.OM401.901,402.996 d=125.00 (на 1 поршень) MAHLE|4020300124</t>
  </si>
  <si>
    <t>Кольца поршневые MERCEDES дв.OM457,458,460 d=128.00 (на 1 поршень) MAHLE|4570300424</t>
  </si>
  <si>
    <t>Кольца поршневые RENAULT (DCi11/MIDR062356) d=123.03 (на 1 поршень) MAHLE|5000694608</t>
  </si>
  <si>
    <t>Кольца поршневые RENAULT (DXi12) VOLVO (D12) d=131.00 (на 1 поршень) MAHLE|20509932</t>
  </si>
  <si>
    <t>Кольца поршневые RENAULT (DXi13) VOLVO (D13) d=131.00 (на 1 поршень) MAHLE|20747511</t>
  </si>
  <si>
    <t>Кольца поршневые RENAULT Midliner дв.MIDR06.02.26 d=102.00 (на 1 поршень) MAHLE|5001823201</t>
  </si>
  <si>
    <t>Кольца поршневые RENAULT дв.MIDR0624.65 d=123.85 (на 1 поршень) MAHLE|5010284497</t>
  </si>
  <si>
    <t>Кольца поршневые RENAULT дв.MIDR0635.40 d=135.00 (на 1 поршень) MAHLE|</t>
  </si>
  <si>
    <t>Кольца поршневые SCANIA (DC9/16/DSC12/14) d=127.00 (на 1 поршень) MAHLE|1304642</t>
  </si>
  <si>
    <t>Кольца поршневые SCANIA (DS11/DS14/DSC11/DSC14) d=127.00 (на 1 поршень) MAHLE|1102999</t>
  </si>
  <si>
    <t>Кольца поршневые SCANIA 4 series дв.DSC9 (на 1 поршень) MAHLE|229995</t>
  </si>
  <si>
    <t>Кольца поршневые SCANIA P,G,R,T series дв.DC13 d=130.00 (на 1 поршень) MAHLE|1523068</t>
  </si>
  <si>
    <t>Кольца поршневые SCANIA P,G,R,T series дв.DC9,DT12 d=127.00 (на 1 поршень) MAHLE|1739082</t>
  </si>
  <si>
    <t>Кольца поршневые SCANIA дв.DCS9 d=115.00 (на 1 поршень) MAHLE|550175</t>
  </si>
  <si>
    <t>Кольца поршневые VOLVO F10 дв.TD102 d=120.64 (на 1 поршень) MAHLE|270790</t>
  </si>
  <si>
    <t>Кольца поршневые VOLVO F12 дв.TD120,122 d=130.18 (на 1 поршень) MAHLE|270603</t>
  </si>
  <si>
    <t>Кольца поршневые VOLVO FMX дв.DXI11 d=123.00 (на 1 поршень) MAHLE|20856414</t>
  </si>
  <si>
    <t>Кольца поршневые VOLVO дв.D12A,B,C,D d=131.00 (на 1 поршень) MAHLE|276132</t>
  </si>
  <si>
    <t>Кольца поршневые VOLVO дв.D6A.230,250,TD63.E,ES,KDE d=98.43 (на 1 поршень) MAHLE|276310</t>
  </si>
  <si>
    <t>Полукольцо опорное коленвала MAN TGX дв.D2066LF36 (0.00) комплект (4шт.) MAHLE|51011146110/51011146116</t>
  </si>
  <si>
    <t>Полукольцо опорное коленвала RENAULT дв.MIDR0624.65 комплект (4шт.) MAHLE|</t>
  </si>
  <si>
    <t>Полукольцо опорное коленвала SCANIA P,G,R,T series дв.DC12 комплект (4шт.) MAHLE|1531996</t>
  </si>
  <si>
    <t>Полукольцо опорное коленвала SCANIA дв.D,DS,DSC11,14 комплект (4шт.) MAHLE|</t>
  </si>
  <si>
    <t>Полукольцо опорное коленвала VOLVO (TD120/121/122/123) комплект (4шт.) MAHLE|276791</t>
  </si>
  <si>
    <t>Полукольцо опорное коленвала VOLVO F,FH дв.TD,THD120 комплект (4шт.) MAHLE|</t>
  </si>
  <si>
    <t>Полукольцо опорное коленвала VOLVO F10 дв.TD,THD100 комплект (4шт.) MAHLE|</t>
  </si>
  <si>
    <t>Поршень двигателя DAF (XE280C1/XE315C1) d=130.00 (с пальцем и кольцами) MAHLE|1451780</t>
  </si>
  <si>
    <t>Поршень двигателя DAF дв.XE280 d=130.00 MAHLE|1638356</t>
  </si>
  <si>
    <t>Поршень двигателя DAF дв.XE355 d=130.00 MAHLE|1627110</t>
  </si>
  <si>
    <t>Поршень двигателя IVECO EuroTrakker дв.8460 d=120.00 MAHLE|2991569</t>
  </si>
  <si>
    <t>Поршень двигателя IVECO Stralis дв.F3AE08681B,D,E d=125.00 (с пальцем и кольцами) MAHLE|2996831</t>
  </si>
  <si>
    <t>Поршень двигателя MAN (D2066) d=120.00 (с пальцем и кольцами) MAHLE|51025006161</t>
  </si>
  <si>
    <t>Поршень двигателя MAN (D2866) d=128.00 (с пальцем и кольцами) MAHLE|51025006023</t>
  </si>
  <si>
    <t>Поршень двигателя MAN L2000,M90 дв.D0824,D0826 d=108.00 (с пальцем и кольцами) MAHLE|51025010172</t>
  </si>
  <si>
    <t>Поршень двигателя MAN TGA дв.D2866 d=128.00 (с пальцем и кольцами) MAHLE|51025110373</t>
  </si>
  <si>
    <t>Поршень двигателя MAN TGA дв.D2876 d=128.00 (с пальцем и кольцами) MAHLE|51025006041</t>
  </si>
  <si>
    <t>Поршень двигателя MAN TGA,TGS,TGX дв.D2066 d=120.00 (с пальцем и кольцами) MAHLE|51025006103</t>
  </si>
  <si>
    <t>Поршень двигателя MAN TGS дв.D2676 d=126.00 MAHLE|51025006100</t>
  </si>
  <si>
    <t>Поршень двигателя MERCEDES Actros дв.OM521,522 d=130.00 (с пальцем и кольцами) MAHLE|</t>
  </si>
  <si>
    <t>Поршень двигателя MERCEDES Actros дв.OM541,542,942 d=130.00 (с пальцем и кольцами) MAHLE|A5410304017</t>
  </si>
  <si>
    <t>Поршень двигателя MERCEDES Atego дв.904,906,907,909 d=102.00 (с пальцем и кольцами) MAHLE|A9060304017</t>
  </si>
  <si>
    <t>Поршень двигателя MERCEDES Atego дв.OM904,906 d=102.00 (с пальцем и кольцами) MAHLE|A9060304417</t>
  </si>
  <si>
    <t>Поршень двигателя MERCEDES LK,LN дв.OM354LA,357,366LA d=97.50 (с пальцем и кольцами) MAHLE|A3660301418</t>
  </si>
  <si>
    <t>Поршень двигателя MERCEDES LK,LN дв.OM364,OM366 d=97.50 (с пальцем и кольцами) MAHLE|A3660301417</t>
  </si>
  <si>
    <t>Поршень двигателя MERCEDES LK,LN дв.OM364A,LA d=97.50 (с пальцем и кольцами) MAHLE|A3660300017</t>
  </si>
  <si>
    <t>Поршень двигателя RENAULT (MIDR062356/DCi11C) ЯМЗ-650.10 d=123.03 составной в сборе MAHLE|5001860646</t>
  </si>
  <si>
    <t>Поршень двигателя SCANIA (DC9/DC11) d=127.00 (с пальцем и кольцами) MAHLE|1430959</t>
  </si>
  <si>
    <t>Поршень двигателя SCANIA 4,P,G,R,T series дв.DC11.01 d=127.00 (с пальцем и кольцами) MAHLE|</t>
  </si>
  <si>
    <t>Поршень двигателя SCANIA P,G,R,T series дв.DC12,16 d=127.00 MAHLE|</t>
  </si>
  <si>
    <t>Поршень двигателя VOLVO (D12) d=131.01 (составной,с пальцем и кольцами) MAHLE|20482587</t>
  </si>
  <si>
    <t>Поршень двигателя VOLVO FH12,FM12 дв.D12D d=131.00 (с пальцем и кольцами) MAHLE|20451076</t>
  </si>
  <si>
    <t>Ремкомплект MERCEDES DAF MAN насоса топливного груб.очист.(сетка,упл.кольцо) (замена KX72D1) MAHLE|A0000902051</t>
  </si>
  <si>
    <t>Ремкомплект MERCEDES DAF MAN насоса топливного груб.очист.(сетка,упл.кольцо)(замена на KX72D2) MAHLE|A0000902051</t>
  </si>
  <si>
    <t>Ротор ЯМЗ фильтра центробежной очистки (OZ3D) MAHLE|650.1028180</t>
  </si>
  <si>
    <t>Седло клапана MAN TGA дв.D2066,D2676 выпускного MAHLE|51032030366</t>
  </si>
  <si>
    <t>Седло клапана MAN дв.2876 впускного MAHLE|51032030345</t>
  </si>
  <si>
    <t>Седло клапана MAN дв.D2066,2676 впускного MAHLE|51032030365</t>
  </si>
  <si>
    <t>Седло клапана MAN дв.D2840,2842,2865,2866,2876 впускного MAHLE|51032030293</t>
  </si>
  <si>
    <t>Седло клапана MAN дв.D2866,2876 впускного MAHLE|51032030301</t>
  </si>
  <si>
    <t>Седло клапана MERCEDES Actros дв.OM457,458,541,941 впускного MAHLE|A5410531731</t>
  </si>
  <si>
    <t>Седло клапана SCANIA 4 series выпускного MAHLE|1805493</t>
  </si>
  <si>
    <t>Седло клапана SCANIA P,G,R,T series впускного MAHLE|2188169</t>
  </si>
  <si>
    <t>Термостат DAF IVECO MAN SCANIA VOLVO (79град.) MAHLE|0295024</t>
  </si>
  <si>
    <t>Термостат DAF IVECO RENAULT VOLVO (75град.) MAHLE|3839110</t>
  </si>
  <si>
    <t>Термостат DAF RENAULT VOLVO (82град.) MAHLE|1439844</t>
  </si>
  <si>
    <t>Термостат IVECO Cursor,Eurotech,Eurostar,Eurotrakker,Stralis (79град.) MAHLE|504071087</t>
  </si>
  <si>
    <t>Термостат IVECO Eurostar MAN F2000 (79град.) MAHLE|51064020034</t>
  </si>
  <si>
    <t>Термостат IVECO Stralis,Trakker дв.Cursor 10,13 в сборе с корпусом (84град.) MAHLE|500381350</t>
  </si>
  <si>
    <t>Термостат MAN F2000,F90,M2000,M90,TGA,TGS,TGX (83град.) MAHLE|51064020048</t>
  </si>
  <si>
    <t>Термостат MAN TGA,TGS (79град.) MAHLE|51064020110</t>
  </si>
  <si>
    <t>Термостат MERCEDES (OM354,364) (75град.) MAHLE|0052035875</t>
  </si>
  <si>
    <t>Термостат MERCEDES (OM906LA,926LA,442,443) (83град.) MAHLE|0042031675</t>
  </si>
  <si>
    <t>Термостат MERCEDES Actros,Atego (83град.) MAHLE|0052035575</t>
  </si>
  <si>
    <t>Термостат MERCEDES Actros,Atego,Axor (83град.) MAHLE|0002037075</t>
  </si>
  <si>
    <t>Термостат MERCEDES MAN (71град.) MAHLE|0012033975</t>
  </si>
  <si>
    <t>Термостат MERCEDES MAN (71град.,с прокладками) MAHLE|51064020042</t>
  </si>
  <si>
    <t>Термостат RENAULT Premium,Kerax (83град.) MAHLE|5010295225</t>
  </si>
  <si>
    <t>Термостат RENAULT Premium,Kerax,Magnum VOLVO FH,FM (82град.) MAHLE|20463750/7421412639</t>
  </si>
  <si>
    <t>Термостат SCANIA 2,3,4 series (79град.) MAHLE|283281</t>
  </si>
  <si>
    <t>Термостат SCANIA 2,3,4 series сдвоенный (80град.) MAHLE|1347594</t>
  </si>
  <si>
    <t>Термостат SCANIA 4 series (83град.) MAHLE|1358995</t>
  </si>
  <si>
    <t>Термостат SCANIA 4 сдвоенный (88град.) MAHLE|1423450</t>
  </si>
  <si>
    <t>Термостат SCANIA G,P,R,T сдвоенный (80град.) MAHLE|1935712</t>
  </si>
  <si>
    <t>Термостат VOLVO F10 (87-90),F12 (77-86) MAHLE|8149186</t>
  </si>
  <si>
    <t>Турбокомпрессор DAF 85CF дв.XF250M MAHLE|1319282</t>
  </si>
  <si>
    <t>Турбокомпрессор DAF 95XF дв.XF250M MAHLE|1362357</t>
  </si>
  <si>
    <t>Турбокомпрессор DAF XF95 дв.XE280C MAHLE|1349279</t>
  </si>
  <si>
    <t>Турбокомпрессор MAN F90 дв.D2866 MAHLE|51091007274</t>
  </si>
  <si>
    <t>Турбокомпрессор MAN TGA дв.D2676,2876 MAHLE|51091007599</t>
  </si>
  <si>
    <t>Турбокомпрессор MAN TGA дв.D2866 MAHLE|51091007487</t>
  </si>
  <si>
    <t>Турбокомпрессор MAN TGA дв.D2866 MAHLE|51091007606</t>
  </si>
  <si>
    <t>Турбокомпрессор MAN TGA,TGS,TGX дв.D2066 MAHLE|51091007926/51091017026/51091007694</t>
  </si>
  <si>
    <t>Турбокомпрессор MAN дв.D2866LF04,05,LU01,LU03 MAHLE|51091007784</t>
  </si>
  <si>
    <t>Турбокомпрессор MERCEDES Actros дв.OM501LA 12.0 MAHLE|0060966699/0070967899/0070964699/0070966499</t>
  </si>
  <si>
    <t>Турбокомпрессор MERCEDES Actros дв.OM521,541,941 MAHLE|A0050965399</t>
  </si>
  <si>
    <t>Турбокомпрессор MERCEDES Actros дв.OM541 MAHLE|A0080962199</t>
  </si>
  <si>
    <t>Турбокомпрессор MERCEDES Atego дв.OM904,907 MAHLE|A9040961899</t>
  </si>
  <si>
    <t>Турбокомпрессор MERCEDES Atego дв.OM904,907,924 MAHLE|A9000960199</t>
  </si>
  <si>
    <t>Турбокомпрессор MERCEDES Axor (02-04) MAHLE|A0080965099</t>
  </si>
  <si>
    <t>Турбокомпрессор MERCEDES NG дв.OM402,422,442 MAHLE|A0010968199</t>
  </si>
  <si>
    <t>Турбокомпрессор MERCEDES Sprinter дв.OM611 MAHLE|A6110960899</t>
  </si>
  <si>
    <t>Турбокомпрессор RENAULT Kerax дв.MIDR06.23.56B41 MAHLE|5001845678</t>
  </si>
  <si>
    <t>Турбокомпрессор RENAULT Master дв.MIDR06.20.45E,41 MAHLE|5010330234</t>
  </si>
  <si>
    <t>Турбокомпрессор RENAULT дв.MIDR06.24.65 MAHLE|5010437727</t>
  </si>
  <si>
    <t>Турбокомпрессор SCANIA 4,P,G,R,T series дв.D12.02,D12.06 MAHLE|10571547</t>
  </si>
  <si>
    <t>Турбокомпрессор SCANIA дв.DC11.04 MAHLE|570785</t>
  </si>
  <si>
    <t>Турбокомпрессор SCANIA дв.DSC12.03 MAHLE|571480</t>
  </si>
  <si>
    <t>Турбокомпрессор VOLVO FH12 дв.D12A MAHLE|8148987</t>
  </si>
  <si>
    <t>Турбокомпрессор VOLVO дв.D12 MAHLE|11423684</t>
  </si>
  <si>
    <t>Турбокомпрессор ЯМЗ-650 RENAULT Kerax дв.MIDR06.23.56C63 MAHLE|5001858481</t>
  </si>
  <si>
    <t>Фильтр воздушно-масляный MERCEDES Actros (картерных газов) MAHLE|A5410100080</t>
  </si>
  <si>
    <t>Фильтр воздушный DAF 85,95 MAN L SCANIA 3 series MAHLE|395773</t>
  </si>
  <si>
    <t>Фильтр воздушный DAF 95XF MAHLE|1664524</t>
  </si>
  <si>
    <t>Фильтр воздушный DAF CF85 (h=480мм) MAHLE|1657523</t>
  </si>
  <si>
    <t>Фильтр воздушный DAF XF105,XF95 MAHLE|1931680</t>
  </si>
  <si>
    <t>Фильтр воздушный IVECO Daily MAHLE|1902101/1902121/1904581/2165039/9927846/9985779</t>
  </si>
  <si>
    <t>Фильтр воздушный MAN Bus SCANIA Bus MAHLE|1510905</t>
  </si>
  <si>
    <t>Фильтр воздушный MAN E2000 (00-) MAHLE|81083040097</t>
  </si>
  <si>
    <t>Фильтр воздушный MAN MERCEDES IVECO MAHLE|81083040091</t>
  </si>
  <si>
    <t>Фильтр воздушный MAN TGA,TGS,TGX,E2000 (00-) MAHLE|81084050021</t>
  </si>
  <si>
    <t>Фильтр воздушный MERCEDES Actros MAHLE|4760940004</t>
  </si>
  <si>
    <t>Фильтр воздушный MERCEDES Actros с крышкой MAHLE|A0040942404</t>
  </si>
  <si>
    <t>Фильтр воздушный RENAULT Magnum VOLVO FL2 MAHLE|20732726</t>
  </si>
  <si>
    <t>Фильтр воздушный RENAULT Trucks SISU Partek MAHLE|5000230916</t>
  </si>
  <si>
    <t>Фильтр воздушный SCANIA 4 series MAHLE|1485592</t>
  </si>
  <si>
    <t>Фильтр воздушный SCANIA G,P,R,T series MAHLE|1335679</t>
  </si>
  <si>
    <t>Фильтр воздушный VOLVO 12FM,12FH MAHLE|21834210</t>
  </si>
  <si>
    <t>Фильтр воздушный VOLVO 7FM,9FMX,10FM,12FM MAHLE|8149064</t>
  </si>
  <si>
    <t>Фильтр воздушный VOLVO CATERPILLAR HITACHI JOHN DIEERE КАМАЗ-5490 внутренний MAHLE|110339975</t>
  </si>
  <si>
    <t>Фильтр воздушный салона DAF 75,85,65CF,75CF,85CF MAHLE|1322259</t>
  </si>
  <si>
    <t>Фильтр воздушный салона DAF 95,95XF (312х225х25мм) MAHLE|1658991</t>
  </si>
  <si>
    <t>Фильтр воздушный салона DAF 95XF,CF (251х151х45мм) MAHLE|1791192</t>
  </si>
  <si>
    <t>Фильтр воздушный салона IVECO Stralis MAHLE|2995964</t>
  </si>
  <si>
    <t>Фильтр воздушный салона MAN L2000 (361х159х40мм) MAHLE|85619500025</t>
  </si>
  <si>
    <t>Фильтр воздушный салона MAN TGA,TGL,TGM MAHLE|81619100029</t>
  </si>
  <si>
    <t>Фильтр воздушный салона MERCEDES Actros (380х135х34мм) MAHLE|A0008301118</t>
  </si>
  <si>
    <t>Фильтр воздушный салона MERCEDES Actros 408-1848,Atego (340х178х28мм) MAHLE|A0008356947</t>
  </si>
  <si>
    <t>Фильтр воздушный салона MERCEDES Atego MAHLE|A9738350147</t>
  </si>
  <si>
    <t>Фильтр воздушный салона MERCEDES Atego,Axor,Econic КАМАЗ-5490 (454х190х56мм) MAHLE|A9408350047</t>
  </si>
  <si>
    <t>Фильтр воздушный салона RENAULT Magnum MAHLE|5001829129</t>
  </si>
  <si>
    <t>Фильтр воздушный салона SCANIA P,G,R,T MAHLE|1913500</t>
  </si>
  <si>
    <t>Фильтр воздушный салона VOLVO FH12,FH16 (210х210х47мм) MAHLE|8143691</t>
  </si>
  <si>
    <t>Фильтр воздушный салона КАМАЗ-5490 (LA358) MAHLE|</t>
  </si>
  <si>
    <t>Фильтр гидравлический SCANIA Irizar PB (02-),Omniexpress (автобус) MAHLE|1733658</t>
  </si>
  <si>
    <t>Фильтр масляный DAF 75,85CF,CF75,CF85,XF95 MAHLE|1397764</t>
  </si>
  <si>
    <t>Фильтр масляный DAF 75CF,85CF,95XF центрифуга (втулки 14мм) MAHLE|1376481</t>
  </si>
  <si>
    <t>Фильтр масляный DAF 85,95,F2900,3200 MAHLE|267714</t>
  </si>
  <si>
    <t>Фильтр масляный DAF CF,XF MAHLE|1310901</t>
  </si>
  <si>
    <t>Фильтр масляный DAF CF,XF центрифуги MAHLE|1643072</t>
  </si>
  <si>
    <t>Фильтр масляный DAF CF85,XF95 MAHLE|1629393</t>
  </si>
  <si>
    <t>Фильтр масляный DAF F2100,2300,2500 MAHLE|611049</t>
  </si>
  <si>
    <t>Фильтр масляный HYUNDAI Porter (D4BF),Porter 2 (D4CB),HD35 (D4BB) KIA Bongo (06-) MAHLE|26330-4X000</t>
  </si>
  <si>
    <t>Фильтр масляный HYUNDAI Porter (D4BF),Porter 2 (D4CB),HD35 (D4BB) KIA Bongo (06-) MAHLE|26310-4A010</t>
  </si>
  <si>
    <t>Фильтр масляный HYUNDAI Porter (D4BF),Porter 2 (D4CB),HD35 (D4BB) KIA Bongo (06-) MAHLE|26300-42020</t>
  </si>
  <si>
    <t>Фильтр масляный IVECO EuroCargo MAHLE|2992242</t>
  </si>
  <si>
    <t>Фильтр масляный IVECO EuroStar,EuroTech,EuroTrakker ГУРа MAHLE|2992056</t>
  </si>
  <si>
    <t>Фильтр масляный IVECO EuroStar,EuroTech,EuroTrakker,Eurocargo MAHLE|2997305</t>
  </si>
  <si>
    <t>Фильтр масляный KAMAZ 5490 DAF IVECO MAN MERCEDES SCANIA VOLVO насоса ГУРа MAHLE|1902137</t>
  </si>
  <si>
    <t>Фильтр масляный MAN F2000,TGA MAHLE|51055040098</t>
  </si>
  <si>
    <t>Фильтр масляный MAN NEOPLAN SOLARIS MAHLE|51055017160</t>
  </si>
  <si>
    <t>Фильтр масляный MAN TGA MAHLE|51055040096</t>
  </si>
  <si>
    <t>Фильтр масляный MAN TGA,TGL,TGM MERCEDES C,E,W,G,V,Sprinter MAHLE|51055006073</t>
  </si>
  <si>
    <t>Фильтр масляный MAN TGA,TGS,TGX MAHLE|51055040122</t>
  </si>
  <si>
    <t>Фильтр масляный MERCEDES (дв.OM421,422,402,403) MAN M90 MAHLE|A4021800009</t>
  </si>
  <si>
    <t>Фильтр масляный MERCEDES Actros,Travego (замена на OX168DA) MAHLE|A5411800209</t>
  </si>
  <si>
    <t>Фильтр масляный MERCEDES Actros,Travego MAHLE|A5411800209</t>
  </si>
  <si>
    <t>Фильтр масляный MERCEDES Atego,Axor MAHLE|A9061800209</t>
  </si>
  <si>
    <t>Фильтр масляный MERCEDES Atego,Vario MAHLE|A9061800109</t>
  </si>
  <si>
    <t>Фильтр масляный MERCEDES Axor КАМАЗ-5490 дв.DAIMLER MAHLE|A0001802909</t>
  </si>
  <si>
    <t>Фильтр масляный MERCEDES LK,LN,LP,MK,NG MAHLE|A3641800309</t>
  </si>
  <si>
    <t>Фильтр масляный MERCEDES LK,LN2,MK MAN F2000 (2шт.) MAHLE|A4411800309</t>
  </si>
  <si>
    <t>Фильтр масляный MERCEDES LK,LN2,MK MAN MAHLE|A4411800309</t>
  </si>
  <si>
    <t>Фильтр масляный MERCEDES LK,LN2,MK MAN MAHLE|A3661801309</t>
  </si>
  <si>
    <t>Фильтр масляный MERCEDES MAN дв.D2565 MAHLE|A4011800009</t>
  </si>
  <si>
    <t>Фильтр масляный MERCEDES КАМАЗ-5490 дв.DAIMLER (OX348D) MAHLE|A0001802909</t>
  </si>
  <si>
    <t>Фильтр масляный RENAULT Magnum,Premium центрифуга (втулки 10мм,13мм) MAHLE|650.1028180</t>
  </si>
  <si>
    <t>Фильтр масляный RENAULT Magnum,Premium центрифуга (втулки 14мм,16мм) MAHLE|5001846546</t>
  </si>
  <si>
    <t>Фильтр масляный RENAULT Midlum MAHLE|5010295196</t>
  </si>
  <si>
    <t>Фильтр масляный RENAULT Midlum,Premium MAHLE|7420796782</t>
  </si>
  <si>
    <t>Фильтр масляный SCANIA 164 MAHLE|2057893/52400010</t>
  </si>
  <si>
    <t>Фильтр масляный SCANIA 2,3 series P,G,T NEOPLAN SETRA BOLENS MAHLE|2650396</t>
  </si>
  <si>
    <t>Фильтр масляный SCANIA 4,G,P,R,T series MAHLE|2059778</t>
  </si>
  <si>
    <t>Фильтр масляный SCANIA P,R,T series MAHLE|1742032</t>
  </si>
  <si>
    <t>Фильтр масляный VOLVO 6FL,7FL,10FL,12F,12FH,12FL,16FL MAHLE|21707132</t>
  </si>
  <si>
    <t>Фильтр масляный VOLVO F7,FH12,FH16 RENAULT (на 15000км) MAHLE|650.1012075</t>
  </si>
  <si>
    <t>Фильтр масляный VOLVO F7,FH12,FH16 RENAULT MAHLE|5340.1012075</t>
  </si>
  <si>
    <t>Фильтр масляный VOLVO FH,FM ГУРа MAHLE|21519716</t>
  </si>
  <si>
    <t>Фильтр масляный VOLVO MAHLE|3831236</t>
  </si>
  <si>
    <t>Фильтр масляный АКПП IVECO EuroTech SCANIA 113 VOLVO B6 MAHLE|42491185</t>
  </si>
  <si>
    <t>Фильтр масляный АКПП VOLVO F6,F10,F12,FH12 MAHLE|423135</t>
  </si>
  <si>
    <t>Фильтр масляный КПП RENAULT Kerax,Magnum VOLVO FH12 MAHLE|7420779040</t>
  </si>
  <si>
    <t>Фильтр масляный КПП и РЗМ SCANIA 3,4 series MAHLE|1301696/1768402</t>
  </si>
  <si>
    <t>Фильтр масляный МАЗ,FOTON-3251,4251 ЕВРО-2,3 (дв.MAN,ШТАЙЕР) (OC60) MAHLE|LF4054</t>
  </si>
  <si>
    <t>Фильтр масляный ЯМЗ-534,650.10 (OC370) MAHLE|5340.1012075</t>
  </si>
  <si>
    <t>Фильтр масляный ЯМЗ-650.10 (OC121) MAHLE|650.1012075</t>
  </si>
  <si>
    <t>Фильтр топливный CASE 9050B,9060B (дв.CUMMINS) MAHLE|3315843</t>
  </si>
  <si>
    <t>Фильтр топливный CATERPILLAR MAHLE|02113831</t>
  </si>
  <si>
    <t>Фильтр топливный DAF 75,85,95 MAHLE|404929</t>
  </si>
  <si>
    <t>Фильтр топливный DAF 75,95,85 MAN L2000,M2000,M90 дв.D0824 MAHLE|51125030046</t>
  </si>
  <si>
    <t>Фильтр топливный DAF 75CF,85CF,CF75,CF85,XF95 MAHLE|1784782</t>
  </si>
  <si>
    <t>Фильтр топливный DAF 95XF MAHLE|1345335</t>
  </si>
  <si>
    <t>Фильтр топливный DAF 95XF MERCEDES дв.CUMMINS N14,International,Termoking MAHLE|A3900920001</t>
  </si>
  <si>
    <t>Фильтр топливный DAF CF65 MAHLE|1437070</t>
  </si>
  <si>
    <t>Фильтр топливный DAF CF75,85,XF95,105 КАМАЗ-5490 сепаратор под колбу (для PreLine PL 420) MAHLE|51125030052</t>
  </si>
  <si>
    <t>Фильтр топливный DAF FA45 MAHLE|CBU1177</t>
  </si>
  <si>
    <t>Фильтр топливный DAF IVECO MAN MAHLE|01164620</t>
  </si>
  <si>
    <t>Фильтр топливный DAF IVECO КАМАЗ дв.CUMMINS EQB MAHLE|2992241</t>
  </si>
  <si>
    <t>Фильтр топливный DAF LF45 MAHLE|1521994</t>
  </si>
  <si>
    <t>Фильтр топливный DAF XF105 MAHLE|1699168</t>
  </si>
  <si>
    <t>Фильтр топливный DAF XF95 (02-06) MAHLE|0695832/81125030072</t>
  </si>
  <si>
    <t>Фильтр топливный DAF XF95 IVECO EuroStar,EuroTech MAHLE|2991585</t>
  </si>
  <si>
    <t>Фильтр топливный DAF XF95 MAHLE|0247139</t>
  </si>
  <si>
    <t>Фильтр топливный DAF XF95,CF75,CF85 MAHLE|1450184</t>
  </si>
  <si>
    <t>Фильтр топливный DEUTZ MAHLE|01172715</t>
  </si>
  <si>
    <t>Фильтр топливный DEUTZ MAN RENAULT SCANIA 3 series VOLVO (заменяет KC24) MAHLE|38251336</t>
  </si>
  <si>
    <t>Фильтр топливный FIAT RENAULT SCANIA ШТАЙЕР VOLVO MAHLE|8608747</t>
  </si>
  <si>
    <t>Фильтр топливный HYUNDAI HD65,78,120,County,Universe дв.D4GA,D6GA,D6CC38 MAHLE|31945-52161</t>
  </si>
  <si>
    <t>Фильтр топливный HYUNDAI HD65,78,County дв.D4DD VOLVO RENAULT сепаратор MAHLE|31945-45903</t>
  </si>
  <si>
    <t>Фильтр топливный ISUZU N-series (06-) MAHLE|8980370110</t>
  </si>
  <si>
    <t>Фильтр топливный ISUZU N-series (98-) MAHLE|8944147963</t>
  </si>
  <si>
    <t>Фильтр топливный IVECO Daily (06-) (3.0) MAHLE|500025836</t>
  </si>
  <si>
    <t>Фильтр топливный IVECO EuroStar,EuroTech MAHLE|503103529</t>
  </si>
  <si>
    <t>Фильтр топливный IVECO EuroStar,EuroTech,EuroTrakker MAHLE|1908312</t>
  </si>
  <si>
    <t>Фильтр топливный IVECO EuroStar,EuroTech,EuroTrakker тонкой очистки MAHLE|2994048</t>
  </si>
  <si>
    <t>Фильтр топливный IVECO EuroStar,EuroTech,Trakker грубой очистки (М14х1.5мм,со сливом) MAHLE|1908547</t>
  </si>
  <si>
    <t>Фильтр топливный IVECO MERCEDES Actros,Atego,Axor 2 VOLVO сепаратор под колбу MAHLE|A0004770103</t>
  </si>
  <si>
    <t>Фильтр топливный IVECO MERCEDES Actros,Atego,Axor 2 VOLVO ЯМЗ-650 сепаратор под колбу MAHLE|</t>
  </si>
  <si>
    <t>Фильтр топливный IVECO SCANIA P,G,R,T series сепаратор под колбу MAHLE|42554067</t>
  </si>
  <si>
    <t>Фильтр топливный IVECO Stralis,EuroStar,Trakker грубой очистки (М16х1.5мм,со сливом) MAHLE|2992662</t>
  </si>
  <si>
    <t>Фильтр топливный JCB456,185,187T,3185 VOLVO КАМАЗ дв.CUMMINS сепаратор MAHLE|3890706</t>
  </si>
  <si>
    <t>Фильтр топливный KOMATSU MAHLE|12910055650</t>
  </si>
  <si>
    <t>Фильтр топливный LIEBHERR MAN E2000,F2000,SG,312,322 (резьба М16х1.5мм) (слив болт) MAHLE|51125030040</t>
  </si>
  <si>
    <t>Фильтр топливный MAN Bus (для отопителя Webasto) MAHLE|81125030039</t>
  </si>
  <si>
    <t>Фильтр топливный MAN NEOPLAN SETRA ШТАЙЕР VOLVO (бумажный) (замена на KX36DA) MAHLE|81125030063</t>
  </si>
  <si>
    <t>Фильтр топливный MAN NEOPLAN SETRA ШТАЙЕР VOLVO (бумажный) (заменяет KX36D) MAHLE|81125030063</t>
  </si>
  <si>
    <t>Фильтр топливный MAN RENAULT Magnum VOLVO FH12 (03-) MAHLE|20976003</t>
  </si>
  <si>
    <t>Фильтр топливный MAN TGA MAHLE|51125030042</t>
  </si>
  <si>
    <t>Фильтр топливный MAN TGA MAHLE|51125030048</t>
  </si>
  <si>
    <t>Фильтр топливный MAN TGA,TGL,TGM,TGS,TGX (замена на KX191/1DA) MAHLE|51125030061</t>
  </si>
  <si>
    <t>Фильтр топливный MAN TGA,TGL,TGM,TGS,TGX MAHLE|51125030061</t>
  </si>
  <si>
    <t>Фильтр топливный MAN TGS дв.D2066 сепаратора MAHLE|81125016101</t>
  </si>
  <si>
    <t>Фильтр топливный MAN сепаратора квадратный (88х88х55мм для SEPAR2000/10 без подогр.) MAHLE|81125030086</t>
  </si>
  <si>
    <t>Фильтр топливный MERCEDES A (W169),B (W245),C (S204),E (W211),ML (W164),Sprinter (906) MAHLE|A6420920201</t>
  </si>
  <si>
    <t>Фильтр топливный MERCEDES Actros,Axor 2 (замена на KX80/1DA) MAHLE|A5410900151</t>
  </si>
  <si>
    <t>Фильтр топливный MERCEDES Actros,Axor 2 КАМАЗ-5490 (заменяет KX80/1D) MAHLE|A5410900151</t>
  </si>
  <si>
    <t>Фильтр топливный MERCEDES Atego,Axor MAHLE|A0000901551</t>
  </si>
  <si>
    <t>Фильтр топливный MERCEDES LK,LP,MK,NG (войлочный) (KX1/KX35/KX43) MAHLE|A0000901151</t>
  </si>
  <si>
    <t>Фильтр топливный PEUGEOT Boxer CITROEN Jumper FIAT Ducato (94-) MAN F2000 MAHLE|1908556</t>
  </si>
  <si>
    <t>Фильтр топливный RENAULT Kerax,Magnum VOLVO FH12,FH16 MAHLE|5001868493</t>
  </si>
  <si>
    <t>Фильтр топливный RENAULT Midliner дв.D0824 MAHLE|5010359706</t>
  </si>
  <si>
    <t>Фильтр топливный RENAULT Premium VOLVO FE,FL,FL2 MAHLE|7420796772</t>
  </si>
  <si>
    <t>Фильтр топливный RENAULT Premium VOLVO FH12,FH16 MAHLE|7420875666</t>
  </si>
  <si>
    <t>Фильтр топливный RENAULT Premium,Midlum,Kerax ЯМЗ (дв.E-TECH ЕВРО-3) (00-) MAHLE|650.1117039</t>
  </si>
  <si>
    <t>Фильтр топливный RENAULT Premium,Midlum,Kerax,ЯМЗ (дв.E-TECH ЕВРО-3) (00-) MAHLE|650.1117039</t>
  </si>
  <si>
    <t>Фильтр топливный SCANIA 164 дв.DC16.01/02/03/05 MAHLE|1873018</t>
  </si>
  <si>
    <t>Фильтр топливный SCANIA 4 series MAHLE|1873016</t>
  </si>
  <si>
    <t>Фильтр топливный SCANIA 4 series P,G,R,T MAHLE|1372444</t>
  </si>
  <si>
    <t>Фильтр топливный SCANIA 4,G,P,R,T series MAHLE|1763776</t>
  </si>
  <si>
    <t>Фильтр топливный SCANIA P,R series дв.DC9,DC13XPI комплект (2шт.) MAHLE|1736248</t>
  </si>
  <si>
    <t>Фильтр топливный VOLVO MAHLE|8193841</t>
  </si>
  <si>
    <t>Фильтр топливный VOLVO Truck (сервисная упаковка) MAHLE|20443727</t>
  </si>
  <si>
    <t>Фильтр топливный Д-245 ЕВРО-3 IVECO тонкой очистки (аналог WDK962/12) (KC217) MAHLE|WDК 962/12</t>
  </si>
  <si>
    <t>Фильтр-патрон DAF CF75,85,95 осушителя воздуха (M41х1.5мм H=134мм) MAHLE|1391510</t>
  </si>
  <si>
    <t>Фильтр-патрон DAF XF95,XF105 осушителя воздуха (M41х1.5мм H=160мм) MAHLE|1821580</t>
  </si>
  <si>
    <t>Фильтр-патрон HYUNDAI MAN TGA VOLVO осушителя воздуха (39х1.5мм) (маслоотделитель) MAHLE|81521550042</t>
  </si>
  <si>
    <t>Фильтр-патрон MAN MERCEDES VOLVO IVECO осушителя воздуха MAHLE|432 410 222 7</t>
  </si>
  <si>
    <t>Фильтр-патрон КАМАЗ МАЗ ПАЗ осушителя воздуха (AL12) MAHLE|432 410 222 7</t>
  </si>
  <si>
    <t>Элемент фильтрующий КАМАЗ-5490 DAF IVECO MAN MERCEDES SCANIA VOLVO ГУРа (HX15) MAHLE|</t>
  </si>
  <si>
    <t>Элемент фильтрующий КАМАЗ-5490 топливный (KX80/1D) MAHLE|A5410900151</t>
  </si>
  <si>
    <t>Элемент фильтрующий КАМАЗ-ЕВРО-5 воздушный (элемент безопасности) (LXS602) MAHLE|</t>
  </si>
  <si>
    <t>Амортизатор BPW полуприцепа, прицепа (292/429 24х55 24х55 О/О) MAYSAN MANDO|0237027000</t>
  </si>
  <si>
    <t>Амортизатор BPW полуприцепа, прицепа (325/495 24х55 24х55 О/О) MAYSAN MANDO|0237220400</t>
  </si>
  <si>
    <t>Амортизатор BPW полуприцепа, прицепа (328/500 24х55 24х55 О/О) MAYSAN MANDO|0237221400</t>
  </si>
  <si>
    <t>Амортизатор BPW полуприцепа, прицепа (350/540 24х55 24х55 О/О) MAYSAN MANDO|0237029200</t>
  </si>
  <si>
    <t>Амортизатор BPW полуприцепа, прицепа (471/764 24х55 24х55 О/О) MAYSAN MANDO|0237026700</t>
  </si>
  <si>
    <t>Амортизатор BPW полуприцепа, прицепа (478/801 24х55 24х55 О/О) MAYSAN MANDO|0237021000</t>
  </si>
  <si>
    <t>Амортизатор DAF 95хF кабины передний (277/331 25х40 M14х75 O/I) MAYSAN MANDO|1319672</t>
  </si>
  <si>
    <t>Амортизатор DAF F95 задний (435/677 20х62 30х62 О/О) MAYSAN MANDO|222773</t>
  </si>
  <si>
    <t>Амортизатор DAF F95 передний (395/640 M16х80 20х50 I/O) MAYSAN MANDO|1327883</t>
  </si>
  <si>
    <t>Амортизатор DAF XF95 задний (436/670 20х62 20х50 О/О) MAYSAN MANDO|1369711</t>
  </si>
  <si>
    <t>Амортизатор DAF задний (332/472 24х62 24х62 О/О) MAYSAN MANDO|5000790689</t>
  </si>
  <si>
    <t>Амортизатор IVECO EuroCargo кабины задний (331/381 M16х84 16х44 I/O) MAYSAN MANDO|8143658</t>
  </si>
  <si>
    <t>Амортизатор IVECO EuroStar передний (440/753 M14х80 16х50 I/O) MAYSAN MANDO|41032334</t>
  </si>
  <si>
    <t>Амортизатор IVECO EuroTech задний (412/646 20х55 20х55 О/О) MAYSAN MANDO|98414531</t>
  </si>
  <si>
    <t>Амортизатор IVECO EuroTech кабины задний (пневмо) (272/354 16х66 16х44 I/O) MAYSAN MANDO|41028763</t>
  </si>
  <si>
    <t>Амортизатор IVECO EuroTech кабины передний (195/270 14х34 16х34 О/О) MAYSAN MANDO|8139025</t>
  </si>
  <si>
    <t>Амортизатор IVECO Stralis задний (403/651 20х55 20х55 О/О) MAYSAN MANDO|41033039</t>
  </si>
  <si>
    <t>Амортизатор IVECO Stralis кабины задний (пневмо) (254/332 20х45 20х45 O/O) MAYSAN MANDO|500340706</t>
  </si>
  <si>
    <t>Амортизатор IVECO Stralis кабины передний (пневмо) (316/426 32х46 20х46 О/О) MAYSAN MANDO|500340705</t>
  </si>
  <si>
    <t>Амортизатор IVECO Stralis передний (455/775 M14х69 16х50 I/O) MAYSAN MANDO|41033038</t>
  </si>
  <si>
    <t>Амортизатор IVECO Truck передний (394/621 20х46 20х46 О/О) MAYSAN MANDO|1090009</t>
  </si>
  <si>
    <t>Амортизатор MAN F2000 задний (424/650 20х62 30х62 О/О) MAYSAN MANDO|81437016564</t>
  </si>
  <si>
    <t>Амортизатор MAN F2000 кабины задний (249/299 14х40 14х40 О/О) MAYSAN MANDO|81417226010</t>
  </si>
  <si>
    <t>Амортизатор MAN F2000 кабины задний (пневмо) (240/290 14х40 14х40 О/O) MAYSAN MANDO|81417226049</t>
  </si>
  <si>
    <t>Амортизатор MAN F2000 кабины передний (252/318 14х45 M10х65 О/I) MAYSAN MANDO|81417226009</t>
  </si>
  <si>
    <t>Амортизатор MAN F2000 передний (401/647 M14х80 16х50 I/O) MAYSAN MANDO|81437016793</t>
  </si>
  <si>
    <t>Амортизатор MAN F2000 передний (407/696 M14х80 M16х78 I/I) MAYSAN MANDO|81437016597</t>
  </si>
  <si>
    <t>Амортизатор MAN F90 передний (398/676 M14х78 16х50 I/O) MAYSAN MANDO|81437016442</t>
  </si>
  <si>
    <t>Амортизатор MAN L2000 задний (377/592 14х45 14х45 О/О) MAYSAN MANDO|81437016784</t>
  </si>
  <si>
    <t>Амортизатор MAN SG передний (343/531 M16 M16 I/I) MAYSAN MANDO|81437016003</t>
  </si>
  <si>
    <t>Амортизатор MAN TGA задний (457/737 20х62 20х62 О/О) MAYSAN MANDO|81437016934</t>
  </si>
  <si>
    <t>Амортизатор MAN TGA задний (473/770 20х62 30х62 О/О) MAYSAN MANDO|81437016904</t>
  </si>
  <si>
    <t>Амортизатор MAN TGA кабины задний с пружиной (252.31/349 О/O) MAYSAN MANDO|85417226019</t>
  </si>
  <si>
    <t>Амортизатор MAN TGA кабины передний (432.9/700 20х105 24х55 О/О) MAYSAN MANDO|81437026076</t>
  </si>
  <si>
    <t>Амортизатор MAN TGA кабины передний (пневмо) (276/377 12х50 12х50 О/О) MAYSAN MANDO|81417226077</t>
  </si>
  <si>
    <t>Амортизатор MAN TGA передний (407/672 M14х80 24х55 I/O) MAYSAN MANDO|81437016902</t>
  </si>
  <si>
    <t>Амортизатор MAN TGA передний (541.5/868.5 20х105 24х55 О/О) MAYSAN MANDO|81437026005</t>
  </si>
  <si>
    <t>Амортизатор MAN TGA,TGS,TGх кабины задний (пневмо) (242/339 12х45 12х50 О/О) MAYSAN MANDO|81417226057</t>
  </si>
  <si>
    <t>Амортизатор MERCEDES (ось TZ4,TZ5,TE4,TE5) задний (281.5/394 20х59 20х89 О/О) MAYSAN MANDO|A9463260500</t>
  </si>
  <si>
    <t>Амортизатор MERCEDES Actros (96-) кабины задний (пневмо) (221/289 M12/50 14х40 O/O) MAYSAN MANDO|A9428900219</t>
  </si>
  <si>
    <t>Амортизатор MERCEDES Actros (96-) кабины передний (253/349.5 14х50 25х38 О/O) MAYSAN MANDO|A9428905419</t>
  </si>
  <si>
    <t>Амортизатор MERCEDES Actros задний (536/892 16х105 16х50 О/О) MAYSAN MANDO|A0053266000</t>
  </si>
  <si>
    <t>Амортизатор MERCEDES Actros кабины задний (302/372 12х40 12х32 O/O) MAYSAN MANDO|A9428904719</t>
  </si>
  <si>
    <t>Амортизатор MERCEDES Actros кабины задний с пружиной (270/321 14х40 14х40 O/O) MAYSAN MANDO|A9428902319</t>
  </si>
  <si>
    <t>Амортизатор MERCEDES Actros кабиный передний с пружиной (206/303 14х40 25х40 О/O) MAYSAN MANDO|A9428902819</t>
  </si>
  <si>
    <t>Амортизатор MERCEDES Actros передний (448/732 20х50 20х50 О/О) MAYSAN MANDO|A0063238300</t>
  </si>
  <si>
    <t>Амортизатор MERCEDES Actros передний (479.5/802.5 16х50 16х50 О/О) MAYSAN MANDO|A0063239500</t>
  </si>
  <si>
    <t>Амортизатор MERCEDES Actros передний (503/852 16х50 16х50 О/О) MAYSAN MANDO|A0063237100</t>
  </si>
  <si>
    <t>Амортизатор MERCEDES Atego передний (416/690 14х50 14х40 О/О) MAYSAN MANDO|A9703230000</t>
  </si>
  <si>
    <t>Амортизатор MERCEDES Aхor задний (432/702 20х105 20х50 О/О) MAYSAN MANDO|A0053268800</t>
  </si>
  <si>
    <t>Амортизатор MERCEDES Aхor задний (443/723 20х105 20х50 О/О) MAYSAN MANDO|A0053261100</t>
  </si>
  <si>
    <t>Амортизатор MERCEDES Aхor задний (514/854 16х105 16х50 О/О) MAYSAN MANDO|A0053260900</t>
  </si>
  <si>
    <t>Амортизатор MERCEDES Aхor задний (520/875 20х50 20х50 О/О) MAYSAN MANDO|A0053261400</t>
  </si>
  <si>
    <t>Амортизатор MERCEDES Aхor кабины передний (164/208 12х32 12х32 О/О) MAYSAN MANDO|A9428900519</t>
  </si>
  <si>
    <t>Амортизатор MERCEDES Aхor КАМАЗ-5490 кабины задний (302/372 12/30х50 12/30х50 O/O) MAYSAN MANDO|A3758900519</t>
  </si>
  <si>
    <t>Амортизатор MERCEDES Aхor КАМАЗ-5490 кабины задний (пневмо) (O/O) MAYSAN MANDO|A9428906119</t>
  </si>
  <si>
    <t>Амортизатор MERCEDES Aхor КАМАЗ-5490 кабины передний (пневмо) (O/O) MAYSAN MANDO|A9408904919</t>
  </si>
  <si>
    <t>Амортизатор MERCEDES Aхor передний (479/804 16х50 16х50 О/О) MAYSAN MANDO|A0063235400</t>
  </si>
  <si>
    <t>Амортизатор MERCEDES Aхor передний (479/804 16х50 16х50 О/О) MAYSAN MANDO|A0053239500</t>
  </si>
  <si>
    <t>Амортизатор MERCEDES Aхor передний (503/853 16х50 16х50 О/О) MAYSAN MANDO|A0053239700</t>
  </si>
  <si>
    <t>Амортизатор MERCEDES LK1513 передний (475/774 16х50 16х50 О/О) MAYSAN MANDO|A0013239100</t>
  </si>
  <si>
    <t>Амортизатор MERCEDES MK,NG передний (479/801 16х50 16х50 О/О) MAYSAN MANDO|A0063236000</t>
  </si>
  <si>
    <t>Амортизатор MERCEDES Travego задний (379/617 M14х67 M14х67 I/I) MAYSAN MANDO|A6293260000</t>
  </si>
  <si>
    <t>Амортизатор MERCEDES Vario передний (378/626 14х58 14х40 О/О) MAYSAN MANDO|A0043238800</t>
  </si>
  <si>
    <t>Амортизатор MERCEDES дв.O350 задний (373/613 M14х67 M14х67 I/I) MAYSAN MANDO|A3563200031</t>
  </si>
  <si>
    <t>Амортизатор MERCEDES задний (292/426 20х62 20х62 О/О) MAYSAN MANDO|A9463260300</t>
  </si>
  <si>
    <t>Амортизатор MERCEDES кабины передний (197/248 18х34 18х34 О/О) MAYSAN MANDO|A0008911805</t>
  </si>
  <si>
    <t>Амортизатор RENAULT Keraх задний (541/887 20х55 20х62 О/О) MAYSAN MANDO|5010239642</t>
  </si>
  <si>
    <t>Амортизатор RENAULT Magnum задний (515/857 20х55 20х62 О/О) MAYSAN MANDO|5010294158</t>
  </si>
  <si>
    <t>Амортизатор RENAULT Premium кабины задний (пневмо) (224/310 12х40 12х40 O/O) MAYSAN MANDO|5010228908</t>
  </si>
  <si>
    <t>Амортизатор RENAULT задний (497/831 16х100 20х50 О/О) MAYSAN MANDO|1079151</t>
  </si>
  <si>
    <t>Амортизатор SAF полуприцепа, прицепа (278/413 20х78 20х68 О/О) MAYSAN MANDO|2376007000</t>
  </si>
  <si>
    <t>Амортизатор SAF полуприцепа, прицепа (315/475 20х62 20х62 О/О) MAYSAN MANDO|2376001001</t>
  </si>
  <si>
    <t>Амортизатор SAF полуприцепа, прицепа (315/491 20х78 20х68 О/О) MAYSAN MANDO|2376007100</t>
  </si>
  <si>
    <t>Амортизатор SAF полуприцепа, прицепа (335/532 20х78 20х68 О/О) MAYSAN MANDO|2376007200</t>
  </si>
  <si>
    <t>Амортизатор SCANIA 113,143,T113H,93,T143 передний (418/688 M14х81 16х48 I/O) MAYSAN MANDO|1315959</t>
  </si>
  <si>
    <t>Амортизатор SCANIA 3 series кабины передний (пневмо) (224/323 M12.5х45 14х50 I/I) MAYSAN MANDO|370227</t>
  </si>
  <si>
    <t>Амортизатор SCANIA 92 задний (477/826 M16х77 21.5х42.5 I/O) MAYSAN MANDO|272400</t>
  </si>
  <si>
    <t>Амортизатор SCANIA 94,114,124,144 кабины задний (215/313 M12х44 M16х25 I/I) MAYSAN MANDO|1381906</t>
  </si>
  <si>
    <t>Амортизатор SCANIA 94,114,124,144 кабины задний (215/313 M12х44 M16х25 I/I) MAYSAN MANDO|1363122</t>
  </si>
  <si>
    <t>Амортизатор SCANIA 94,114,124,144 кабины передний (215/313 M12/5х44 M12х24 I/I) MAYSAN MANDO|1397396</t>
  </si>
  <si>
    <t>Амортизатор SCANIA 94,114,124,144 кабины передний (242/342 M12х44 14х50 I/O) MAYSAN MANDO|1495642</t>
  </si>
  <si>
    <t>Амортизатор SCANIA 94T,114T,R124,144 задний (547/921 20х50 20х50 О/О) MAYSAN MANDO|1370093</t>
  </si>
  <si>
    <t>Амортизатор SCANIA R340,580 задний (521/869 20х50 20х50 О/О) MAYSAN MANDO|1365211</t>
  </si>
  <si>
    <t>Амортизатор SCANIA R340,580 передний (430/735 M14х64 20х50 I/O) MAYSAN MANDO|1390898</t>
  </si>
  <si>
    <t>Амортизатор SCANIA T124,T144 передний (406/688 M14х67 22х47/5 I/O) MAYSAN MANDO|307055</t>
  </si>
  <si>
    <t>Амортизатор SCANIA T124,T144 передний (495/865 M14х64 20х50 I/O) MAYSAN MANDO|1371447</t>
  </si>
  <si>
    <t>Амортизатор SCHMITZ полуприцепа, прицепа (267/383 16х57.9 16х57/9 О/О) MAYSAN MANDO|912565</t>
  </si>
  <si>
    <t>Амортизатор SCHMITZ полуприцепа, прицепа (270/383 16х81.9 16х50 О/О) MAYSAN MANDO|1008054</t>
  </si>
  <si>
    <t>Амортизатор SETRA задний (364/600 M14х75 M14х75 I/I) MAYSAN MANDO|8231116000</t>
  </si>
  <si>
    <t>Амортизатор SETRA передний (354/552 16х50 16х50 О/О) MAYSAN MANDO|8231092000</t>
  </si>
  <si>
    <t>Амортизатор SETRA передний (370/550 20х62 20х62 О/О) MAYSAN MANDO|8231322000</t>
  </si>
  <si>
    <t>Амортизатор TRAILER полуприцепа, прицепа (303/427 24х58 24х58 О/О) MAYSAN MANDO|21222271</t>
  </si>
  <si>
    <t>Амортизатор TRAILER полуприцепа, прицепа (330/468 20х55 20х55 О/О) MAYSAN MANDO|M200052</t>
  </si>
  <si>
    <t>Амортизатор TRAILER полуприцепа, прицепа (425/695 24х55 24х55 О/О) MAYSAN MANDO|0237022000</t>
  </si>
  <si>
    <t>Амортизатор VOLVO F7,10,12 кабины передний (185/245 14х32 14х32 О/О) MAYSAN MANDO|1576443</t>
  </si>
  <si>
    <t>Амортизатор VOLVO FH12 задний (490/804 16х100 M16х80 O/I) MAYSAN MANDO|1628103</t>
  </si>
  <si>
    <t>Амортизатор VOLVO FH12 кабины передний (236/257 20х45 20х45 O/O) MAYSAN MANDO|1622227</t>
  </si>
  <si>
    <t>Амортизатор VOLVO FH12 передний (445/714 16х66 16х66 О/О) MAYSAN MANDO|20374547</t>
  </si>
  <si>
    <t>Амортизатор VOLVO FH12 передний (452/717 16х100 16х66 О/О) MAYSAN MANDO|1076717</t>
  </si>
  <si>
    <t>Амортизатор VOLVO FH12,FH16 кабины задний (345/400 14х45 14х45 О/О) MAYSAN MANDO|1629721</t>
  </si>
  <si>
    <t>Амортизатор VOLVO FH12,FH16 кабины передний (305/436 14х45 20х45 О/О) MAYSAN MANDO|1629722</t>
  </si>
  <si>
    <t>Амортизатор VOLVO FH12,FH16 передний (528/881 16х100 20х50 О/О) MAYSAN MANDO|1629481</t>
  </si>
  <si>
    <t>Амортизатор VOLVO FH12,FH16,FM10,12,7,9 передний (448/715 16х100 16х66 О/О) MAYSAN MANDO|1629485</t>
  </si>
  <si>
    <t>Амортизатор VOLVO FH12,FH16,FM9,FM12 кабины задний (351/394 14х45 14х45 О/О) MAYSAN MANDO|1075445</t>
  </si>
  <si>
    <t>Амортизатор VOLVO FH12,FH16,FM9,FM12 кабины передний (225/336 M12х48 20х67 I/O) MAYSAN MANDO|21111925</t>
  </si>
  <si>
    <t>Амортизатор VOLVO FH12,FM12,9 задний (470/774 16х100 20х50 О/О) MAYSAN MANDO|20374544</t>
  </si>
  <si>
    <t>Амортизатор VOLVO FL10,12 передний (528/877 16х100 20х50 О/О) MAYSAN MANDO|1609001</t>
  </si>
  <si>
    <t>Амортизатор VOLVO FL10,12,7 задний (413/652 16х100 16х66 О/О) MAYSAN MANDO|1069553</t>
  </si>
  <si>
    <r>
      <rPr>
        <b/>
        <sz val="30"/>
        <color rgb="FFFF0000"/>
        <rFont val="Times New Roman"/>
        <family val="1"/>
        <charset val="204"/>
      </rPr>
      <t>MAYSAN MANDO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АМОРТИЗАТОРЫ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</si>
  <si>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t>Камера тормоза BPW ROR SAF ТОНАР тип 24 (барабанный тормоз) MEGAPOWER|4231069000</t>
  </si>
  <si>
    <t>Камера тормоза BPW SCHMITZ RABA тип 16 (дисковый тормоз) MEGAPOWER|4231047100</t>
  </si>
  <si>
    <t>Энергоаккумулятор BPW SAF SCHMITZ тип 16/24 (дисковый тормоз) MEGAPOWER|9253840100</t>
  </si>
  <si>
    <t>Энергоаккумулятор BPW SAF тип 20/24 (дисковый тормоз) MEGAPOWER|9253801010</t>
  </si>
  <si>
    <t>Рычаг тормоза регулировочный BPW SAF ROR (5 отверстий в ряд) MEGAPOWER|100001721</t>
  </si>
  <si>
    <t>Рычаг тормоза регулировочный BPW SAF ROR (7 отверстий в 2 ряда) MEGAPOWER|100001760</t>
  </si>
  <si>
    <t>Рычаг тормоза регулировочный BPW автоматический (d=38мм, 10 шлиц.) MEGAPOWER|80530S</t>
  </si>
  <si>
    <t>Рычаг тормоза регулировочный BPW SAF автоматический (d=38мм, 10 шлиц.) MEGAPOWER|72875D</t>
  </si>
  <si>
    <t>Рычаг тормоза регулировочный BPW автоматический (d=38мм, 10 шлиц.) MEGAPOWER|72010</t>
  </si>
  <si>
    <t>Рычаг тормоза регулировочный FRUEHAUF (d=42мм, 37 шлицов) MEGAPOWER|100014750</t>
  </si>
  <si>
    <t>Рычаг тормоза регулировочный SAF DAF CF85 (5 отверстий в ряд) MEGAPOWER|100101743/2175020600</t>
  </si>
  <si>
    <t>Рычаг тормоза регулировочный SAF SKRS/RZ левый/правый автомат (5 отверстий в 2 ряда) MEGAPOWER|03434350203</t>
  </si>
  <si>
    <t>Барабан тормозной BPW полуприцепа (300x200/209 h=260 d=190/225) (ECO) MEGAPOWER|0310946060</t>
  </si>
  <si>
    <t>Барабан тормозной BPW полуприцепа (420x180/184 h=227 d=290/335) MEGAPOWER|0910967790</t>
  </si>
  <si>
    <t>ПГУ HYUNDAI HD120 дв.D6DA19,22 (KH10) MEGAPOWER|QW41700-6A201</t>
  </si>
  <si>
    <t>Энергоаккумулятор BPW ROR SAF тип 24/30 (барабанный тормоз) MEGAPOWER|02243075</t>
  </si>
  <si>
    <r>
      <rPr>
        <b/>
        <sz val="30"/>
        <color rgb="FFFF0000"/>
        <rFont val="Times New Roman"/>
        <family val="1"/>
        <charset val="204"/>
      </rPr>
      <t>MEGAPOWER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ТОРМОЗНЫЕ БАРАБАНЫ И РЕГУЛИРОВОЧНЫЕ РЫЧАГИ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</si>
  <si>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t>Фильтр воздушный CARRIER MFILTER|30-00430-23</t>
  </si>
  <si>
    <t>Фильтр воздушный CARRIER MFILTER|30-00426-20</t>
  </si>
  <si>
    <t>Фильтр воздушный CASE HITACHI JOHN DEERE MFILTER|AT280662</t>
  </si>
  <si>
    <t>Фильтр воздушный CATERPILLAR DOOSAN ISUZU KOMATSU KUBOTA VOLVO основной MFILTER|CH0616050</t>
  </si>
  <si>
    <t>Фильтр воздушный CATERPILLAR KOMATSU D65E MFILTER|F435741</t>
  </si>
  <si>
    <t>Фильтр воздушный DAF 85,95 MAN L SCANIA 3 series MFILTER|0667078/395773/8122408/4788592/81083040086</t>
  </si>
  <si>
    <t>Фильтр воздушный DAF 95XF (h=508мм) MFILTER|LX1025</t>
  </si>
  <si>
    <t>Фильтр воздушный DAF CF85 (h=480мм) MFILTER|LX1457</t>
  </si>
  <si>
    <t>Фильтр воздушный DAF F45 MFILTER|ACHH325/AMPA401</t>
  </si>
  <si>
    <t>Фильтр воздушный DAF IVECO MAN MERCEDES VOLVO MFILTER|LX265</t>
  </si>
  <si>
    <t>Фильтр воздушный DAF IVECO MERCEDES SCANIA RVI SKODA-LIAZ STEYER MFILTER|LX271</t>
  </si>
  <si>
    <t>Фильтр воздушный DAF LF45,55 MFILTER|1668000</t>
  </si>
  <si>
    <t>Фильтр воздушный DAF MAN MERCEDES MFILTER|0020948204</t>
  </si>
  <si>
    <t>Фильтр воздушный DAF XF105 MFILTER|1931681/1854407</t>
  </si>
  <si>
    <t>Фильтр воздушный DAF XF105 MFILTER|1638054</t>
  </si>
  <si>
    <t>Фильтр воздушный DEUTZ-FAHR Agrokid,Agrolux,Agroplus FENDT Farmer MFILTER|Z760234750</t>
  </si>
  <si>
    <t>Фильтр воздушный DEUTZ-FAHR Agrotron (97-01) MFILTER|1181003</t>
  </si>
  <si>
    <t>Фильтр воздушный FIAT Ducato (02-) (2.3 JTD) г.Елабуга (07-) MFILTER|1310636080</t>
  </si>
  <si>
    <t>Фильтр воздушный FREIGHTLINER PETERBILD MFILTER|CA7727</t>
  </si>
  <si>
    <t>Фильтр воздушный HITACHI (дв.ISUZU 6BG1T) внутренний MFILTER|4286130/8980714220/KBH0922</t>
  </si>
  <si>
    <t>Фильтр воздушный IVECO Eurocargo MFILTER|LX1276</t>
  </si>
  <si>
    <t>Фильтр воздушный IVECO Eurocargo MFILTER|42553256/42471161</t>
  </si>
  <si>
    <t>Фильтр воздушный IVECO Eurostar MFILTER|LX626</t>
  </si>
  <si>
    <t>Фильтр воздушный IVECO EuroTrakker (93-04) внешний MFILTER|2991785</t>
  </si>
  <si>
    <t>Фильтр воздушный IVECO EuroTrakker (вставка) MFILTER|2996157/41214148/41214149</t>
  </si>
  <si>
    <t>Фильтр воздушный IVECO MAN MERCEDES DAF MFILTER|LX345</t>
  </si>
  <si>
    <t>Фильтр воздушный IVECO Stralis,Trakker дв.Cursor 10 MFILTER|P785352</t>
  </si>
  <si>
    <t>Фильтр воздушный IVECO дв.Cursor компрессора MFILTER|500339085</t>
  </si>
  <si>
    <t>Фильтр воздушный JCB 3CX,4CX внешний (дв.PERKINS) MFILTER|32/915802</t>
  </si>
  <si>
    <t>Фильтр воздушный JCB 407BZX,190 Robot внешний MFILTER|32/915701</t>
  </si>
  <si>
    <t>Фильтр воздушный JCB 407BZX,190 Robot внутренний MFILTER|32/915702/2124478/5523126150/Z2950577/AT171854</t>
  </si>
  <si>
    <t>Фильтр воздушный JCB 416,426,456,426ZX,456ZX (дв.CUMMINS) внешний MFILTER|32/925335</t>
  </si>
  <si>
    <t>Фильтр воздушный JCB 416,426,456,426ZX,456ZX (дв.CUMMINS) внутренний MFILTER|32/925336/1421404/L4459548/327583A1</t>
  </si>
  <si>
    <t>Фильтр воздушный JCB 416,426,456,426ZX,456ZX внутренний MFILTER|32/925404/73187602/41901HOP10/7623371</t>
  </si>
  <si>
    <t>Фильтр воздушный JCB 416,426,456,426ZX,456ZX внутренний MFILTER|32/925405/73187601/15193224/111101762</t>
  </si>
  <si>
    <t>Фильтр воздушный JCB CATERPILLAR 300,CB,CC,CD основной MFILTER|32/919902/11965512560/6050126/1555410</t>
  </si>
  <si>
    <t>Фильтр воздушный JCB JS,JZ (дв.ISUZU),400 (дв.PERKINS) внутренний MFILTER|1181004/80813892/10218216</t>
  </si>
  <si>
    <t>Фильтр воздушный JCB JS,JZ внешний MFILTER|580/12020/AZ59702/710912/6001955</t>
  </si>
  <si>
    <t>Фильтр воздушный JCB JS,JZ внутренний MFILTER|32/925285/56283534/3842043/40141512/B6350554</t>
  </si>
  <si>
    <t>Фильтр воздушный JCB JS160 внешний MFILTER|32/917804/6910725/80607039/K1043119</t>
  </si>
  <si>
    <t>Фильтр воздушный LIEBHERR (538.50х240х148мм) MFILTER|3840036/24424482/56283526</t>
  </si>
  <si>
    <t>Фильтр воздушный LIEBHERR MFILTER|3841905/3841906/571 6519-08</t>
  </si>
  <si>
    <t>Фильтр воздушный MAN BUS MFILTER|81083040072</t>
  </si>
  <si>
    <t>Фильтр воздушный MAN E2000 (00-) MFILTER|81083040083/81083040094 81084006003</t>
  </si>
  <si>
    <t>Фильтр воздушный MAN E2000 (00-) внутренний MFILTER|81083040084</t>
  </si>
  <si>
    <t>Фильтр воздушный MAN M2000,L2000 MFILTER|81084050015</t>
  </si>
  <si>
    <t>Фильтр воздушный MAN MERCEDES IVECO MFILTER|81083040091/81083040044/81083040038/1904550</t>
  </si>
  <si>
    <t>Фильтр воздушный MAN TGA внутренний MFILTER|81084050017</t>
  </si>
  <si>
    <t>Фильтр воздушный MAN TGA,TGS,TGX,E2000 (00-) MFILTER|81083030052/81084006012/81084050016/81084050020</t>
  </si>
  <si>
    <t>Фильтр воздушный MAN TGL MFILTER|LX72107</t>
  </si>
  <si>
    <t>Фильтр воздушный MERCEDES Actros (без крышки, h=263мм) MFILTER|A0030949204/A0040943304</t>
  </si>
  <si>
    <t>Фильтр воздушный MERCEDES Actros (без крышки, h=317мм) MFILTER|LX506</t>
  </si>
  <si>
    <t>Фильтр воздушный MERCEDES Actros MP2,Axor 2 (533х267х160мм) MFILTER|30072</t>
  </si>
  <si>
    <t>Фильтр воздушный MERCEDES Actros с крышкой MFILTER|A0040942504/A0040942404/A0180947602</t>
  </si>
  <si>
    <t>Фильтр воздушный MERCEDES Actros,Axor MFILTER|A0030947004</t>
  </si>
  <si>
    <t>Фильтр воздушный MERCEDES Atego (98-),Axor (04-),Econic (98-13) MFILTER|LX776</t>
  </si>
  <si>
    <t>Фильтр воздушный MERCEDES LK,LN MFILTER|LX92</t>
  </si>
  <si>
    <t>Фильтр воздушный MERCEDES LK,LN,NG,SK MFILTER|0030944204</t>
  </si>
  <si>
    <t>Фильтр воздушный MERCEDES SETRA MFILTER|1117576</t>
  </si>
  <si>
    <t>Фильтр воздушный MERCEDES SK,NG MFILTER|A0030941604</t>
  </si>
  <si>
    <t>Фильтр воздушный MERCEDES Sprinter (906) (2.2D) VW Crafter (2.5D/3.0D/3.5D) MFILTER|A0000903751</t>
  </si>
  <si>
    <t>Фильтр воздушный MERCEDES прямоугольный (h=50мм) MFILTER|LX334</t>
  </si>
  <si>
    <t>Фильтр воздушный MERCEDES прямоугольный (h=70мм) MFILTER|LX335</t>
  </si>
  <si>
    <t>Фильтр воздушный MFILTER|</t>
  </si>
  <si>
    <t>Фильтр воздушный PEUGEOT Boxer CITROEN Jumper FIAT Ducato (06-) MFILTER|1606402680</t>
  </si>
  <si>
    <t>Фильтр воздушный RENAULT Magnum,Premium,Kerax (10.96-) MFILTER|5010230916/5001865725</t>
  </si>
  <si>
    <t>Фильтр воздушный RENAULT Magnum,Premium,Kerax внутренний MFILTER|5010269584</t>
  </si>
  <si>
    <t>Фильтр воздушный RENAULT Magnum,Premium,Midlum (06-) VOLVO FE,FL дв.DXI MFILTER|5001865723/5010626191/7420798021/20732726</t>
  </si>
  <si>
    <t>Фильтр воздушный RENAULT Premium внутренний (вставка для A852) MFILTER|5010317187/20732728</t>
  </si>
  <si>
    <t>Фильтр воздушный RENAULT Trucks SISU Partek MFILTER|LX713</t>
  </si>
  <si>
    <t>Фильтр воздушный RENAULT VOLVO CASE MFILTER|7482348995</t>
  </si>
  <si>
    <t>Фильтр воздушный SCANIA 4 series (01.96-) MFILTER|1421022/1335679</t>
  </si>
  <si>
    <t>Фильтр воздушный SCANIA 4 series P,G,R,T MFILTER|LX604/1</t>
  </si>
  <si>
    <t>Фильтр воздушный SCANIA 4 series внутренний (вставка в LX712) MFILTER|1335680</t>
  </si>
  <si>
    <t>Фильтр воздушный SCANIA 4,114,124,P,G,R,T series (08-) (с ножками на дне) MFILTER|1869993</t>
  </si>
  <si>
    <t>Фильтр воздушный SCANIA 4,P,R series MFILTER|1872151</t>
  </si>
  <si>
    <t>Фильтр воздушный SCANIA R144 (95-) дв.DSC911,912,914 (527х303х170мм)(вставка A583/1) MFILTER|LX712</t>
  </si>
  <si>
    <t>Фильтр воздушный SETRA MFILTER|A0040941804</t>
  </si>
  <si>
    <t>Фильтр воздушный VOLVO 12FM,12FH MFILTER|LX1281</t>
  </si>
  <si>
    <t>Фильтр воздушный VOLVO CATERPILLAR HITACHI JOHN DIEERE КАМАЗ-5490 внутренний MILTER|110339975</t>
  </si>
  <si>
    <t>Фильтр воздушный VOLVO F10,F12 (92-) (с крышкой 4 отверстия, h=580мм) MFILTER|03919</t>
  </si>
  <si>
    <t>Фильтр воздушный VOLVO FH12 (с крышкой, крепление 4 отверстия) MFILTER|1665898</t>
  </si>
  <si>
    <t>Фильтр воздушный VOLVO FH13 (08-) MFILTER|21115483</t>
  </si>
  <si>
    <t>Фильтр воздушный VOLVO FH16 MFILTER|20882320</t>
  </si>
  <si>
    <t>Фильтр воздушный VOLVO FL12 MFILTER|1660375</t>
  </si>
  <si>
    <t>Фильтр воздушный VOLVO FL7,FL10 (с крышкой,4 отверстия) (h=546мм) MFILTER|AF25294</t>
  </si>
  <si>
    <t>Фильтр воздушный VOLVO FM7,FM10,FM12 MFILTER|LX1587</t>
  </si>
  <si>
    <t>Фильтр воздушный КАМАЗ-5490 дв.OM457LA LIEBHERR LTM дополнительный MFILTER|</t>
  </si>
  <si>
    <t>Фильтр воздушный КАМАЗ-5490,6520 дв.OM457LA LIEBHERR LTM 1130-5.1 основной MFILTER|10278562</t>
  </si>
  <si>
    <t>Фильтр воздушный салона DAF 95,95XF (312х225х25мм) MFILTER|1658991</t>
  </si>
  <si>
    <t>Фильтр воздушный салона DAF 95,95XF (312х225х25мм) MFILTER|LA50</t>
  </si>
  <si>
    <t>Фильтр воздушный салона DAF 95XF,CF (251х151х45мм) MFILTER|1791192</t>
  </si>
  <si>
    <t>Фильтр воздушный салона IVECO EuroStar MFILTER|504024891</t>
  </si>
  <si>
    <t>Фильтр воздушный салона IVECO Truck MFILTER|K9049</t>
  </si>
  <si>
    <t>Фильтр воздушный салона MAN E2000 (00-) MFILTER|81619100011/81619506043</t>
  </si>
  <si>
    <t>Фильтр воздушный салона MAN TGA,TGL,TGM (угольный,LA154 обычный) MFILTER|81619100019</t>
  </si>
  <si>
    <t>Фильтр воздушный салона MAN TGA,TGL,TGS,TGX (460х178х70мм) MFILTER|18541</t>
  </si>
  <si>
    <t>Фильтр воздушный салона MERCEDES Actros (380х135х34мм) MFILTER|LA42/1</t>
  </si>
  <si>
    <t>Фильтр воздушный салона MERCEDES Actros угольный MFILTER|A0008303418</t>
  </si>
  <si>
    <t>Фильтр воздушный салона MERCEDES Atego MFILTER|A9738350147</t>
  </si>
  <si>
    <t>Фильтр воздушный салона MERCEDES Atego,Axor,Econic (454х190х56мм) MFILTER|A9408350047</t>
  </si>
  <si>
    <t>Фильтр воздушный салона MERCEDES Sprinter VW Crafter MFILTER|A9068300218</t>
  </si>
  <si>
    <t>Фильтр воздушный салона SCANIA 3 series (355х250х8мм) синтепон MFILTER|303520</t>
  </si>
  <si>
    <t>Фильтр воздушный салона SCANIA 4 series MFILTER|1420197/1379952</t>
  </si>
  <si>
    <t>Фильтр воздушный салона SCANIA P,R series MFILTER|1913500/1770813</t>
  </si>
  <si>
    <t>Фильтр воздушный салона SCANIA P,R series угольный MFILTER|1913500/1770813</t>
  </si>
  <si>
    <t>Фильтр воздушный салона VOLVO FH12 (210х210х47мм) MFILTER|LA148</t>
  </si>
  <si>
    <t>Фильтр воздушный салона VOLVO FH16 MFILTER|82354791</t>
  </si>
  <si>
    <t>Фильтр воздушный салона VOLVO FL RENAULT Premium,Midlum дв.DXI MFILTER|7485134455/20559447</t>
  </si>
  <si>
    <t>Фильтр топливный DAF CF75/85,XF95/105 сепаратор под колбу (для PreLine PL 420) MFILTER|51125030052/1433649</t>
  </si>
  <si>
    <t>Фильтр топливный DAF MAN F2000 SCANIA 4 series,114,124,144,94 VOLVO FH сепаратора MFILTER|FS19532</t>
  </si>
  <si>
    <t>Фильтр топливный IVECO Daily MFILTER|500054702/MK667920</t>
  </si>
  <si>
    <t>Фильтр топливный MAN TGA,TGL,TGM,TGS,TGX MFILTER|51125030063/51125030061</t>
  </si>
  <si>
    <t>Фильтр топливный VOLVO FH12,FH13 (05-) RENAULT сепаратора (h=160мм,отв.под ст.М80мм) MFILTER|7421380483/20745605/20788794/20879812/21380488</t>
  </si>
  <si>
    <t>Элемент фильтрующий CATERPILLAR CASE HITACHI воздушный MFILTER|1421340</t>
  </si>
  <si>
    <t>Элемент фильтрующий TATRA воздушный MFILTER|</t>
  </si>
  <si>
    <r>
      <rPr>
        <b/>
        <sz val="30"/>
        <color rgb="FFFF0000"/>
        <rFont val="Times New Roman"/>
        <family val="1"/>
        <charset val="204"/>
      </rPr>
      <t>MFILTER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ТОПЛИВНЫЕ, ВОЗДУШНЫЕ И САЛОННЫЕ ФИЛЬТРЫ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</t>
    </r>
  </si>
  <si>
    <t>Амортизатор BPW FRUEHAUF SAF SCHMITZ полуприцепа (294/429, 24х55, 24х55 О/О) ROSTAR|0237228902</t>
  </si>
  <si>
    <t>Амортизатор BPW SAF SCHMITZ полуприцепа (349/539, 72х82, 24х55, 24х55 О/О) ROSTAR|0237228802</t>
  </si>
  <si>
    <t>Амортизатор BPW SAF полуприцепа (330/494, 24x55, 24x55 О/O) ROSTAR|0237228302</t>
  </si>
  <si>
    <t>Амортизатор BPW SAF полуприцепа (464/800, 24х55, 24х55 О/O) ROSTAR|0237026700</t>
  </si>
  <si>
    <t>Амортизатор BPW SCHMITZ полуприцепа (427/694, 24х55, 24х55 О/О) ROSTAR|0237022000</t>
  </si>
  <si>
    <t>Амортизатор BPW полуприцепа (326-496, 24x55, 24x55 О/O) ROSTAR|0237220402</t>
  </si>
  <si>
    <t>Амортизатор DAF 95 передний (380/630 16x69 20x50 I/O) ROSTAR|1327883</t>
  </si>
  <si>
    <t>Амортизатор DAF 95XF передний (409/709 I/I) ROSTAR|1944417</t>
  </si>
  <si>
    <t>Амортизатор DAF задний (380/560 20x62 20x50 O/O) ROSTAR|1610800</t>
  </si>
  <si>
    <t>Амортизатор DAF задний (420/665 20x62 20x50 O/O) ROSTAR|1606742</t>
  </si>
  <si>
    <t>Амортизатор FREIGHTLINER задний (377-584 19x97 19x82 O/O) ROSTAR|1618708000</t>
  </si>
  <si>
    <t>Амортизатор FRUEHAUF SAF SCHMITZ полуприцепа (320-473, 20x62, 20x62 O/O) ROSTAR|2376001001</t>
  </si>
  <si>
    <t>Амортизатор FRUEHAUF SAF SCHMITZ полуприцепа (320-473, 24x62, 24x62 O/O) ROSTAR|2376001000</t>
  </si>
  <si>
    <t>Амортизатор FRUEHAUF полуприцепа (320/473, d20x55, d20x55 O/O) ROSTAR|1526855</t>
  </si>
  <si>
    <t>Амортизатор FRUEHAUF полуприцепа (440/715, d20x55, d20x55 O/O) ROSTAR|M077800</t>
  </si>
  <si>
    <t>Амортизатор FRUEHAUF прицепа (265-368 20x55 20x55 O/O) ROSTAR|M0078602</t>
  </si>
  <si>
    <t>Амортизатор IVECO EuroTrakker передний (455/730 20x52 20x52 O/O) ROSTAR|41272902</t>
  </si>
  <si>
    <t>Амортизатор IVECO задний (410/655 20x55 20x55 O/O) ROSTAR|41225418</t>
  </si>
  <si>
    <t>Амортизатор IVECO задний (410/655 20x55 20x55 О/О) ROSTAR|99474639</t>
  </si>
  <si>
    <t>Амортизатор MAN Lions задний (310/497 22x90 22x86 I/I) ROSTAR|81437016830</t>
  </si>
  <si>
    <t>Амортизатор MAN TGA задний,подвесной оси (530/892 20х62 20х62 O/O) ROSTAR|81437026118</t>
  </si>
  <si>
    <t>Амортизатор MAN задний (425/670 20x62 20x62 O/O) ROSTAR|81437016926</t>
  </si>
  <si>
    <t>Амортизатор MAN задний (455/740 20x62 20x62 O/O) ROSTAR|81437016934</t>
  </si>
  <si>
    <t>Амортизатор MAN передний (414/714 I/I) ROSTAR|81437016612</t>
  </si>
  <si>
    <t>Амортизатор MERCEDES задний (410/657 16x50 16x50 O/O) ROSTAR|0023266200</t>
  </si>
  <si>
    <t>Амортизатор MERCEDES задний (443/718 20x105 20x50 O/O) ROSTAR|A0063263100</t>
  </si>
  <si>
    <t>Амортизатор MERCEDES задний (460/751 20x62 20x50 O/O) ROSTAR|A9743261000</t>
  </si>
  <si>
    <t>Амортизатор MERCEDES задний (473/777 20x105 20x50 O/O) ROSTAR|A0063265600</t>
  </si>
  <si>
    <t>Амортизатор MERCEDES задний (520/872,20x50,20x50,O/O) ROSTAR|0053261400</t>
  </si>
  <si>
    <t>Амортизатор MERCEDES передний (284/406 20х59 20х89 О/О) ROSTAR|A9463260500</t>
  </si>
  <si>
    <t>Амортизатор MERCEDES передний (370/557 20х62 20х62 О/О) ROSTAR|8231371000</t>
  </si>
  <si>
    <t>Амортизатор MERCEDES передний (445/730 20x50 20x50 O/O) ROSTAR|A0063238300</t>
  </si>
  <si>
    <t>Амортизатор MERITOR полуприцепа (270/380, 20x68, 20x68 O/O) ROSTAR|21229934</t>
  </si>
  <si>
    <t>Амортизатор MERITOR полуприцепа (275/374, 24x58, 24x58 O/O) ROSTAR|21224778</t>
  </si>
  <si>
    <t>Амортизатор MERITOR полуприцепа (300/432, 24x55, 24x55 O/O) ROSTAR|21222271</t>
  </si>
  <si>
    <t>Амортизатор NEOPLAN (I/I 374-612) ROSTAR|100210300</t>
  </si>
  <si>
    <t>Амортизатор NEOPLAN передний (376/615 16x80 20x90 I/I) ROSTAR|102200900</t>
  </si>
  <si>
    <t>Амортизатор RENAULT задний (515/850 20x55 20x62 O/O) ROSTAR|5010557482</t>
  </si>
  <si>
    <t>Амортизатор SAF полуприцепа (280-410, 20x78, 20x68 O/O) ROSTAR|2376007002</t>
  </si>
  <si>
    <t>Амортизатор SAF полуприцепа (489-318, 20х78, 20х68 О/О) ROSTAR|2376007102</t>
  </si>
  <si>
    <t>Амортизатор SCANIA задний (560/951 20x50 20x50 O/O) ROSTAR|1519631</t>
  </si>
  <si>
    <t>Амортизатор SCANIA передний (363-601 I/I) ROSTAR|468191</t>
  </si>
  <si>
    <t>Амортизатор SCHMITZ ROR полуприцепа (298-430, d20x62, d20x62 O/O) ROSTAR|017090</t>
  </si>
  <si>
    <t>Амортизатор SCHMITZ полуприцепа (273-381, d16x58, d16x58 O/O) ROSTAR|016508</t>
  </si>
  <si>
    <t>Амортизатор SCHMITZ полуприцепа (273-381, d16x82, d16x58 O/O) ROSTAR|1093977</t>
  </si>
  <si>
    <t>Амортизатор SCHMITZ полуприцепа (273-381, d20x58, d16x58 O/O) ROSTAR|1061555</t>
  </si>
  <si>
    <t>Амортизатор VOLVO FH,FM задний (458/749 10x100 20x50 О/О) ROSTAR|21172388</t>
  </si>
  <si>
    <t>Амортизатор VOLVO FH,FM задний (499/839 16х100 20х50 О/О) ROSTAR|21172387</t>
  </si>
  <si>
    <t>Амортизатор VOLVO FH,FM передний (443/718 16x100 16x66 O/O) ROSTAR|20374549</t>
  </si>
  <si>
    <t>Амортизатор VOLVO FH,FM передний (443/718 16х100 16х66 О/О) ROSTAR|20769819</t>
  </si>
  <si>
    <t>Амортизатор VOLVO FH12 задний (484/799 16x100 16x81 O/I) ROSTAR|1629483</t>
  </si>
  <si>
    <t>Амортизатор VOLVO FH12,16 передний (443/718 16x100 16x66 O/O) ROSTAR|3987958</t>
  </si>
  <si>
    <t>Амортизатор VOLVO FH12,16 передний (443/718 16x100 16x66 O/O) ROSTAR|20900497</t>
  </si>
  <si>
    <t>Амортизатор VOLVO задний (427/714 16x100 O/I) ROSTAR|1629405</t>
  </si>
  <si>
    <t>Амортизатор VOLVO задний (512/848,20x50,20x50,O/O) ROSTAR|1598106</t>
  </si>
  <si>
    <t>Втулка MERCEDES балансира (107x154x170мм) ROSTAR|0003250485</t>
  </si>
  <si>
    <t>Втулка RENAULT VOLVO балансира (107x25x74мм) ROSTAR|7420466804/20466804/21363702</t>
  </si>
  <si>
    <t>Втулка VOLVO рессоры задней ROSTAR|20959115</t>
  </si>
  <si>
    <t>Втулка стабилизатора MERCEDES (55x83/98x40) ROSTAR|3173331164</t>
  </si>
  <si>
    <t>Втулка стабилизатора MERCEDES Actros,Atego,Axor (39x62/50x55мм) ROSTAR|0003262981</t>
  </si>
  <si>
    <t>Колодки тормозные BPW MAN MERCEDES SAF дисковые (без выточки под датчик АБС) 211x93x30 (4шт.) ROSTA|29094</t>
  </si>
  <si>
    <t>Колодки тормозные BPW SAF дисковые (под датчик АБС, оси SAF SKRB 9022K01/SK7) (4шт.) ROSTAR|29171</t>
  </si>
  <si>
    <t>Колодки тормозные BPW дисковые (211x102x30) (4шт.) ROSTAR|0509290120</t>
  </si>
  <si>
    <t>Колодки тормозные BPW дисковые (с выточкой под датчик АБС, KNORR SB3745) (4шт.) ROSTAR|29165</t>
  </si>
  <si>
    <t>Колодки тормозные BPW полуприцепа срез/срез без ролика (420х200) (1шт.) ROSTAR|0509127830</t>
  </si>
  <si>
    <t>Колодки тормозные BPW полуприцепа срез/срез с роликом (420х180) (1шт.) ROSTAR|0509146170</t>
  </si>
  <si>
    <t>Колодки тормозные FRUEHAUF полуприцепа ухо/срез без ролика (419x178) (1шт.) ROSTAR|M006204</t>
  </si>
  <si>
    <t>Колодки тормозные FRUEHAUF полуприцепа ухо/срез без ролика (419x203) (1шт.) ROSTAR|M006093</t>
  </si>
  <si>
    <t>Колодки тормозные MAN RENAULT передние/задние дисковые (4шт.) ROSTAR|29088/6403179292</t>
  </si>
  <si>
    <t>Колодки тормозные MAN TGA RENAULT Magnum передние/задние дисковые (250x118x30) (4шт.) ROSTAR|29131</t>
  </si>
  <si>
    <t>Колодки тормозные MAN TGS,TGX дисковые (4шт.) ROSTAR|29279</t>
  </si>
  <si>
    <t>Колодки тормозные MERCEDES DAF SCANIA IVECO SAF МАЗ-203 КАМАЗ-5490 передние/задние (4шт.) ROSTAR|29061</t>
  </si>
  <si>
    <t>Колодки тормозные RENAULT MAN передние/задние (250х118х28мм) (4шт.) ROSTAR|29030</t>
  </si>
  <si>
    <t>Колодки тормозные RENAULT дисковые (205х102х27мм) (4шт.) ROSTAR|29124</t>
  </si>
  <si>
    <t>Колодки тормозные ROR полуприцепа срез/срез без ролика (420x180) (1шт.) ROSTAR|15205533</t>
  </si>
  <si>
    <t>Колодки тормозные ROR полуприцепа срез/срез без ролика (420x180) (1шт.) ROSTAR|15224724</t>
  </si>
  <si>
    <t>Колодки тормозные SAF дисковые (210х110х31мм, Wabco PAN 22-1) (4шт.) ROSTAR|29162</t>
  </si>
  <si>
    <t>Колодки тормозные SAF дисковые (211x108x30) (4шт.) ROSTAR|29158</t>
  </si>
  <si>
    <t>Колодки тормозные SAF дисковые (211x93x30; Wabco PAN 19-1) (4шт.) ROSTAR|29126</t>
  </si>
  <si>
    <t>Колодки тормозные SAF полуприцепа ухо/срез (420х180) (накладки 19032) (1шт.) ROSTAR|3054005200</t>
  </si>
  <si>
    <t>Колодки тормозные VOLVO FL,FH,FM ROR TA,TAC передние/задние (249.5х111.7х29) (4шт.) ROSTAR|29125</t>
  </si>
  <si>
    <t>Колодки тормозные VOLVO RENAULT дисковые (250х108х29мм) (4шт.) ROSTAR|29174</t>
  </si>
  <si>
    <t>Кронштейн BPW крепления рессоры левой с креплением под амортизатор ROSTAR|0503222090</t>
  </si>
  <si>
    <t>Кронштейн BPW крепления рессоры правой с креплением под амортизатор ROSTAR|0503222100</t>
  </si>
  <si>
    <t>Кронштейн BPW рессоры ROSTAR|0322189050</t>
  </si>
  <si>
    <t>Наконечник MAN IVECO VOLVO КАМАЗ тяги КПП правый М14х1.5 L=85мм ROSTAR|386930/1360713</t>
  </si>
  <si>
    <t>Наконечник рулевой тяги MAN M2000,TGA (95-) (M30х1.50,M24х1.50,L=150) правая резьба ROSTAR|81953016288</t>
  </si>
  <si>
    <t>Наконечник рулевой тяги MAN MERCEDES DAF IVECO левый (M28х1.50 L=105 мм) ROSTAR|81953010079</t>
  </si>
  <si>
    <t>Наконечник рулевой тяги MAN MERCEDES DAF IVECO правый (M28х1.50;L=105мм) ROSTAR|0110197</t>
  </si>
  <si>
    <t>Наконечник рулевой тяги MERCEDES левый (L=117 M30x1.5 M20x1.5 конус 26мм левая резьба) ROSTAR|0014606448</t>
  </si>
  <si>
    <t>Наконечник рулевой тяги MERCEDES левый (L=120 M30x1.5 M27x1.5 конус 32мм левая резьба) ROSTAR|0014607948</t>
  </si>
  <si>
    <t>Наконечник рулевой тяги MERCEDES правый (L=117 M30x1.5 M20x1.5 конус 26мм правая резьба) ROSTAR|0014609748</t>
  </si>
  <si>
    <t>Наконечник рулевой тяги MERCEDES правый (L=120 M30x1.5 M27x1.5 конус 32мм правая резьба) ROSTAR|0014607648</t>
  </si>
  <si>
    <t>Наконечник рулевой тяги VOLVO левый (L=117 M30x1.5 M20x1.5 конус 28.6мм левая резьба) ROSTAR|3988968</t>
  </si>
  <si>
    <t>Наконечник рулевой тяги VOLVO правый (L=117 M30x1.5 M20x1.5 конус 28.6мм правая резьба) ROSTAR|3988965</t>
  </si>
  <si>
    <t>Наконечник рулевой тяги КАМАЗ-6520,6460 DAF MAN MERCEDES RENAULT SCANIA VOLVO левый ROSTAR|198524/81953016351/81953016275/0014603648/4833830</t>
  </si>
  <si>
    <t>Наконечник рулевой тяги КАМАЗ-6520,6460 DAF MAN MERCEDES RENAULT SCANIA VOLVO правый ROSTAR|81953010016</t>
  </si>
  <si>
    <t>Ремкомплект DAF штанги V-образной (центр) ROSTAR|1445656</t>
  </si>
  <si>
    <t>Ремкомплект DAF штанги реактивной (67x130x19x24) ROSTAR|1321936</t>
  </si>
  <si>
    <t>Ремкомплект DAF штанги реактивной (75x130x19x24) ROSTAR|0067354</t>
  </si>
  <si>
    <t>Ремкомплект DAF штанги реактивной (75x130x21x24) ROSTAR|1252284</t>
  </si>
  <si>
    <t>Ремкомплект DAF штанги реактивной (75x152x23x24) ROSTAR|1376729</t>
  </si>
  <si>
    <t>Ремкомплект DAF штанги реактивной (85x130x21x30) ROSTAR|0513757</t>
  </si>
  <si>
    <t>Ремкомплект DAF штанги реактивной (85x152x21x24) ROSTAR|0691703</t>
  </si>
  <si>
    <t>Ремкомплект DAF штанги реактивной (85x152x23x24) ROSTAR|0698724</t>
  </si>
  <si>
    <t>Ремкомплект IVECO штанги V-образной (центр) ROSTAR|93161631</t>
  </si>
  <si>
    <t>Ремкомплект IVECO штанги реактивной (95x152x21x24) ROSTAR|42493431</t>
  </si>
  <si>
    <t>Ремкомплект MAN DAF IVECO штанги реактивной (85x130x19x30мм) ROSTAR|81432206055</t>
  </si>
  <si>
    <t>Ремкомплект MAN DAF MERCEDES SCANIA VOLVO штанги реактивной (75x115x17x24мм) ROSTAR|81432306051</t>
  </si>
  <si>
    <t>Ремкомплект MAN MERCEDES IVECO штанги реактивной (75x130x19x30мм) ROSTAR|85432206002</t>
  </si>
  <si>
    <t>Ремкомплект MAN штанги реактивной (100x152x25x24) ROSTAR|81432706110</t>
  </si>
  <si>
    <t>Ремкомплект MAN штанги реактивной (67x100x17x24) ROSTAR|81432206202</t>
  </si>
  <si>
    <t>Ремкомплект MAN штанги реактивной (85x130x19x24) ROSTAR|81432206250</t>
  </si>
  <si>
    <t>Ремкомплект MAN штанги реактивной (85x130x25x24) ROSTAR|81432706105</t>
  </si>
  <si>
    <t>Ремкомплект MAN штанги реактивной (95x130x21x35) ROSTAR|81432206241</t>
  </si>
  <si>
    <t>Ремкомплект MAN штанги реактивной V-образной (центр d=90мм) ROSTAR|81953016132</t>
  </si>
  <si>
    <t>Ремкомплект MAN штанги реактивной Х-образной (85x130x25x24мм) ROSTAR|81432206285</t>
  </si>
  <si>
    <t>Ремкомплект MERCEDES штанги реактивной (67x130x23x24) ROSTAR|0003502005</t>
  </si>
  <si>
    <t>Ремкомплект MERCEDES штанги реактивной (75x130x17x24) ROSTAR|0003501305</t>
  </si>
  <si>
    <t>Ремкомплект MERCEDES штанги реактивной (75x130x25x24) ROSTAR|0003502205</t>
  </si>
  <si>
    <t>Ремкомплект MERCEDES штанги реактивной (75x152x25x24) ROSTAR|0003502105</t>
  </si>
  <si>
    <t>Ремкомплект MERCEDES штанги реактивной (85x130x16x30) ROSTAR|0003300075</t>
  </si>
  <si>
    <t>Ремкомплект MERCEDES штанги реактивной (85x130x23x30) ROSTAR|0003503705</t>
  </si>
  <si>
    <t>Ремкомплект MERCEDES штанги реактивной (85x152x21x24) ROSTAR|0003502705</t>
  </si>
  <si>
    <t>Ремкомплект MERCEDES штанги реактивной (85x152x25x24) ROSTAR|0003502305</t>
  </si>
  <si>
    <t>Ремкомплект RENAULT штанги реактивной (75x122x17x24) ROSTAR|5010104465</t>
  </si>
  <si>
    <t>Ремкомплект SCANIA штанги реактивной (75x115x19x24) ROSTAR|1498132</t>
  </si>
  <si>
    <t>Ремкомплект SCANIA штанги реактивной (75x115x19x30) ROSTAR|1515981</t>
  </si>
  <si>
    <t>Ремкомплект VOLVO штанги реактивной (85x130x21-26x30) ROSTAR|20840815</t>
  </si>
  <si>
    <t>Сайлентблок BPW ROR полурессоры (30х57х102) металл-резина-металл ROSTAR|0203169000</t>
  </si>
  <si>
    <t>Сайлентблок BPW ROR полурессоры (30х60х102мм) резина-металл ROSTAR|0203160600</t>
  </si>
  <si>
    <t>Сайлентблок BPW полурессоры (24х60х72) металл-резина-металл ROSTAR|02.0314.24.00</t>
  </si>
  <si>
    <t>Сайлентблок BPW полурессоры (30х60х72) металл-резина-металл ROSTAR|0203159800</t>
  </si>
  <si>
    <t>Сайлентблок FREIGHTLINER полурессоры (63.5x144x20.5x23) ROSTAR|1618035000</t>
  </si>
  <si>
    <t>Сайлентблок FREIGHTLINER штанги реактивной (52x16x111) ROSTAR|47691000</t>
  </si>
  <si>
    <t>Сайлентблок MAN TGA,TGS,TGX рессоры передней (24.5x62x95мм) ROSTAR|81437220091</t>
  </si>
  <si>
    <t>Сайлентблок MERCEDES Actros RENAULT Premium рессоры передней (24х62х96мм) ROSTAR|0003223285</t>
  </si>
  <si>
    <t>Сайлентблок MERCEDES моста подвесного (32x153x114) ROSTAR|9463900250</t>
  </si>
  <si>
    <t>Сайлентблок MERCEDES штанги реактивной (67x100x17x20) ROSTAR|A0003301411</t>
  </si>
  <si>
    <t>Сайлентблок MERCEDES штанги реактивной (67x115x15x24) ROSTAR|A0003501005</t>
  </si>
  <si>
    <t>Сайлентблок RENAULT Magnum,Midlum,Keraх,Premium полурессоры (30х70х100/104) ROSTAR|5001852218</t>
  </si>
  <si>
    <t>Сайлентблок ROR полурессоры (24x60x102) ROSTAR|21224663</t>
  </si>
  <si>
    <t>Сайлентблок SAF полурессоры (32x153x172мм) ROSTAR|4177302600</t>
  </si>
  <si>
    <t>Сайлентблок SAF рессоры (30x68x104мм) ROSTAR|4177301000</t>
  </si>
  <si>
    <t>Сайлентблок SAF рессоры (31.5x155x114мм) ROSTAR|4177302800</t>
  </si>
  <si>
    <t>Сайлентблок SCANIA 4 кабины (16.5x60x80мм) с пустотами ROSTAR|1377562</t>
  </si>
  <si>
    <t>Сайлентблок SCANIA полурессоры (30х65х107/122) ROSTAR|1362710</t>
  </si>
  <si>
    <t>Сайлентблок SCHMITZ амортизатора (16х35х58мм) (для амортизаторов 1008054,016508,1093975) ROSTAR|1038988</t>
  </si>
  <si>
    <t>Сайлентблок SCHMITZ амортизатора (20х43х62мм) (для амортизаторов 017090,016436) ROSTAR|1038990</t>
  </si>
  <si>
    <t>Сайлентблок VOLVO штанги реактивной V-образной (центр) (140x87x96/72) ROSTAR|1075255</t>
  </si>
  <si>
    <t>Стойка стабилизатора VOLVO (L=350 M22x1.5) ROSTAR|20994420</t>
  </si>
  <si>
    <t>Стойка стабилизатора VOLVO (L=380 M20x1.5) ROSTAR|3987355</t>
  </si>
  <si>
    <t>Стойка стабилизатора VOLVO (L=435 M20x1.5) ROSTAR|3987354</t>
  </si>
  <si>
    <t>Стойка стабилизатора VOLVO (L=435 M24x1.5) ROSTAR|21119064</t>
  </si>
  <si>
    <t>Стойка стабилизатора VOLVO FH12,16,FL6,FM12 заднего левая/правая (L=380 M24x1,5) ROSTAR|21119067</t>
  </si>
  <si>
    <t>Стойка стабилизатора VOLVO FH12,16,FM12 заднего левая/правая (L=350 M24x1.5) ROSTAR|21287063</t>
  </si>
  <si>
    <t>Стойка стабилизатора VOLVO FH12,FM9 заднего левая/правая (L=380 M22x1,5) ROSTAR|20443062/20443066/20994419/21248088</t>
  </si>
  <si>
    <t>Стойка стабилизатора VOLVO FH12,FM9,12 заднего левая/правая (L=435 M22x1.5) ROSTAR|20994418</t>
  </si>
  <si>
    <t>Стремянка BPW рессоры (M22/150х265) ROSTAR|0313837174</t>
  </si>
  <si>
    <t>Стремянка BPW рессоры (М22/290х152мм) U-образная верх плоского сечения ROSTAR|0313837024</t>
  </si>
  <si>
    <t>Стремянка BPW рессоры (М22х2.5мм/240х150мм) ROSTAR|03.138.37.09.4</t>
  </si>
  <si>
    <t>Стремянка BPW рессоры (М22х2.5мм/256х150мм) ROSTAR|03.138.37.05.4</t>
  </si>
  <si>
    <t>Стремянка BPW рессоры (М22х2.5мм/289х150мм) ROSTAR|03.138.37.10.4</t>
  </si>
  <si>
    <t>Стремянка BPW рессоры (М24/285х152мм) ROSTAR|0313841334</t>
  </si>
  <si>
    <t>Стремянка BPW рессоры (М24/290х152мм) U-образная верх круглого сечения ROSTAR|0313841174</t>
  </si>
  <si>
    <t>Стремянка BPW рессоры (М24/292х125мм) ROSTAR|0313844164</t>
  </si>
  <si>
    <t>Стремянка BPW рессоры (М24/308х125мм) ROSTAR|0313844094</t>
  </si>
  <si>
    <t>Стремянка BPW рессоры (М24/320х125мм) ROSTAR|0313844154</t>
  </si>
  <si>
    <t>Стремянка BPW рессоры (М24/320х152мм) U-образная верх круглого сечения ROSTAR|0313841084</t>
  </si>
  <si>
    <t>Стремянка BPW рессоры (М24/356х125мм) ROSTAR|0313844044</t>
  </si>
  <si>
    <t>Стремянка BPW рессоры (М24/356х152мм) ROSTAR|0313844014</t>
  </si>
  <si>
    <t>Стремянка BPW рессоры (М24/365х128мм) ROSTAR|0313841064</t>
  </si>
  <si>
    <t>Стремянка BPW рессоры (М24/405х152мм) ROSTAR|0313841124</t>
  </si>
  <si>
    <t>Стремянка BPW рессоры (М24x/280х125мм) ROSTAR|0313844084</t>
  </si>
  <si>
    <t>Стремянка FRUEHAUF рессоры (M24/152x280) ROSTAR|M009007</t>
  </si>
  <si>
    <t>Стремянка ROR рессоры (M24/128х315) ROSTAR|21222326</t>
  </si>
  <si>
    <t>Стремянка ROR рессоры (M24/153х270) ROSTAR|21223928</t>
  </si>
  <si>
    <t>Стремянка SAF рессоры (M22/146x285мм) ROSTAR|3401006400</t>
  </si>
  <si>
    <t>Стремянка SAF рессоры (М22/146x321мм) ROSTAR|3401006500</t>
  </si>
  <si>
    <t>Стремянка VOLVO рессоры (М24/420х139мм) ROSTAR|1628108</t>
  </si>
  <si>
    <t>Тяга рулевая DAF FX95 продольная L=1005мм ROSTAR|1385499</t>
  </si>
  <si>
    <t>Тяга рулевая DAF XF95 продольная L=991мм ROSTAR|1395994</t>
  </si>
  <si>
    <t>Тяга рулевая DAF поперечная L=1690 ROSTAR|1700000</t>
  </si>
  <si>
    <t>Тяга рулевая DAF продольная L=860 ROSTAR|1451129</t>
  </si>
  <si>
    <t>Тяга рулевая DAF продольная L=867 ROSTAR|1602821</t>
  </si>
  <si>
    <t>Тяга рулевая DAF продольная L=876 ROSTAR|1385497</t>
  </si>
  <si>
    <t>Тяга рулевая IVECO продольная L=953 ROSTAR|41005463</t>
  </si>
  <si>
    <t>Тяга рулевая MAN M2000,TGA,TGM,TGS,TGX поперечная L=1679мм ROSTAR|81467116860</t>
  </si>
  <si>
    <t>Тяга рулевая MAN TGA продольная L=993мм ROSTAR|81466116197/81466116088</t>
  </si>
  <si>
    <t>Тяга рулевая MAN поперечная L=1588мм ROSTAR|81467106912</t>
  </si>
  <si>
    <t>Тяга рулевая MAN поперечная L=1664 ROSTAR|81467116726</t>
  </si>
  <si>
    <t>Тяга рулевая MAN продольная L=1021 ROSTAR|81466116139</t>
  </si>
  <si>
    <t>Тяга рулевая MAN продольная L=1040 ROSTAR|81466116216</t>
  </si>
  <si>
    <t>Тяга рулевая MAN продольная L=967 ROSTAR|81466116200</t>
  </si>
  <si>
    <t>Тяга рулевая MERCEDES Actros продольная L=876мм ROSTAR|0034604905</t>
  </si>
  <si>
    <t>Тяга рулевая MERCEDES Actros,Axor,Atego продольная L=958мм ROSTAR|A0034604205</t>
  </si>
  <si>
    <t>Тяга рулевая MERCEDES Atego (98-04) продольная L=846 ROSTAR|A9704600705/9704600905</t>
  </si>
  <si>
    <t>Тяга рулевая MERCEDES Atego поперечная L=1640мм ROSTAR|A9703300103</t>
  </si>
  <si>
    <t>Тяга рулевая MERCEDES Atego продольная L=894мм ROSTAR|A9724601805</t>
  </si>
  <si>
    <t>Тяга рулевая MERCEDES поперечная L=1735 ROSTAR|9423300203</t>
  </si>
  <si>
    <t>Тяга рулевая MERCEDES продольная L=1066 ROSTAR|3574601505</t>
  </si>
  <si>
    <t>Тяга рулевая MERCEDES продольная L=1145 ROSTAR|3004600505</t>
  </si>
  <si>
    <t>Тяга рулевая MERCEDES продольная L=879 ROSTAR|0034604805</t>
  </si>
  <si>
    <t>Тяга рулевая MERCEDES продольная L=879 ROSTAR|0014606705</t>
  </si>
  <si>
    <t>Тяга рулевая MERCEDES продольная L=895 ROSTAR|0034605005</t>
  </si>
  <si>
    <t>Тяга рулевая MERCEDES продольная L=975 ROSTAR|3004600605</t>
  </si>
  <si>
    <t>Тяга рулевая RENAULT Magnum продольная L=720мм ROSTAR|5010557243</t>
  </si>
  <si>
    <t>Тяга рулевая RENAULT поперечная L=1650 ROSTAR|5010566058</t>
  </si>
  <si>
    <t>Тяга рулевая RENAULT продольная L=700 ROSTAR|5010630638</t>
  </si>
  <si>
    <t>Тяга рулевая RENAULT продольная L=809 ROSTAR|5010294287</t>
  </si>
  <si>
    <t>Тяга рулевая SCANIA 4 series поперечная L=1743мм ROSTAR|1897335</t>
  </si>
  <si>
    <t>Тяга рулевая SCANIA 4 series продольная L=1053мм ROSTAR|1912757</t>
  </si>
  <si>
    <t>Тяга рулевая SCANIA поперечная L=1736 ROSTAR|1397866</t>
  </si>
  <si>
    <t>Тяга рулевая VOLVO поперечная L=1645 ROSTAR|3988711</t>
  </si>
  <si>
    <t>Тяга рулевая VOLVO поперечная L=1669 ROSTAR|20581086</t>
  </si>
  <si>
    <t>Тяга рулевая VOLVO продольная L=563 ROSTAR|21252480</t>
  </si>
  <si>
    <t>Тяга рулевая VOLVO продольная L=861 ROSTAR|20393069</t>
  </si>
  <si>
    <t>Тяга рулевая VOLVO продольная L=861 ROSTAR|20393063</t>
  </si>
  <si>
    <t>Тяга рулевая VOLVO продольная L=863мм ROSTAR|1075005</t>
  </si>
  <si>
    <t>Тяга рулевая VOLVO продольная L=885мм ROSTAR|20390745</t>
  </si>
  <si>
    <t>Шайба SCANIA сайлентблока кабины (Резина) (75.5x25.5x37) ROSTAR|1385170</t>
  </si>
  <si>
    <t>Шарнир крыши сдвижной пластиковый L=650 ROSTAR|38034110</t>
  </si>
  <si>
    <t>Шкворень полуприцепа KZ1012-01 (болт 03436) без потайной головки ROSTAR|KZ1012-01</t>
  </si>
  <si>
    <t>Штанга реактивная DAF F65,65CF,F75,75CF,F85,85CF,F95,95XF (L=611x130xd21) ROSTAR|1656428</t>
  </si>
  <si>
    <t>Штанга реактивная DAF F95,95XF,CF85,IV,XF95,105 (L=390x152/130xd21/d19) ROSTAR|1261101</t>
  </si>
  <si>
    <t>Штанга реактивная DAF V-образная (L=608x152x23) ROSTAR|1617096</t>
  </si>
  <si>
    <t>Штанга реактивная DAF V-образная (L=608x152x23) ROSTAR|1793876</t>
  </si>
  <si>
    <t>Штанга реактивная FREIGHTLINER (L=618x111x16) ROSTAR|1616749002</t>
  </si>
  <si>
    <t>Штанга реактивная IVECO (L=594x130x19) ROSTAR|41009661</t>
  </si>
  <si>
    <t>Штанга реактивная IVECO (L=610x152x21) ROSTAR|42065332</t>
  </si>
  <si>
    <t>Штанга реактивная IVECO V-образная (L=659x130x21) ROSTAR|41042092</t>
  </si>
  <si>
    <t>Штанга реактивная IVECO V-образная (L=665x130x21) ROSTAR|41034479</t>
  </si>
  <si>
    <t>Штанга реактивная MAN (L=414x130x23) (сайлентблок) ROSTAR|81432206341</t>
  </si>
  <si>
    <t>Штанга реактивная MAN (L=414x130x23) (шарнир скольжения) ROSTAR|81432206341</t>
  </si>
  <si>
    <t>Штанга реактивная MAN (L=566x130x19мм) (сайлентблок) ROSTAR|81432206236</t>
  </si>
  <si>
    <t>Штанга реактивная MAN (L=566x130x19мм) (Шарнир скольжения) ROSTAR|81432206236</t>
  </si>
  <si>
    <t>Штанга реактивная MAN (L=571x130x19) ROSTAR|81432206129</t>
  </si>
  <si>
    <t>Штанга реактивная MAN (L=572x130x19) ROSTAR|81432206229</t>
  </si>
  <si>
    <t>Штанга реактивная MAN (L=585x130x21) ROSTAR|82432206008</t>
  </si>
  <si>
    <t>Штанга реактивная MAN (L=596x130/102x19/18.5) (шарнир скольжения) ROSTAR|81432206140</t>
  </si>
  <si>
    <t>Штанга реактивная MAN (L=596x130x19) ROSTAR|81432206196</t>
  </si>
  <si>
    <t>Штанга реактивная MAN (L=644x130/102x19/18.5) (шарнир скольжения) ROSTAR|81432206174</t>
  </si>
  <si>
    <t>Штанга реактивная MAN TGA,TGS,TGX V-образная (622x130x24мм) ROSTAR|81432706145/81432706146/82432701601/82432706005/82</t>
  </si>
  <si>
    <t>Штанга реактивная MAN V-образная (L=627x130x23мм) ROSTAR|81432706096</t>
  </si>
  <si>
    <t>Штанга реактивная MAN V-образная (L=627x130x25мм) ROSTAR|81432706117</t>
  </si>
  <si>
    <t>Штанга реактивная MAN V-образная (L=627x152x23мм) ROSTAR|81432706078</t>
  </si>
  <si>
    <t>Штанга реактивная MAN V-образная (L=693x115x19) ROSTAR|81432706053</t>
  </si>
  <si>
    <t>Штанга реактивная MERCEDES Actros,Atego,Axor V-образная (L=622x152/130x25/23мм) ROSTAR|9423501205</t>
  </si>
  <si>
    <t>Штанга реактивная MERCEDES Actros,Axor обжимная с двухопорным РМШ L=565мм d=21мм ROSTAR|A9483502405</t>
  </si>
  <si>
    <t>Штанга реактивная MERCEDES V-образная (L=622x152/130x25/23) ROSTAR|9483502205</t>
  </si>
  <si>
    <t>Штанга реактивная MERCEDES V-образная (L=622x152/130x25/25) ROSTAR|9473501005</t>
  </si>
  <si>
    <t>Штанга реактивная SCANIA (L=568.5x115x19) ROSTAR|1485758</t>
  </si>
  <si>
    <t>Штанга реактивная SCANIA (L=570.5x152x21) ROSTAR|1940845</t>
  </si>
  <si>
    <t>Штанга реактивная SCANIA (L=610.5x152x21) ROSTAR|1940848</t>
  </si>
  <si>
    <t>Штанга реактивная SCANIA (L=616.5x115x19) ROSTAR|1485760</t>
  </si>
  <si>
    <t>Штанга реактивная SCANIA P,G,R,T,4 series верхняя ведущей балансирной тележки (568x115x19мм) ROSTAR|1722746/1499474</t>
  </si>
  <si>
    <t>Штанга реактивная SCANIA обжимная с двухопорным РМШ L=522мм d=17мм ROSTAR|1428349</t>
  </si>
  <si>
    <t>Штанга реактивная SCANIA обжимная с двухопорным РМШ L=522мм d=19мм ROSTAR|1486758</t>
  </si>
  <si>
    <t>Штанга реактивная VOLVO FH12 RENAULT Kerax (L=510x130x21) ROSTAR|21051052</t>
  </si>
  <si>
    <t>Штанга реактивная VOLVO FH12 в сборе (515x130x21мм) ROSTAR|21051046</t>
  </si>
  <si>
    <t>Штанга реактивная VOLVO FH12,16 V-образная (662x115x19мм) ROSTAR|20507262</t>
  </si>
  <si>
    <t>Штанга реактивная VOLVO FH12,16 V-образная (662x115x21/17.5мм) ROSTAR|20703338</t>
  </si>
  <si>
    <t>Штанга реактивная VOLVO FM9,12,13 в сборе (625x115x17мм) ROSTAR|20517494</t>
  </si>
  <si>
    <t>Штанга реактивная VOLVO V-образная (L=649x115x20/17) ROSTAR|20502944</t>
  </si>
  <si>
    <t>Штанга реактивная VOLVO V-образная (L=671x130x23) ROSTAR|20829503</t>
  </si>
  <si>
    <t>Штанга реактивная КАМАЗ-5490 MERCEDES обжимная с двухопорным РМШ L=615мм ROSTAR|A 948 350 25 05</t>
  </si>
  <si>
    <t>Энергоаккумулятор BPW ROR SAF SCHMITZ тип 16/24 (дисковый тормоз) ROSTAR|1078347/1187324/054998/1000835/0544440010/05444400</t>
  </si>
  <si>
    <r>
      <rPr>
        <b/>
        <sz val="30"/>
        <color rgb="FFFF0000"/>
        <rFont val="Times New Roman"/>
        <family val="1"/>
        <charset val="204"/>
      </rPr>
      <t>ROSTAR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 xml:space="preserve">ДЕТАЛИ ПОДВЕСКИ И ТОРМОЗНЫХ СИСТЕМ
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</si>
  <si>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t>Амортизатор BPW FRUEHAUF SAF SCHMITZ полуприцепа, прицепа (294/429 24х55 24х55 О/О) SACHS|0237228902</t>
  </si>
  <si>
    <t>Амортизатор BPW ROR SAF FRUEHAUF SCHMITZ полуприцепа, прицепа (331/495 24х55 24х55 О/О) SACHS|0237228302</t>
  </si>
  <si>
    <t>Амортизатор BPW SAF SCHMITZ полуприцепа, прицепа (349/539 72х82 24х55 24х55 О/О) SACHS|237228802</t>
  </si>
  <si>
    <t>Амортизатор BPW SAF полуприцепа, прицепа (464/800 24х55 24х55 O/O) SACHS|237026700</t>
  </si>
  <si>
    <t>Амортизатор BPW SAF полуприцепа, прицепа (489/318 70х75 20х78 20х68 О/О) SACHS|02376007101</t>
  </si>
  <si>
    <t>Амортизатор BPW SCHMITZ полуприцепа, прицепа (427/694 24х55 24х55 О/О) SACHS|237022200</t>
  </si>
  <si>
    <t>Амортизатор BPW полуприцепа, прицепа (325/495 24х55 24х55 О/О) SACHS|0237220400</t>
  </si>
  <si>
    <t>Амортизатор DAF 75-95 передний (380/621 I/О) SACHS|279245</t>
  </si>
  <si>
    <t>Амортизатор DAF 85CF передний (401/701 16x69 16x65 I/I) SACHS|1696291</t>
  </si>
  <si>
    <t>Амортизатор DAF 85CF,CF85 передний SACHS|1307056</t>
  </si>
  <si>
    <t>Амортизатор DAF 95 задний (422/672 20x62 30x62 O/O) SACHS|740021</t>
  </si>
  <si>
    <t>Амортизатор DAF 95 передний (380/630 16x69 20x50 I/O) SACHS|1327883</t>
  </si>
  <si>
    <t>Амортизатор DAF 95XF задний (434/694 20x62 30x62 O/O) SACHS|1283732</t>
  </si>
  <si>
    <t>Амортизатор DAF 95XF кабины задний с пружиной (240/282 14x40 14x76 O/I) SACHS|1319673</t>
  </si>
  <si>
    <t>Амортизатор DAF 95XF кабины передний с пружиной (277/337 25x40 14x83 O/I) SACHS|814901003223</t>
  </si>
  <si>
    <t>Амортизатор DAF 95XF передний (419/698 16x70 16x70 I/I) SACHS|1944417</t>
  </si>
  <si>
    <t>Амортизатор DAF CF85,95XF,XF95,105 передний (387/637 16x69 20x50 I/O) SACHS|1283726</t>
  </si>
  <si>
    <t>Амортизатор DAF F75,F85,F95 задний (426/670 20x62 30x62 O/O) SACHS|1282623</t>
  </si>
  <si>
    <t>Амортизатор DAF задний (332/472 24х62 24х62 О/О) SACHS|5000790689</t>
  </si>
  <si>
    <t>Амортизатор DAF задний (380/560 20x62 20x50 O/O) SACHS|1610800</t>
  </si>
  <si>
    <t>Амортизатор DAF задний (420/665 20x62 20x50 O/O) SACHS|1606742</t>
  </si>
  <si>
    <t>Амортизатор FRUEHAUF SAF SCHMITZ полуприцепа,прицепа (317/475 70х80 20x62 20x62 О/О) SACHS|02376001001</t>
  </si>
  <si>
    <t>Амортизатор IVECO Daily передний (280/430 16x38 16x38 O/O) SACHS|504014868</t>
  </si>
  <si>
    <t>Амортизатор IVECO Daily передний (280/490 16x38 16x38 O/O) SACHS|504088409</t>
  </si>
  <si>
    <t>Амортизатор IVECO EuroStar задний (402/652 20x55 20x55 O/O) SACHS|98488107</t>
  </si>
  <si>
    <t>Амортизатор IVECO EuroStar кабины задний (пневмо) (393/397 16x66 16x44 O/O) SACHS|500377878</t>
  </si>
  <si>
    <t>Амортизатор IVECO EuroStar передний (440/753 M14х80 16х50 I/O) SACHS|41032334</t>
  </si>
  <si>
    <t>Амортизатор IVECO EuroTech задний (412/646 20х55 20х55 О/О) SACHS|98414531</t>
  </si>
  <si>
    <t>Амортизатор IVECO Eurotech кабины SACHS|500379698</t>
  </si>
  <si>
    <t>Амортизатор IVECO EuroTech передний (212/266 14x34 16x34 O/O) SACHS|504228086</t>
  </si>
  <si>
    <t>Амортизатор IVECO EuroTech передний (322/492 16x50 16x50 O/O) SACHS|99474646</t>
  </si>
  <si>
    <t>Амортизатор IVECO EuroTech передний (434/754 14x67 16x50 I/O) SACHS|41272149</t>
  </si>
  <si>
    <t>Амортизатор IVECO EuroTech,EuroStar,Stralis передний (455/775 16х54 I/O) SACHS|41214818</t>
  </si>
  <si>
    <t>Амортизатор IVECO EuroTech,EuroTrakker кабины с пружиной (329/397 16x66 16x44 O/O) SACHS|500348797</t>
  </si>
  <si>
    <t>Амортизатор IVECO EuroTrakker передний SACHS|41218444/41005023</t>
  </si>
  <si>
    <t>Амортизатор IVECO Stralis задний (402/652 20x55 20x55 O/O) SACHS|41033039</t>
  </si>
  <si>
    <t>Амортизатор IVECO Stralis кабины задний (290/333 20x46 20x46 O/O) SACHS|500357352</t>
  </si>
  <si>
    <t>Амортизатор IVECO Stralis кабины задний (пневмо) (390/443 16x66 16x44 O/O) SACHS|97383888</t>
  </si>
  <si>
    <t>Амортизатор IVECO Stralis кабины задний с пружиной (357/443 16x66 16x44 O/O) SACHS|504080441</t>
  </si>
  <si>
    <t>Амортизатор IVECO Stralis кабины задний с пружиной (384/443 16x66 16x44 O/O) SACHS|504264116</t>
  </si>
  <si>
    <t>Амортизатор IVECO Stralis кабины передний (пневмо) (O/O) SACHS|504080540</t>
  </si>
  <si>
    <t>Амортизатор IVECO Stralis передний (362/426 32x46 20x46 O/O) SACHS|500357351</t>
  </si>
  <si>
    <t>Амортизатор IVECO Stralis передний SACHS|41296203/98432435/99474644</t>
  </si>
  <si>
    <t>Амортизатор IVECO Strallis кабины с пружиной (372/426 32x46 20x46 O/O) SACHS|504115381</t>
  </si>
  <si>
    <t>Амортизатор IVECO Trakker кабины SACHS|504115380</t>
  </si>
  <si>
    <t>Амортизатор IVECO задний (410/655 20x55 20x55 O/O) SACHS|41225418</t>
  </si>
  <si>
    <t>Амортизатор KASSBOHRER рулевого управления SACHS|82240000520</t>
  </si>
  <si>
    <t>Амортизатор MAN F2000 кабины передний (пневмо) (274/334 14x45 12x69 O/I) SACHS|81417226048</t>
  </si>
  <si>
    <t>Амортизатор MAN F2000 передний (353/543 20x62 16x75 O/I) SACHS|81437016804</t>
  </si>
  <si>
    <t>Амортизатор MAN F2000 передний (377/637 12x71 16x50 I/O) SACHS|81437016804</t>
  </si>
  <si>
    <t>Амортизатор MAN F2000,TGA задний (418/668 20x62 20x62 O/O) SACHS|81437016868</t>
  </si>
  <si>
    <t>Амортизатор MAN F90 передний (385/646 14х67 16х50 I/O) SACHS|81437016793</t>
  </si>
  <si>
    <t>Амортизатор MAN F90 передний SACHS|</t>
  </si>
  <si>
    <t>Амортизатор MAN F90,F2000 задний (417/652 20x62 30x62 O/O) SACHS|81437026131</t>
  </si>
  <si>
    <t>Амортизатор MAN F90,F2000 кабины задний (пневмо) SACHS|81417226052</t>
  </si>
  <si>
    <t>Амортизатор MAN F90,F2000 кабины передний с пружиной (255/315 14x45 10x69 O/I) SACHS|81417226009</t>
  </si>
  <si>
    <t>Амортизатор MAN L2000 задний (353/618 12x80 16x50 O/O) SACHS|81437016927</t>
  </si>
  <si>
    <t>Амортизатор MAN L2000 передний (351х602мм, шток верх, низ 14х85мм) SACHS|81437016354/81437016392/81437016665</t>
  </si>
  <si>
    <t>Амортизатор MAN Lions задний (310/497 22x90 22x86 I/I) SACHS|81437016787</t>
  </si>
  <si>
    <t>Амортизатор MAN M2000,L2000 задний (378/598 20x50 20x50 O/O) SACHS|81437016860</t>
  </si>
  <si>
    <t>Амортизатор MAN TGA задний (457/737 20х63 20х63 О/О) SACHS|81437016934</t>
  </si>
  <si>
    <t>Амортизатор MAN TGA задний (473/770 20х62 30х62 О/О) SACHS|81437016904</t>
  </si>
  <si>
    <t>Амортизатор MAN TGA кабины задний с пружиной (252/349 O/O) SACHS|85417226019</t>
  </si>
  <si>
    <t>Амортизатор MAN TGA кабины задний с пружиной (284/345 12x45 12x50 O/O) SACHS|85417226011</t>
  </si>
  <si>
    <t>Амортизатор MAN TGA кабины задний с пружиной (287/347 12x45 12x50 O/O) SACHS|81417226061</t>
  </si>
  <si>
    <t>Амортизатор MAN TGA кабины передний (пневмо) (276/377 12х50 12х50 О/О) SACHS|81417226077</t>
  </si>
  <si>
    <t>Амортизатор MAN TGA кабины передний с пружиной (320/380 12x50 12x50 O/O) (замена на 317926) SACHS|85417226010</t>
  </si>
  <si>
    <t>Амортизатор MAN TGA кабины передний с пружиной (322/382 12x50 12x50 O/O) SACHS|81417226060</t>
  </si>
  <si>
    <t>Амортизатор MAN TGA передний (405/675 14x76 24x55 I/O) SACHS|81437016902</t>
  </si>
  <si>
    <t>Амортизатор MAN TGA передний (410/670 14х75 24х55 I/O) SACHS|81437016964</t>
  </si>
  <si>
    <t>Амортизатор MAN TGA передний (429/699 20x105 24x55 O/O) SACHS|81437026012</t>
  </si>
  <si>
    <t>Амортизатор MAN TGA передний (467/767 20x46 20x46 O/O) SACHS|4697041</t>
  </si>
  <si>
    <t>Амортизатор MAN TGA,TGL,TGS,TGX передний левый/правый (438/700 20x105 24x55 O/O) SACHS|81437026011</t>
  </si>
  <si>
    <t>Амортизатор MAN TGA,TGS,TGX задний (370/570 20x62 30x62 O/O) SACHS|81437026117</t>
  </si>
  <si>
    <t>Амортизатор MAN TGA,TGS,TGX задний (428/680 20х62 30х62 О/О) SACHS|81437016905</t>
  </si>
  <si>
    <t>Амортизатор MAN TGA,TGS,TGX кабины задний (пневмо) (240-340 12x45 12x50 O/O) SACHS|81417226075</t>
  </si>
  <si>
    <t>Амортизатор MAN TGA,TGS,TGX передний (418/665 20х105 24х55 О/О) SACHS|81437026058</t>
  </si>
  <si>
    <t>Амортизатор MAN TGA,TGS,TGX передний (435/715 20x105 24x55 O/O) SACHS|81437026077</t>
  </si>
  <si>
    <t>Амортизатор MAN TGA,TGS,TGX передний (545/870 20x105 24x55 O/O) SACHS|81437026078</t>
  </si>
  <si>
    <t>Амортизатор MAN TGA,TGS,TGX,TGM кабины задний левый (пневмо) (245/340 12x45 12x50 O/O) SACHS|81417226074</t>
  </si>
  <si>
    <t>Амортизатор MAN TGL 7.150-12.240 передний ( I/O 415-705 14х76/20х50) SACHS|311891</t>
  </si>
  <si>
    <t>Амортизатор MAN TGL задний (380/595 66х59 16х50 16х50 О/О) SACHS|81437026000</t>
  </si>
  <si>
    <t>Амортизатор MAN TGL,TGM,TGA,TGS,TGX кабины задний (297/339 12x45 12x50 O/O) SACHS|85417226013</t>
  </si>
  <si>
    <t>Амортизатор MAN TGM задний (400/655 12x80 14x40 O/O) SACHS|81437016338</t>
  </si>
  <si>
    <t>Амортизатор MAN TGM задний (O/O) SACHS|81437026116</t>
  </si>
  <si>
    <t>Амортизатор MAN TGS 18.320-41.480 передний (463-765 16x50 24x55 O/O) SACHS|81437026084</t>
  </si>
  <si>
    <t>Амортизатор MAN TGS задний (420х62 20х62 О/О) SACHS|81437026071</t>
  </si>
  <si>
    <t>Амортизатор MAN TGS передний (409/658 70x61 20x55 16x50 O/O) SACHS|81437026028</t>
  </si>
  <si>
    <t>Амортизатор MAN TGS передний (435/715 20x105 16x50 O/O) SACHS|81437016995</t>
  </si>
  <si>
    <t>Амортизатор MAN TGS передний (461/766 16x50 20x105 O/O)SACHS|81437026059</t>
  </si>
  <si>
    <t>Амортизатор MAN TGS передний (463/765 16x50 24x55 O/O) SACHS|81437016992</t>
  </si>
  <si>
    <t>Амортизатор MAN TGS,TGX передний (523/875 20x105 24x55 O/O) SACHS|81437026079</t>
  </si>
  <si>
    <t>Амортизатор MAN задний (405/660 12x80 14x40 O/O) SACHS|81437016782</t>
  </si>
  <si>
    <t>Амортизатор MAN задний (425/670 20x62 20x62 /O) SACHS|81437016926</t>
  </si>
  <si>
    <t>Амортизатор MAN кабины задний (249/299 14х40 14х40 O/O) SACHS|81417226010</t>
  </si>
  <si>
    <t>Амортизатор MAN кабины задний левый (240/340 12х45 12х50 О/О) SACHS|81417226073</t>
  </si>
  <si>
    <t>Амортизатор MAN кабины передний (280/375 12х50 12х50 О/О) SACHS|81417226071</t>
  </si>
  <si>
    <t>Амортизатор MAN передний (399х677мм,14х67мм,16х50мм I/O) (усиленный) SACHS|81437016794/81437016699</t>
  </si>
  <si>
    <t>Амортизатор MAN передний (408/698 16х72 16х70 I/I) SACHS|81437016597</t>
  </si>
  <si>
    <t>Амортизатор MAN передний SACHS|</t>
  </si>
  <si>
    <t>Амортизатор MERCEDES 1222-2225 передний (490-811 16x50 16x50 O/O) SACHS|A0043236700/A0043233400</t>
  </si>
  <si>
    <t>Амортизатор MERCEDES 609-814 задний (376-611 O/O 14х40 14х40) SACHS|0043266700</t>
  </si>
  <si>
    <t>Амортизатор MERCEDES 709,711,809,814,817,914,917 задний (435/717 56х50 14х62 16х50 O/O) тонкий SACHS|A0053262900</t>
  </si>
  <si>
    <t>Амортизатор MERCEDES 814,817,914,917 передний (426/682 14х50 14х40 O/O) SACHS|A0063231100/A0063232800</t>
  </si>
  <si>
    <t>Амортизатор MERCEDES 814,817,914,917 передний (433/708, 60х50, 14х50, 14х40 O/O) SACHS|0063232700/6733230000/6733230600/6753231200</t>
  </si>
  <si>
    <t>Амортизатор MERCEDES Actros (97-02) задний левый/правый SACHS|A0053267400</t>
  </si>
  <si>
    <t>Амортизатор MERCEDES Actros (97-02) передний левый/правый SACHS|A0063235400</t>
  </si>
  <si>
    <t>Амортизатор MERCEDES Actros задний (443/723 20x105 20x50 O/O) SACHS|A0053262500</t>
  </si>
  <si>
    <t>Амортизатор MERCEDES Actros задний (516/856 16x105 16x50 O/O) SACHS|A0063266800</t>
  </si>
  <si>
    <t>Амортизатор MERCEDES Actros задний (520/875 20x50 20x50 O/O) SACHS|A0063260500</t>
  </si>
  <si>
    <t>Амортизатор MERCEDES Actros задний (О/O) SACHS|A0063261100</t>
  </si>
  <si>
    <t>Амортизатор MERCEDES Actros задний SACHS|A0063260300</t>
  </si>
  <si>
    <t>Амортизатор MERCEDES Actros кабины задний (14x50 14x50 O/O) SACHS|A9438903019</t>
  </si>
  <si>
    <t>Амортизатор MERCEDES Actros кабины задний (195/227 12x40 12x40 O/O) SACHS|A9438905019</t>
  </si>
  <si>
    <t>Амортизатор MERCEDES Actros кабины задний (302/372 12х40 12х32 O/O) SACHS|A9428904719</t>
  </si>
  <si>
    <t>Амортизатор MERCEDES Actros кабины задний (пневмо) (280/313 14x40 14x40 O/O) SACHS|A9438903919</t>
  </si>
  <si>
    <t>Амортизатор MERCEDES Actros кабины задний с пружиной (270/321 14х40 14х40 О/О) SACHS|105423/9428903019/9438901519/9438900919</t>
  </si>
  <si>
    <t>Амортизатор MERCEDES Actros кабины задний с пружиной (O/O) SACHS|A9438903219</t>
  </si>
  <si>
    <t>Амортизатор MERCEDES Actros кабины передний пневмо (300х353 14х50 25х40 O/O) SACHS|A9438903819</t>
  </si>
  <si>
    <t>Амортизатор MERCEDES Actros кабины передний с пружиной (223/305 14x50 O/O) SACHS|A9438904919</t>
  </si>
  <si>
    <t>Амортизатор MERCEDES Actros кабины передний с пружиной (275/340 14x40 25x40 O/O) SACHS|A9428902819</t>
  </si>
  <si>
    <t>Амортизатор MERCEDES Actros кабины с пружиной (253/330 O/O) SACHS|A9438904419</t>
  </si>
  <si>
    <t>Амортизатор MERCEDES Actros КАМАЗ-5490 кабины задний (248/320 14x50 14x50 O/O) SACHS|A9428906119</t>
  </si>
  <si>
    <t>Амортизатор MERCEDES Actros передний (402/642 20x50 20x50 O/O) SACHS|A0063239800</t>
  </si>
  <si>
    <t>Амортизатор MERCEDES Actros передний (448/732 20х50 20х50 О/О) SACHS|A0063238300</t>
  </si>
  <si>
    <t>Амортизатор MERCEDES Actros передний (466/770 16x50 16x50 O/O) SACHS|A0063233300</t>
  </si>
  <si>
    <t>Амортизатор MERCEDES Actros передний (479.5/802.5 16х50 16х50 О/О) SACHS|A0063239500</t>
  </si>
  <si>
    <t>Амортизатор MERCEDES Actros передний (479/804 16x50 16x50 O/O) SACHS|A9583230800</t>
  </si>
  <si>
    <t>Амортизатор MERCEDES Actros передний (503/852 16х50 16х50 О/О) SACHS|A0063237100</t>
  </si>
  <si>
    <t>Амортизатор MERCEDES Actros передний (пневмо) (446/731 20x50 20x50 O/O) SACHS|A0063233400</t>
  </si>
  <si>
    <t>Амортизатор MERCEDES Actros,Atego передний (420/668 16x50 16x50 O/O) SACHS|A0063234500</t>
  </si>
  <si>
    <t>Амортизатор MERCEDES Actros,Axor (480/800 16х50 16х50 O/O) SACHS|A0063237800</t>
  </si>
  <si>
    <t>Амортизатор MERCEDES Atego (98-) задний SACHS|A9703260700</t>
  </si>
  <si>
    <t>Амортизатор MERCEDES Atego 1214-1529 кабины задний с пружиной SACHS|A9703175003</t>
  </si>
  <si>
    <t>Амортизатор MERCEDES Atego задний (418/668 16x62 20x62 O/O) SACHS|A0063268200</t>
  </si>
  <si>
    <t>Амортизатор MERCEDES Atego задний (420/695 16x62 16x50 O/O) SACHS|A9703260100</t>
  </si>
  <si>
    <t>Амортизатор MERCEDES Atego задний (456/746 20x62 20x50 O/O) SACHS|A0063267100</t>
  </si>
  <si>
    <t>Амортизатор MERCEDES Atego кабины (273/325) SACHS|A9408900319</t>
  </si>
  <si>
    <t>Амортизатор MERCEDES Atego кабины передний (S26/13х16A2;O/O) SACHS|A9703174103</t>
  </si>
  <si>
    <t>Амортизатор MERCEDES Atego передний (410/692 14х50 14х40 O/O) SACHS|A9703231000</t>
  </si>
  <si>
    <t>Амортизатор MERCEDES Atego передний (435/735 14x50 14x40 O/O) SACHS|A9743231100</t>
  </si>
  <si>
    <t>Амортизатор MERCEDES Atego передний (437/730 14x40 14x50 O/O) SACHS|A9753230000</t>
  </si>
  <si>
    <t>Амортизатор MERCEDES Atego передний (503/853 16x50 16x50 O/O) SACHS|A0053239700</t>
  </si>
  <si>
    <t>Амортизатор MERCEDES Axor КАМАЗ-5490 кабины задний (302/370 12х50 12х50 O/O) SACHS|A9408903919</t>
  </si>
  <si>
    <t>Амортизатор MERCEDES Axor КАМАЗ-5490 кабины передний (пневмо) (280/345 14x50 14x40 O/O) SACHS|A9408904919</t>
  </si>
  <si>
    <t>Амортизатор MERCEDES Aхor кабины передний (164/208 12х32 12х32 О/О) SACHS|A9428900519</t>
  </si>
  <si>
    <t>Амортизатор MERCEDES Aхor КАМАЗ-5490 задний (284/328 14х50 14х50 О/О) SACHS|A3758900419</t>
  </si>
  <si>
    <t>Амортизатор MERCEDES Aхor передний (479/804 16х50 16х50 О/О) SACHS|A0053239500</t>
  </si>
  <si>
    <t>Амортизатор MERCEDES O303 (74-92) передний (476/712 I/I) SACHS|A3023260200</t>
  </si>
  <si>
    <t>Амортизатор MERCEDES O303 тяги рулевой SACHS|A0004636232/A0004636432</t>
  </si>
  <si>
    <t>Амортизатор MERCEDES Sprinter (95-) VW LT (96-) передний левый/правый SACHS|A9013201530</t>
  </si>
  <si>
    <t>Амортизатор MERCEDES Sprinter (95-06) передний SACHS|A9013201530</t>
  </si>
  <si>
    <t>Амортизатор MERCEDES Tourismo задний (373/613 14x64 14x62 I/I) SACHS|A3563260000</t>
  </si>
  <si>
    <t>Амортизатор MERCEDES Travego задний (378/618 14x67 14x62 I/I) SACHS|A6293260100</t>
  </si>
  <si>
    <t>Амортизатор MERCEDES задний (403/649;70/61;14/50;14/50;O/O) SACHS|112023</t>
  </si>
  <si>
    <t>Амортизатор MERCEDES задний (431/701 16x50 16x50 O/O) SACHS|A0043267000</t>
  </si>
  <si>
    <t>Амортизатор MERCEDES задний (443/718 20x105 20x50 O/O) SACHS|A0063263100</t>
  </si>
  <si>
    <t>Амортизатор MERCEDES задний (473/777 20x105 20x50 O/O) SACHS|A0063265600</t>
  </si>
  <si>
    <t>Амортизатор MERCEDES передний (279/394 20х66 20х66 О/О) SACHS|A9463260500</t>
  </si>
  <si>
    <t>Амортизатор MERCEDES передний (383/630 56х50 14х58 14х40 O/O) SACHS|A0053230900</t>
  </si>
  <si>
    <t>Амортизатор MERCEDES передний (479/809 16x50 16x50 O/O) SACHS|A0043234600</t>
  </si>
  <si>
    <t>Амортизатор MERCEDES полуприцепа (294/429 20x89 20x59 O/O) SACHS|A9463260700</t>
  </si>
  <si>
    <t>Амортизатор MERCRDES дв.OM421,441 двигателя SACHS|A3012400048</t>
  </si>
  <si>
    <t>Амортизатор NEOPLAN задний (373/613 16x81 16x81 I/I) SACHS|102201000</t>
  </si>
  <si>
    <t>Амортизатор NEOPLAN передний (376/615 16x80 20x90 I/I) SACHS|36437016003</t>
  </si>
  <si>
    <t>Амортизатор RENAULT Kerax задний (452/772 16x100 20x80 O/I) SACHS|7421243060</t>
  </si>
  <si>
    <t>Амортизатор RENAULT Kerax задний (526/882 71х80 20х55 25х62 O/O) SACHS|5010239642</t>
  </si>
  <si>
    <t>Амортизатор RENAULT Magnum задний (365/553 20x40 20x40 O/O) SACHS|5430050472</t>
  </si>
  <si>
    <t>Амортизатор RENAULT Magnum задний (514/859 20x55 20x62 O/O) SACHS|5010383689</t>
  </si>
  <si>
    <t>Амортизатор RENAULT Magnum задний SACHS|5010600329</t>
  </si>
  <si>
    <t>Амортизатор RENAULT Magnum кабины передний (248/368 12x47 10x50 O/I) SACHS|5010130534</t>
  </si>
  <si>
    <t>Амортизатор RENAULT Premium VOLVO FH,FM передний (408/663 20х50 20х50 О/О) SACHS|20806285</t>
  </si>
  <si>
    <t>Амортизатор RENAULT Premium кабины задний (пневмо) (254/307 12x40 12x40 O/O) SACHS|5010316783A</t>
  </si>
  <si>
    <t>Амортизатор RENAULT Premium кабины задний (пневмо) SACHS|5010615879</t>
  </si>
  <si>
    <t>Амортизатор RENAULT Premium передний (424/679 20x50 20x50 O/O) SACHS|5010647062</t>
  </si>
  <si>
    <t>Амортизатор RENAULT Premium передний (428/715 20x50 20x50 O/O) SACHS|5010630133</t>
  </si>
  <si>
    <t>Амортизатор RENAULT Premium,Magnum задний (520/865 20x55 20x62 О/O) SACHS|21251382</t>
  </si>
  <si>
    <t>Амортизатор RENAULT Premium,Magnum передний (355/602 16x75 16x78 I/I) SACHS|5010383694</t>
  </si>
  <si>
    <t>Амортизатор ROR SCHMITZ полуприцепа, прицепа (442/310 22х50 22х50 O/O) SACHS|1336825/21215442/21215742/21215807/21221306</t>
  </si>
  <si>
    <t>Амортизатор ROR полуприцепа, прицепа (300/432 63х73 24х55 24х55 О/О) SACHS|DK902368/4386010670/1336824</t>
  </si>
  <si>
    <t>Амортизатор SAF полуприцепа, прицепа (278/413 70х75 20х78 20х68 О/О) SACHS|2376007001</t>
  </si>
  <si>
    <t>Амортизатор SAF полуприцепа, прицепа (341/532 70х75 20х78 20х68 О/О) SACHS|02376007201</t>
  </si>
  <si>
    <t>Амортизатор SAF прицепа (385/635 20x44 20x44 O/O) SACHS|02376000200</t>
  </si>
  <si>
    <t>Амортизатор SCANIA 113,143,T113H,93,T143 передний (410/690 14x61 22x50 I/O) SACHS|1315959</t>
  </si>
  <si>
    <t>Амортизатор SCANIA 2,3 series передний (405/685 14x67 22x50 I/O) SACHS|1861118</t>
  </si>
  <si>
    <t>Амортизатор SCANIA 3 series кабины (пневмо) SACHS|1348121</t>
  </si>
  <si>
    <t>Амортизатор SCANIA 3 series кабины задний SACHS|1348120</t>
  </si>
  <si>
    <t>Амортизатор SCANIA 3 кабины перед/зад (пневмо) (240/332 12x40 14x50 I/O ) (усиленный) SACHS|1116535</t>
  </si>
  <si>
    <t>Амортизатор SCANIA 4 series задний SACHS|1481359</t>
  </si>
  <si>
    <t>Амортизатор SCANIA 4 series передний SACHS|1523287</t>
  </si>
  <si>
    <t>Амортизатор SCANIA 4 series передниий (500/869 14х63 16х50 20х50 I/O) SACHS|1861120</t>
  </si>
  <si>
    <t>Амортизатор SCANIA 4 кабины передний (204/303;45;12/93;12/25; I / I ) SACHS|105247</t>
  </si>
  <si>
    <t>Амортизатор SCANIA 4,P,G,R,T series кабины задний (270/322 12x91 14x50 I/O) SACHS|1731204</t>
  </si>
  <si>
    <t>Амортизатор SCANIA 4,P,G,R,T series кабины передний (212/304 12х88 12х25 I/I) SACHS|1363120/1424227/290987</t>
  </si>
  <si>
    <t>Амортизатор SCANIA 4,P,R,T series кабины передний (I/I) SACHS|1943267</t>
  </si>
  <si>
    <t>Амортизатор SCANIA 94,114,124,144 кабины передний (215/313 M12/5х44 M12х24 I/I) SACHS|1397396</t>
  </si>
  <si>
    <t>Амортизатор SCANIA CP series кабины задний SACHS|1766441</t>
  </si>
  <si>
    <t>Амортизатор SCANIA CP series кабины передний SACHS|1466185</t>
  </si>
  <si>
    <t>Амортизатор SCANIA P,G,R,T series задний SACHS|1866129</t>
  </si>
  <si>
    <t>Амортизатор SCANIA P,G,R,T series передний (413/693 14x63 22x52 I/O) SACHS|1867874</t>
  </si>
  <si>
    <t>Амортизатор SCANIA P,G,R,T series передний (415/690 14x70 22x50 I/O) SACHS|1420474</t>
  </si>
  <si>
    <t>Амортизатор SCANIA P,G,R,T series передний (430/740 14x61 20x50 I/O) SACHS|1390898</t>
  </si>
  <si>
    <t>Амортизатор SCANIA P,G,R,T series передний (487/847 14x60 20x50 I/O) SACHS|1478540</t>
  </si>
  <si>
    <t>Амортизатор SCANIA R340,580 задний (521/869 20х50 20х50 О/О) SACHS|1365211</t>
  </si>
  <si>
    <t>Амортизатор SCANIA задний (477/802 16x100 20x50 O/O) SACHS|2031227</t>
  </si>
  <si>
    <t>Амортизатор SCANIA задний (485/831 18x75 22x45 I/O) SACHS|1323476</t>
  </si>
  <si>
    <t>Амортизатор SCANIA задний (555/950 16x100 20x50 O/O) SACHS|1854537</t>
  </si>
  <si>
    <t>Амортизатор SCANIA задний (558/948 20x50 20x50 O/O) SACHS|1519631</t>
  </si>
  <si>
    <t>Амортизатор SCANIA задний (O/I) SACHS|2031229</t>
  </si>
  <si>
    <t>Амортизатор SCANIA задний SACHS|1866131</t>
  </si>
  <si>
    <t>Амортизатор SCANIA кабины (пневмо) (138/280 O/I) SACHS|1444016</t>
  </si>
  <si>
    <t>Амортизатор SCANIA передний (352/582 16x81 14x75 I/I) SACHS|1920824</t>
  </si>
  <si>
    <t>Амортизатор SCANIA передний (398/678 16х67 I/O) SACHS|1110588</t>
  </si>
  <si>
    <t>Амортизатор SCANIA передний (404/690 16x72 20x55 I/O) SACHS|1547113</t>
  </si>
  <si>
    <t>Амортизатор SCHMITZ передний/задний (267/383 76х86 16х80 16х58 O/O) (замена на 317770) SACHS|1008054/1086690/1093977/912801</t>
  </si>
  <si>
    <t>Амортизатор SCHMITZ полуприцепа,прицепа (268/383 76х68 16х58 16х58 О/О) (замена на 317769) SACHS|016508</t>
  </si>
  <si>
    <t>Амортизатор SCHMITZ полуприцепа,прицепа (268/383 76х68 16х58 16х58 О/О) SACHS|16508</t>
  </si>
  <si>
    <t>Амортизатор SETRA задний (342/552 14x64 14x66 I/I) SACHS|8231342000</t>
  </si>
  <si>
    <t>Амортизатор SETRA задний (359/589 14x70 14x75 I/I) SACHS|8231323000D</t>
  </si>
  <si>
    <t>Амортизатор SETRA задний (361/581 14x73 14x72 I/I) SACHS|A6273260100</t>
  </si>
  <si>
    <t>Амортизатор SETRA задний (364/600 M14х75 M14х75 I/I) SACHS|8231116000</t>
  </si>
  <si>
    <t>Амортизатор VOLVO B10,12 задний (415/655 16x100 16x66 O/O) SACHS|3031626</t>
  </si>
  <si>
    <t>Амортизатор VOLVO B12 передний (440/710 16x100 20x50 O/O) SACHS|3037213</t>
  </si>
  <si>
    <t>Амортизатор VOLVO F7,10,12 задний (512/842 20x50 20x50 O/O) SACHS|1598106</t>
  </si>
  <si>
    <t>Амортизатор VOLVO FH передний (452/714 16x100 20x50 O/O) SACHS|20367750</t>
  </si>
  <si>
    <t>Амортизатор VOLVO FH,FM передний (443/718 16х100 16х66 О/О) SACHS|20769819</t>
  </si>
  <si>
    <t>Амортизатор VOLVO FH12 задний (484/799 16x100 16x81 O/I) SACHS|1628136</t>
  </si>
  <si>
    <t>Амортизатор VOLVO FH12 кабины задний горизонтальный (233/264 20х45 20х45 О/О) SACHS|3198849</t>
  </si>
  <si>
    <t>Амортизатор VOLVO FH12 передний (445/714 16х66 16х66 О/О) SACHS|20374547</t>
  </si>
  <si>
    <t>Амортизатор VOLVO FH12,16 кабины задний (пневмо) (355/410 14x45 14x45 O/O) SACHS|1076855</t>
  </si>
  <si>
    <t>Амортизатор VOLVO FH12,16 кабины передний без пружины (300/428 14x45 20x45 O/O) SACHS|814901003189</t>
  </si>
  <si>
    <t>Амортизатор VOLVO FH12,16 передний (528/883 16x100 20x50 O/O) SACHS|3987961</t>
  </si>
  <si>
    <t>Амортизатор VOLVO FH12,16,FM7,9,10 задний (481/781 16x100 20x50 O/O) SACHS|1629480</t>
  </si>
  <si>
    <t>Амортизатор VOLVO FH12,16,FM7,9,12 передний (440/712 16x100 16x66 O/O) SACHS|20374546</t>
  </si>
  <si>
    <t>Амортизатор VOLVO FH12,FH16 задний (O/O) SACHS|21232663</t>
  </si>
  <si>
    <t>Амортизатор VOLVO FH12,FH16 кабины задний (345/400 14х45 14х45 О/О) SACHS|1629721</t>
  </si>
  <si>
    <t>Амортизатор VOLVO FH12,FH16 передний (450/722 70х61 16х100 16х66 O/O) SACHS|20374545</t>
  </si>
  <si>
    <t>Амортизатор VOLVO FH12,FH16,FM10,12,7,9 передний (448/715 16х100 16х66 О/О) SACHS|1629485</t>
  </si>
  <si>
    <t>Амортизатор VOLVO FH12,FH16,FM9,FM12 кабины задний (351/394 14х45 14х45 О/О) SACHS|1075445</t>
  </si>
  <si>
    <t>Амортизатор VOLVO FH16 задний (457/752 16x100 20x50 O/O) SACHS|20766062</t>
  </si>
  <si>
    <t>Амортизатор VOLVO FM,FH задний (470/780 16х100 20х50 O/O) SACHS|20585555</t>
  </si>
  <si>
    <t>Амортизатор VOLVO FM,FH задний (498/833 16x100 20x50 O/O) SACHS|20766063</t>
  </si>
  <si>
    <t>Амортизатор VOLVO FM9,12 кабины передний под пружину с втулкой (230/345 20х46 I/O) SACHS|21111925</t>
  </si>
  <si>
    <t>Амортизатор VW LT (96-06) MERCEDES Sprinter (95-06) передний SACHS|A9033200330</t>
  </si>
  <si>
    <t>Амортизатор VW LT 28-46 (96-06) MERCEDES Sprinter (95-06) задний SACHS|2D0513029/2D0513029P/2D0513029F/2D0513029A</t>
  </si>
  <si>
    <t>Амортизатор МАЗ кабины SACHS|</t>
  </si>
  <si>
    <t>Вилка сцепления DAF VOLVO SACHS|85109290</t>
  </si>
  <si>
    <t>Вискомуфта MAN привода вентилятора SACHS|51066300107</t>
  </si>
  <si>
    <t>Вискомуфта MAN привода вентилятора SACHS|51066300096</t>
  </si>
  <si>
    <t>Диск сцепления DAF (430GTZ 2"-10N) SACHS|1239659</t>
  </si>
  <si>
    <t>Диск сцепления DAF (430GTZ 2"-10N) SACHS|1623295</t>
  </si>
  <si>
    <t>Диск сцепления DAF CF75,CF85,XF95,XF105 (430WGTZ 2"-10N) SACHS|1685707</t>
  </si>
  <si>
    <t>Диск сцепления DAF SACHS|504118580</t>
  </si>
  <si>
    <t>Диск сцепления IVECO EuroStar,EuroTech,EuroTrakker,Stralis SACHS|500392868</t>
  </si>
  <si>
    <t>Диск сцепления IVECO EuroTrakker,EuroStar,EuroTech SACHS|500372081</t>
  </si>
  <si>
    <t>Диск сцепления MAN (420GSZ 1 3/4''-10N) SACHS|36303010010</t>
  </si>
  <si>
    <t>Диск сцепления MAN DAF F65 (362GTZ 10N-1 1/2'') SACHS|81303010475</t>
  </si>
  <si>
    <t>Диск сцепления MAN F2000,F90 MERCEDES Conecto d=430 SACHS|81303010440</t>
  </si>
  <si>
    <t>Диск сцепления MAN F2000,TGA d=400 SACHS|81300006616</t>
  </si>
  <si>
    <t>Диск сцепления MAN F85,F95 MERCEDES NG d=420 SACHS|A0052506103</t>
  </si>
  <si>
    <t>Диск сцепления MAN F90 MERCEDES SK SACHS|81303010624</t>
  </si>
  <si>
    <t>Диск сцепления MAN L2000,M90 SACHS|5001866623</t>
  </si>
  <si>
    <t>Диск сцепления MAN M2000 (02-) SACHS|</t>
  </si>
  <si>
    <t>Диск сцепления MAN M2000 (95-) SACHS|81303010263</t>
  </si>
  <si>
    <t>Диск сцепления MAN MERCEDES SK SACHS|81303010511</t>
  </si>
  <si>
    <t>Диск сцепления MAN TGA (430WGTZ 2''-10N) SACHS|81303010416</t>
  </si>
  <si>
    <t>Диск сцепления MAN TGA d=400 SACHS|81300006616</t>
  </si>
  <si>
    <t>Диск сцепления MAN TGA,TGS,TGX усиленный (430WGTZ 10N 2'') SACHS|81303010630</t>
  </si>
  <si>
    <t>Диск сцепления MAN TGA,TGS,TGX,F90,F2000 (430WGTZ 10N 2'') SACHS|81303010588</t>
  </si>
  <si>
    <t>Диск сцепления MAN TGL d=395 SACHS|81303010598</t>
  </si>
  <si>
    <t>Диск сцепления MERCEDES 814-1517 (330мм DZO 28х35-10N) SACHS|A013250950380</t>
  </si>
  <si>
    <t>Диск сцепления MERCEDES 814D,914D,1114,BM674,BM675,LK,LN2 d=310 (WGSZ 28х35-10N) SACHS|A0132509803</t>
  </si>
  <si>
    <t>Диск сцепления MERCEDES Actros (430WGTZ 45x50-18N) SACHS|A0252504103</t>
  </si>
  <si>
    <t>Диск сцепления MERCEDES Atego d=395 SACHS|A0192509403</t>
  </si>
  <si>
    <t>Диск сцепления MERCEDES Atego,Axor SACHS|A0212506703</t>
  </si>
  <si>
    <t>Диск сцепления MERCEDES Atego,Vario,LK,LN2 (362мм/36х40-18зубьев ступица 362WGTZ) SACHS|A0192509103</t>
  </si>
  <si>
    <t>Диск сцепления MERCEDES LP,NG SACHS|0132509203</t>
  </si>
  <si>
    <t>Диск сцепления MERCEDES Sprinter (906) SACHS|A0152501903</t>
  </si>
  <si>
    <t>Диск сцепления RENAULT Kerax,Magnum,Premium SACHS|5010452026</t>
  </si>
  <si>
    <t>Диск сцепления RENAULT Kerax,Magnum,Premium SACHS|5000677294</t>
  </si>
  <si>
    <t>Диск сцепления RENAULT Magnum (430WGTZ 50x55-20N) SACHS|5000667054</t>
  </si>
  <si>
    <t>Диск сцепления RENAULT Magnum d=430 SACHS|5010613658</t>
  </si>
  <si>
    <t>Диск сцепления RENAULT Magnum дв.MIDR06.35 SACHS|5000677165</t>
  </si>
  <si>
    <t>Диск сцепления SCANIA (430GTZ 41x45-22N) SACHS|1304781</t>
  </si>
  <si>
    <t>Диск сцепления SCANIA (430WGTZ 46x50-24N) SACHS|1785010</t>
  </si>
  <si>
    <t>Диск сцепления SCANIA (430WGTZ 46x50-24N) SACHS|2077903</t>
  </si>
  <si>
    <t>Диск сцепления SCANIA 112,113 SACHS|1332108</t>
  </si>
  <si>
    <t>Диск сцепления SCANIA 4 series SACHS|1436695</t>
  </si>
  <si>
    <t>Диск сцепления SCANIA P,G,R,T series d=430 SACHS|2009984</t>
  </si>
  <si>
    <t>Диск сцепления SCANIA P,G,R,T series ведомый SACHS|1929397</t>
  </si>
  <si>
    <t>Диск сцепления VOLVO B7,9,F,FL6,7 SACHS|85003116</t>
  </si>
  <si>
    <t>Диск сцепления VOLVO F12,FH12 (дв.TD121G,GD,F,FD) SACHS|1669142</t>
  </si>
  <si>
    <t>Диск сцепления VOLVO F16,FH16 SACHS|1669139</t>
  </si>
  <si>
    <t>Диск сцепления VOLVO FH (400WGTZ 46x50-24N) SACHS|20366591</t>
  </si>
  <si>
    <t>Диск сцепления VOLVO FH (400WGTZ 46x50-24N) SACHS|20717564</t>
  </si>
  <si>
    <t>Диск сцепления VOLVO FH (430WGTZ 2"-10N) SACHS|8113525</t>
  </si>
  <si>
    <t>Диск сцепления VOLVO FH (430WGTZ 46x50-24N) SACHS|21615194</t>
  </si>
  <si>
    <t>Диск сцепления VOLVO FH (430WGTZ 46x50-24N) SACHS|20510805</t>
  </si>
  <si>
    <t>Диск сцепления VOLVO FH,FM SACHS|21593944</t>
  </si>
  <si>
    <t>Диск сцепления VOLVO FH,FM,FMX SACHS|85019410</t>
  </si>
  <si>
    <t>Диск сцепления VOLVO FH,FM,NM9,12,13,16 d=400 SACHS|85000245</t>
  </si>
  <si>
    <t>Диск сцепления VOLVO FH12,16 d=400 (со стороны ДВС) SACHS|1521717</t>
  </si>
  <si>
    <t>Диск сцепления VOLVO FH12,16 d=400 (со стороны КПП) SACHS|1521726</t>
  </si>
  <si>
    <t>Диск сцепления VOLVO FH12,FM12 SACHS|20507761</t>
  </si>
  <si>
    <t>Диск сцепления VOLVO FL,FM,FH12 промежуточный,плита d=380мм SACHS|1669143</t>
  </si>
  <si>
    <t>Диск сцепления VOLVO RENAULT SACHS|7421916049</t>
  </si>
  <si>
    <t>Диск сцепления VOLVO SACHS|20744252</t>
  </si>
  <si>
    <t>Корзина сцепления 360мм MERCEDES Atego SACHS|3482126331</t>
  </si>
  <si>
    <t>Корзина сцепления DAF CF75,CF85,XF105 SACHS|1665428R</t>
  </si>
  <si>
    <t>Корзина сцепления MAN L2000,M2000,M90 SACHS|81303050201</t>
  </si>
  <si>
    <t>Корзина сцепления MAN L2000,M2000,TGL (MFZ362мм) SACHS|81303059232</t>
  </si>
  <si>
    <t>Корзина сцепления MAN TGA,TGS,TGX (00-) SACHS|81303050229</t>
  </si>
  <si>
    <t>Корзина сцепления MAN TGA,TGS,TGX d=430мм SACHS|81303059230</t>
  </si>
  <si>
    <t>Корзина сцепления MAN TGL SACHS|81303050235</t>
  </si>
  <si>
    <t>Корзина сцепления MERCEDES Actros d=430 с выжимным подшипником SACHS|A0052506404</t>
  </si>
  <si>
    <t>Корзина сцепления MERCEDES Actros,Atego,Axor SACHS|0082502504</t>
  </si>
  <si>
    <t>Корзина сцепления MERCEDES d=310 SACHS|A0032509804</t>
  </si>
  <si>
    <t>Корзина сцепления MERCEDES d=430 SACHS|A0042504604</t>
  </si>
  <si>
    <t>Корзина сцепления MERCEDES NG,LK,LN2 SACHS|004250240480</t>
  </si>
  <si>
    <t>Корзина сцепления MERCEDES SETRA SACHS|005250830480</t>
  </si>
  <si>
    <t>Корзина сцепления MERCEDES SK SETRA Series 300 SACHS|A0042508904</t>
  </si>
  <si>
    <t>Корзина сцепления RENAULT Kerax d=430 SACHS|5010545852</t>
  </si>
  <si>
    <t>Корзина сцепления RENAULT Kerax d=430 SACHS|7420812085</t>
  </si>
  <si>
    <t>Корзина сцепления RENAULT Magnum VOLVO FM,FH12 (с выжимным подшипником) d=430 SACHS|7420707022</t>
  </si>
  <si>
    <t>Корзина сцепления RENAULT Magnum VOLVO FM,FH12 (с выжимным подшипником) d=430 SACHS|7420707020</t>
  </si>
  <si>
    <t>Корзина сцепления RENAULT Midlum,Premium VOLVO FL2,FE SACHS|5010452306</t>
  </si>
  <si>
    <t>Корзина сцепления RENAULT SACHS|5010244203</t>
  </si>
  <si>
    <t>Корзина сцепления SCANIA d=430 SACHS|1407913</t>
  </si>
  <si>
    <t>Корзина сцепления SCANIA d=430 SACHS|1914989</t>
  </si>
  <si>
    <t>Корзина сцепления SCANIA d=430 SACHS|1113870</t>
  </si>
  <si>
    <t>Корзина сцепления VOLVO F12 d=430 SACHS|8112598</t>
  </si>
  <si>
    <t>Корзина сцепления VOLVO FH d=400 с выжимным подшипником SACHS|20366765</t>
  </si>
  <si>
    <t>Корзина сцепления VOLVO FH d=430 с выжимным подшипником SACHS|1521712</t>
  </si>
  <si>
    <t>Корзина сцепления VOLVO FH d=430 с выжимным подшипником SACHS|1521721</t>
  </si>
  <si>
    <t>Корзина сцепления VOLVO FH d=430 с выжимным подшипником SACHS|1521713</t>
  </si>
  <si>
    <t>Корзина сцепления VOLVO FH,FM с подшипником выжимным SACHS|85000503</t>
  </si>
  <si>
    <t>Корзина сцепления VOLVO FH12,FM12 (с выжимным подшипником) d=380 SACHS|3192206</t>
  </si>
  <si>
    <t>Корзина сцепления VOLVO FL6 SACHS|1527029</t>
  </si>
  <si>
    <t>Маховик DAF CF75,CF85,XF95,XF105 d=430мм SACHS|</t>
  </si>
  <si>
    <t>Маховик MAN F2000,N,TGA SACHS|51023019033</t>
  </si>
  <si>
    <t>Маховик MAN TGA дв.D2876 d=430мм SACHS|51023016043</t>
  </si>
  <si>
    <t>Маховик MAN TGA,TGS,TGX SACHS|51023019094</t>
  </si>
  <si>
    <t>Маховик MERCEDES Actros d=430 SACHS|A5410300105</t>
  </si>
  <si>
    <t>Маховик MERCEDES Tourismo,Axor КАМАЗ-5490 d=430мм SACHS|A4570304805</t>
  </si>
  <si>
    <t>Маховик MERCEDES дв.OM441LA,OM442LA SACHS|4420300505/4420301905</t>
  </si>
  <si>
    <t>Муфта сцепления DAF MAN КАМАЗ-ЕВРО-2 в сборе SACHS|3151000034/81305500110/81305500106/1810168/1912689</t>
  </si>
  <si>
    <t>Пневмоподушка SCANIA 4 series амортизатора кабины (верхняя часть 90мм, версия sachs) SACHS|1424231</t>
  </si>
  <si>
    <t>Подшипник VOLVO F10,F12 маховика SACHS|1652986</t>
  </si>
  <si>
    <t>Подшипник выжимной DAF 65,75,85,95 SACHS|81305500080</t>
  </si>
  <si>
    <t>Подшипник выжимной DAF F85,95 SACHS|1334350</t>
  </si>
  <si>
    <t>Подшипник выжимной DAF MAN IVECO RENAULT SACHS|81305500114</t>
  </si>
  <si>
    <t>Подшипник выжимной DAF MERCEDES SACHS|A0032501415</t>
  </si>
  <si>
    <t>Подшипник выжимной DAF SACHS|ATRB247</t>
  </si>
  <si>
    <t>Подшипник выжимной DAF SACHS|504213753</t>
  </si>
  <si>
    <t>Подшипник выжимной DAF SACHS|1686642</t>
  </si>
  <si>
    <t>Подшипник выжимной IVECO Daily SACHS|2992027</t>
  </si>
  <si>
    <t>Подшипник выжимной MAN F2000 SACHS|81305500082</t>
  </si>
  <si>
    <t>Подшипник выжимной MAN F2000,TGA SACHS|81305500085</t>
  </si>
  <si>
    <t>Подшипник выжимной MAN G,G90 SACHS|81305506021</t>
  </si>
  <si>
    <t>Подшипник выжимной MAN L2000,TGM,M90 (гидравлический) SACHS|81305500079</t>
  </si>
  <si>
    <t>Подшипник выжимной MERCEDES 1733,1735,1838,2435,2544 SACHS|A0012508615</t>
  </si>
  <si>
    <t>Подшипник выжимной MERCEDES 608,914,1017,1417 SACHS|12509315</t>
  </si>
  <si>
    <t>Подшипник выжимной MERCEDES Actros SACHS|0012508015/0012508815/0012500615</t>
  </si>
  <si>
    <t>Подшипник выжимной MERCEDES Atego SACHS|22506115</t>
  </si>
  <si>
    <t>Подшипник выжимной MERCEDES Atego SACHS|A0022504115</t>
  </si>
  <si>
    <t>Подшипник выжимной MERCEDES Atego гидравлический SACHS|A0022505515</t>
  </si>
  <si>
    <t>Подшипник выжимной MERCEDES Atego,Axor (гидравлический) SACHS|A0022507515</t>
  </si>
  <si>
    <t>Подшипник выжимной MERCEDES Axor SACHS|A0022506815</t>
  </si>
  <si>
    <t>Подшипник выжимной MERCEDES SACHS|0002507615</t>
  </si>
  <si>
    <t>Подшипник выжимной MERCEDES Vario HHIS-3 (гидравлический, без датчика) SACHS|81307166101</t>
  </si>
  <si>
    <t>Подшипник выжимной RENAULT Kerax SACHS|5010244017</t>
  </si>
  <si>
    <t>Подшипник выжимной RENAULT Kerax SACHS|5010245457</t>
  </si>
  <si>
    <t>Подшипник выжимной RENAULT Kerax ПГУ SACHS|7421580956</t>
  </si>
  <si>
    <t>Подшипник выжимной RENAULT Kerax,Magnum,Premium SACHS|5010244086</t>
  </si>
  <si>
    <t>Подшипник выжимной RENAULT Magnum SACHS|7421071024</t>
  </si>
  <si>
    <t>Подшипник выжимной SCANIA 4 series (96-) SACHS|1522377</t>
  </si>
  <si>
    <t>Подшипник выжимной SCANIA SACHS|1479576</t>
  </si>
  <si>
    <t>Подшипник выжимной VOLVO F12,FH12 SACHS|20510801</t>
  </si>
  <si>
    <t>Подшипник выжимной VOLVO FH SACHS|20569153</t>
  </si>
  <si>
    <t>Подшипник выжимной VOLVO FH SACHS|20569155</t>
  </si>
  <si>
    <t>Подшипник выжимной VOLVO FH12 (3151000154 с монтажным к-том 3180 000 001) SACHS|7420730007</t>
  </si>
  <si>
    <t>Подшипник выжимной VOLVO FL SACHS|1655732</t>
  </si>
  <si>
    <t>Ремкомплект IVECO MAN MERCEDES BM655,652,653,657,658,659 подшипника выжимного (кольцо,пруж.) SACHS|81303006002</t>
  </si>
  <si>
    <t>Ремкомплект MERCEDES SCANIA VOLVO подшипника выжимного SACHS|20571945</t>
  </si>
  <si>
    <t>Ремкомплект SCANIA подшипника выжимного SACHS|1341683</t>
  </si>
  <si>
    <t>Сцепление DAF CF,CF75 комплект (с выжимным подшипником) d=430 SACHS|1935396R</t>
  </si>
  <si>
    <t>Сцепление DAF CF85,XF105 комплект (с выжимным подшипником) (AS Tronic) d=430 SACHS|1935397R</t>
  </si>
  <si>
    <t>Сцепление DAF CF85,XF105 комплект (с выжимным подшипником) (Ecosplit) d=430 SACHS|1714247R</t>
  </si>
  <si>
    <t>Сцепление DAF XF95 самоподводящееся комплект (диск+корзина+выжимной) SACHS|1935391R</t>
  </si>
  <si>
    <t>Сцепление DAF XF95.380,95.480 (корзина 3482083041+подш.+диск 1878054933) d=430мм комплект SACHS|1935393R</t>
  </si>
  <si>
    <t>Сцепление IVECO (корзина,диск,подшипник выжимной) SACHS|504221985</t>
  </si>
  <si>
    <t>Сцепление IVECO Daily (05-) комплект SACHS|2994069</t>
  </si>
  <si>
    <t>Сцепление IVECO Daily (06-) комплект с выжимным SACHS|2994020/2995559/2996089/2995776/2996625/500054748</t>
  </si>
  <si>
    <t>Сцепление IVECO EuroTech комплект (с выжимным подшипником) d=400 SACHS|500392841</t>
  </si>
  <si>
    <t>Сцепление IVECO EuroTech,Stralis (корзина,диск,подшипник выжимной) SACHS|2996743</t>
  </si>
  <si>
    <t>Сцепление MAN F2000,F90 комплект (с выжимным подшипником) d=430 SACHS|81300059029</t>
  </si>
  <si>
    <t>Сцепление MAN TGA комплект (диск выжимной 1шт.) d=400 SACHS|81303050200</t>
  </si>
  <si>
    <t>Сцепление MAN TGA,TGS комплект (с выжимным подшипником) d=430 SACHS|82300059006</t>
  </si>
  <si>
    <t>Сцепление MAN TGA,TGS,TGX комплект (диск+корзина+выжимной) SACHS|82300059004</t>
  </si>
  <si>
    <t>Сцепление MAN TGA,TGS,TGX комплект с выжимным подшипником SACHS|81300059028</t>
  </si>
  <si>
    <t>Сцепление MAN комплект d=430 SACHS|3400700445</t>
  </si>
  <si>
    <t>Сцепление MAN комплект d=430 SACHS|81300006620</t>
  </si>
  <si>
    <t>Сцепление MAN комплект d=430 SACHS|81300059034</t>
  </si>
  <si>
    <t>Сцепление MERCEDES Actros комплект d=400 SACHS|A0182509701</t>
  </si>
  <si>
    <t>Сцепление MERCEDES Actros комплект d=430 SACHS|A0012509701</t>
  </si>
  <si>
    <t>Сцепление MERCEDES Actros,Atego,Axor комплект (с выжимным подшипником) d=430 SACHS|A0212509901</t>
  </si>
  <si>
    <t>Сцепление MERCEDES Atego 823-1823 (без подшипника выжимного) d=395мм комплект SACHS|A021250370180</t>
  </si>
  <si>
    <t>Сцепление MERCEDES Atego,Vario комплект (корзина+диск,без подшипника выжимного) SACHS|A0252502301</t>
  </si>
  <si>
    <t>Сцепление RENAULT Kerax комплект d=430 SACHS|5001854688</t>
  </si>
  <si>
    <t>Сцепление RENAULT Kerax комплект d=430 SACHS|5001868531</t>
  </si>
  <si>
    <t>Сцепление RENAULT Kerax комплект d=430 SACHS|5001867227</t>
  </si>
  <si>
    <t>Сцепление RENAULT Kerax комплект d=430 SACHS|7485013830</t>
  </si>
  <si>
    <t>Сцепление RENAULT Magnum VOLVO FH,FM12 комплект (с выжимным подшипником) d=430 SACHS|5001866299</t>
  </si>
  <si>
    <t>Сцепление RENAULT Magnum комплект d=430 SACHS|5001866297</t>
  </si>
  <si>
    <t>Сцепление RENAULT Premium,Magnum комплект (с выжимным подшипником) d=430 SACHS|7485003694</t>
  </si>
  <si>
    <t>Сцепление SCANIA 4 series (корзина,диск,подшипник выжимной) SACHS|574984</t>
  </si>
  <si>
    <t>Сцепление SCANIA 4 series комплект (без выжимного подшипника) d=430 SACHS|1341687</t>
  </si>
  <si>
    <t>Сцепление SCANIA P,G,R,T series (04-) комплект SACHS|574917</t>
  </si>
  <si>
    <t>Сцепление SCANIA P,G,R,T series комплект (с выжимным подшипником) d=430 SACHS|572953</t>
  </si>
  <si>
    <t>Сцепление SCANIA комплект d=430 SACHS|574920</t>
  </si>
  <si>
    <t>Сцепление VOLVO F12 (98-) комплект SACHS|85013764</t>
  </si>
  <si>
    <t>Сцепление VOLVO FH комплект d=400 SACHS|85000773</t>
  </si>
  <si>
    <t>Сцепление VOLVO FH комплект d=430 SACHS|85000267</t>
  </si>
  <si>
    <t>Сцепление VOLVO FH комплект d=430 SACHS|8112191</t>
  </si>
  <si>
    <t>Сцепление VOLVO FH комплект d=430 SACHS|85000503</t>
  </si>
  <si>
    <t>Сцепление VOLVO FH12,16,FM12 комплект (с выжимным подшипником) d=400 SACHS|85003001</t>
  </si>
  <si>
    <t>Сцепление VOLVO FH12,NH12 комплект (с выжимным подшипником) d=430 SACHS|85000265</t>
  </si>
  <si>
    <t>Сцепление VOLVO FH13 комплект (с выжимным подшипником,диск выжимной 1шт.) d=400 SACHS|20717563</t>
  </si>
  <si>
    <r>
      <rPr>
        <b/>
        <sz val="30"/>
        <color rgb="FFFF0000"/>
        <rFont val="Times New Roman"/>
        <family val="1"/>
        <charset val="204"/>
      </rPr>
      <t>SACHS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 xml:space="preserve">АМОРТИЗАТОРЫ И ДЕТАЛИ СЦЕПЛЕНИЯ
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</si>
  <si>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r>
      <rPr>
        <b/>
        <sz val="30"/>
        <color rgb="FFFF0000"/>
        <rFont val="Times New Roman"/>
        <family val="1"/>
        <charset val="204"/>
      </rPr>
      <t>SAF и SAUER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ОРИГИНАЛЬНЫЕ ДЕТАЛИ ДЛЯ ПОЛУПРИЦЕПОВ</t>
    </r>
  </si>
  <si>
    <t>Амортизатор SAF полуприцепа, прицепа (280/410,O/O,20x78,20x68) OE|2376007002</t>
  </si>
  <si>
    <t>Амортизатор SAF полуприцепа, прицепа (317/484,O/O,20x78,20x68) OE|2376007102</t>
  </si>
  <si>
    <t>Амортизатор SAF полуприцепа, прицепа (341/532,O/O,20x68,20x78) OE|2376007202</t>
  </si>
  <si>
    <t>Барабан тормозной SAF (300x280,h=280,d=225x190,n10x23) OE|1064027300</t>
  </si>
  <si>
    <t>Барабан тормозной SAF (420x200/215,h=256,d=300x335,n10x23) OE|1064027000</t>
  </si>
  <si>
    <t>Барабан тормозной SAF полуприцепа (420х180х227) SAF|1064026002</t>
  </si>
  <si>
    <t>Болт SAF амортизатора (M20x1.5x150) OE|4343280210</t>
  </si>
  <si>
    <t>Болт SAF крепления диска тормозного (M12x1.5x75) OE|4375100512</t>
  </si>
  <si>
    <t>Болт SAF крепления суппорта (M16x1.5x55) OE|4343291410</t>
  </si>
  <si>
    <t>Болт SAF крепления суппорта направляющий (М16x1.5) OE|4375100410</t>
  </si>
  <si>
    <t>Гайка SAF ступицы (M75x1.5 правая резьба) OE|1011008600</t>
  </si>
  <si>
    <t>Гайка SAF ступицы левой M75х1.5мм (левая резьба,SW85,оси S9-4218,INTEGRAL) ОЕ|1011008500</t>
  </si>
  <si>
    <t>Держатель SAF датчика АБС OE|4189005100</t>
  </si>
  <si>
    <t>Диск тормозной SAF (430x160x45 n10x13.5) (1шт.) OE|4079001303</t>
  </si>
  <si>
    <t>Диск тормозной SAF (430x45x130) OE|4079000502</t>
  </si>
  <si>
    <t>Заглушка SAF крышки ступицы OE|4337202602</t>
  </si>
  <si>
    <t>Заглушка SAF под АБС OE|4337202900</t>
  </si>
  <si>
    <t>Ключ SAF гайки ступицы (SW140) OE|1012002400</t>
  </si>
  <si>
    <t>Ключ SAF гайки ступицы (SW85) OE|2012002301</t>
  </si>
  <si>
    <t>Колодки тормозные SAF (367x180) (1шт.) с роликом срез/срез OE|3054012600</t>
  </si>
  <si>
    <t>Колодки тормозные SAF B9-22S КАМАЗ-5490 передние/задние с отв.под пятаки (210х93х30) OE|3057009601</t>
  </si>
  <si>
    <t>Колодки тормозные SAF B9-22S с отв.под пятаки (210х93.8х30) (заменена на 3057009601) (4шт.) ОЕ|9291072/09291072</t>
  </si>
  <si>
    <t>Колодки тормозные SAF дисковые (211x108x30) OE|3057008501</t>
  </si>
  <si>
    <t>Кольцо стопорное SAF ступицы (57x93x5.5) OE|1345000801</t>
  </si>
  <si>
    <t>Кольцо стопорное SAF ступицы (RSM9042) OE|1316100201</t>
  </si>
  <si>
    <t>Кольцо уплотнительное SAF крышки ступицы (182x4) OE|4315005400</t>
  </si>
  <si>
    <t>Кольцо уплотнительное SAF крышки ступицы (SK500) OE|4315006400</t>
  </si>
  <si>
    <t>Кольцо уплотнительное SAF ступицы (110х2) OE|4315005600</t>
  </si>
  <si>
    <t>Кольцо уплотнительное SAF ступицы (116x3) OE|4315005200</t>
  </si>
  <si>
    <t>Кольцо уплотнительное SAF ступицы (92x4) OE|4315007500</t>
  </si>
  <si>
    <t>Крышка SAF ступицы (SKRB пластик) OE|3304009300</t>
  </si>
  <si>
    <t>Крышка SAF ступицы (на 6 шпилек) OE|1304001600</t>
  </si>
  <si>
    <t>Крышка SAF ступицы без АБС (SKRS/RZ/RLS9042) (d=165мм) OE|3304007200</t>
  </si>
  <si>
    <t>Пластина SAF колодки тормозной (SKRS9030,SKRZ9030/11030) OE|1151001300</t>
  </si>
  <si>
    <t>Пластина SAF колодки тормозной (SKRS9042/11242) OE|1151000800</t>
  </si>
  <si>
    <t>Площадка SAF пневморессоры нижняя OE|1043029100</t>
  </si>
  <si>
    <t>Подушка опоры седла нижняя прямоугольная (SK-S36.22) George Fischer OE|662114110</t>
  </si>
  <si>
    <t>Подшипник ступицы SAF (120x165x29) OE|4200101000</t>
  </si>
  <si>
    <t>Подшипник ступицы SAF (65x120x41) OE|4200006000</t>
  </si>
  <si>
    <t>Подшипник ступицы SAF (90x147x40) OE|4200100600</t>
  </si>
  <si>
    <t>Подшипник ступицы SAF (блок с болтами, оси SKRB 9022,9019) OE|3434365000</t>
  </si>
  <si>
    <t>Пружина SAF колодки тормозной (32x186) OE|1447006000</t>
  </si>
  <si>
    <t>Пыльник SAF ступицы (95x142.5x9) OE|1092200200</t>
  </si>
  <si>
    <t>Ремкомплект SAF SKRS (95-) ступицы (подшипник 2шт.) OE|3434301200</t>
  </si>
  <si>
    <t>Ремкомплект SAF вала тормозного (RS/RSM/RZM8442/11242,стопоры,шайбы) OE|3317000400</t>
  </si>
  <si>
    <t>Ремкомплект SAF вала тормозного (SKRS9042,стопоры) OE|3317001600</t>
  </si>
  <si>
    <t>Ремкомплект SAF вала тормозного (на вал) (SKRS9042) OE|3268003400</t>
  </si>
  <si>
    <t>Ремкомплект SAF вала тормозного (на ось) (SKRS) OE|3434363900</t>
  </si>
  <si>
    <t>Ремкомплект SAF вала тормозного (на ось) (SKRS9030/RZ11037) OE|3434364001</t>
  </si>
  <si>
    <t>Ремкомплект SAF вала тормозного (на ось) (SKRS9042) OE|3434363800</t>
  </si>
  <si>
    <t>Ремкомплект SAF вала тормозного ОЕ|3.268.0050.00</t>
  </si>
  <si>
    <t>Ремкомплект SAF вала тормозного ОЕ|3.268.0047.00</t>
  </si>
  <si>
    <t>Ремкомплект SAF ступицы (B9,BI9,SI9) OE|3434302200</t>
  </si>
  <si>
    <t>Ремкомплект SAF ступицы (B9,BI9,SI9,сальники) OE|3434302401</t>
  </si>
  <si>
    <t>Ремкомплект SAF ступицы (INTEGRAL,подшипник,сальники,уплотнения) OE|3434302001</t>
  </si>
  <si>
    <t>Ремкомплект SAF ступицы (S9/11,сальники) OE|3434302500</t>
  </si>
  <si>
    <t>Ремкомплект SAF ступицы (SKRB,подшипники,сальники,упл.кольцо) OE|3434301800</t>
  </si>
  <si>
    <t>Ремкомплект SAF ступицы (SKRS/RZ/12242/12037,сальники) OE|3434301700</t>
  </si>
  <si>
    <t>Ремкомплект SAF ступицы (SKRS/SKRZ9030,подшипники,сальники) OE|3434301600</t>
  </si>
  <si>
    <t>Ремкомплект SAF ступицы (SKRS9037) OE|3434301100</t>
  </si>
  <si>
    <t>Ремкомплект SAF ступицы (SKRS9042,сальники) OE|3434301401</t>
  </si>
  <si>
    <t>Ремкомплект SAF ступицы (ZL9/ZL11) OE|3434302100</t>
  </si>
  <si>
    <t>Ремкомплект SAF ступицы (ось S9-4218) (сальники, уплотнительные кольца, смазка) ОЕ|3434302300</t>
  </si>
  <si>
    <t>Ремкомплект SAF ступицы (подшипники, уплотнения) ОЕ|3434301900</t>
  </si>
  <si>
    <t>Ремкомплект вала тормозного на ось (9042/8442-11242) SAF OE.|18403</t>
  </si>
  <si>
    <t>Ремкомплект седельного устройства SK-S 36.20W (2 нижн.2 верх.подушки,4 болта) OE|662101518</t>
  </si>
  <si>
    <t>Ремкомплект суппорта SAF (SBS2220,вал регулировочный) OE|3434386200</t>
  </si>
  <si>
    <t>Ремкомплект суппорта SAF (SBS2220,направляющие) OE|3434386100</t>
  </si>
  <si>
    <t>Ремкомплект суппорта SAF (SN6,SN7,направляющие) OE|3434381200</t>
  </si>
  <si>
    <t>Ремкомплект суппорта SAF переднего OE|3434381400</t>
  </si>
  <si>
    <t>Ремкомплект суппорта SAF переднего OE|3434381500</t>
  </si>
  <si>
    <t>Ролик SAF колодки тормозной (20x53x36) OE|1265001900</t>
  </si>
  <si>
    <t>Рычаг тормоза регулировочный SAF (5 отверстий в ряд) OE|2175029400</t>
  </si>
  <si>
    <t>Сайлентблок SAF рессоры (31.5x155x114) OE|4177302800</t>
  </si>
  <si>
    <t>Сайлентблок SAF рессоры (68x30х104) OE|4177301000</t>
  </si>
  <si>
    <t>Сальник SAF ступицы (117x152x26) OE|4373003501</t>
  </si>
  <si>
    <t>Сальник SAF ступицы (86x128x12) OE|1092200100</t>
  </si>
  <si>
    <t>Смазка ступичная SAF 5кг синяя SAF|5387003105</t>
  </si>
  <si>
    <t>Ступица SAF колеса (INTEGRAL/SKRB) в сборе OE|3307303002</t>
  </si>
  <si>
    <t>Ступица SAF колеса (RSM9042,32924/32924) OE|1307112901</t>
  </si>
  <si>
    <t>Ступица SAF колеса (S9-4218) в сборе OE|3307304302</t>
  </si>
  <si>
    <t>Ступица SAF колеса (SK500Plus) в сборе OE|3307116600</t>
  </si>
  <si>
    <t>Ступица SAF колеса (SKRS/RZ9037) в сборе OE|3307301000</t>
  </si>
  <si>
    <t>Ступица SAF колеса (SKRS/RZ9042/11242) в сборе OE|3307300601</t>
  </si>
  <si>
    <t>Ступица SAF колеса (SKRS11222/9022K) в сборе OE|3307301201</t>
  </si>
  <si>
    <t>Ступица SAF колеса (WRZM) OE|2307202500</t>
  </si>
  <si>
    <t>Суппорт SAF (B/S/ZI9/11-22K01) правый 22.5'' в сборе с колодками OE|3080006001</t>
  </si>
  <si>
    <t>Суппорт SAF (B/S9/11-22W) левый 22.5'' в сборе с колодками OE|3080006700</t>
  </si>
  <si>
    <t>Суппорт SAF (B/S9/11-22W) правый 22.5'' в сборе с колодками OE|3080006800</t>
  </si>
  <si>
    <t>Суппорт SAF (SBS2220НО) левый 22.5'' в сборе с колодками OE|3080008100</t>
  </si>
  <si>
    <t>Суппорт SAF (SBS2220НО) правый 22.5'' в сборе с колодками OE|3080008200</t>
  </si>
  <si>
    <t>Суппорт SAF (SKRB9022H) 22.5'' в сборе с колодками OE|3080005601</t>
  </si>
  <si>
    <t>Суппорт SAF (SKRB9022K) левый 22.5'' в сборе с колодками OE|3080002701</t>
  </si>
  <si>
    <t>Суппорт SAF (SKRB9022K) правый 22.5'' в сборе с колодками OE|3080002601</t>
  </si>
  <si>
    <t>Суппорт SAF (SKRB9022W) правый 22.5'' в сборе с колодками OE|3080005000</t>
  </si>
  <si>
    <t>Суппорт SAF SK7002 левый в сборе ОЕ|0536270635/056793</t>
  </si>
  <si>
    <t>Суппорт SAF SK7012 правый в сборе ОЕ|0536270625/056794</t>
  </si>
  <si>
    <t>Устройство опорное SAF комплект (2 опоры) (856мм) OE|1025300004640</t>
  </si>
  <si>
    <t>Устройство седельно-сцепное SAF (185x10мм) ОЕ|662129085</t>
  </si>
  <si>
    <t>Устройство седельно-сцепное SAF BPW ROR SCHMITZ (typ 37C-Z,H=150) OE|662129038</t>
  </si>
  <si>
    <t>Флаг с логотипом SAF-HOLLAND|</t>
  </si>
  <si>
    <t>Хомут SAF щитка грязезащитного барабана тормозного OE|4194202301</t>
  </si>
  <si>
    <t>Шайба SAF сайлентблока эксцентрик OE|1123000101</t>
  </si>
  <si>
    <t>Шайба SAF центровочная полурессоры OE|4208200100</t>
  </si>
  <si>
    <t>Шар SAF колодки тормозной (d=40мм) OE|4199100200</t>
  </si>
  <si>
    <t>Шкворень SAF поворотной оси (298x60) OE|1217001900</t>
  </si>
  <si>
    <t>Шкворень SAF прицепной 2" (комплект с болтами) OE|662101109K</t>
  </si>
  <si>
    <t>Шкворень SAF прицепной 2" OE|662102020K</t>
  </si>
  <si>
    <t>Шпилька колеса SAF комплект (с гайкой) (M22x1.5x76) OE|3302115700</t>
  </si>
  <si>
    <t>Щиток SAF барабана тормозного пылезащитный (комплект на 1 сторону) OE|3005017301</t>
  </si>
  <si>
    <t>Диск тормозной SAF (430x45x130) SAUER|4079000502</t>
  </si>
  <si>
    <t>Колодки тормозные MERCEDES DAF SCANIA IVECO SAF МАЗ-203 передние/задние (4шт.) SAUER|1390428/1527633/1734529/2992348</t>
  </si>
  <si>
    <t>Накладка тормозной колодки SAF (420х178) (STD комплект) (64 отверстия, 93251) SAUER|S0571928300</t>
  </si>
  <si>
    <t>Амортизатор DAF CF кабины передний пневматический (275/320 O / I ) SAMPA|050.181-01</t>
  </si>
  <si>
    <t>Амортизатор DAF F95 кабины задний (пневмо) SAMPA|1623477</t>
  </si>
  <si>
    <t>Амортизатор DAF F95,95XF кабины задний SAMPA|1303516</t>
  </si>
  <si>
    <t>Амортизатор DAF XF95,105 капота SAMPA|1651601</t>
  </si>
  <si>
    <t>Амортизатор DAF капота SAMPA|1323677</t>
  </si>
  <si>
    <t>Амортизатор DAF СF65,75,85 капота SAMPA|1372540</t>
  </si>
  <si>
    <t>Амортизатор IVECO EuroStar,EuroTech,EuroTrakker кабины передний SAMPA|8139025</t>
  </si>
  <si>
    <t>Амортизатор IVECO Stralis кабины задний (290/333 20x46 20x46 O/O) SAMPA|500357352</t>
  </si>
  <si>
    <t>Амортизатор IVECO Stralis кабины передний (пневмо) SAMPA|504080540</t>
  </si>
  <si>
    <t>Амортизатор IVECO Stralis кабины с пневмоподушкой задний SAMPA|504060233</t>
  </si>
  <si>
    <t>Амортизатор MAN F2000 капота (720мм) SAMPA|81748210095</t>
  </si>
  <si>
    <t>Амортизатор MAN F90,F2000 кабины задний (пневмо) SAMPA|81417226052</t>
  </si>
  <si>
    <t>Амортизатор MAN L2000 передний (357/617 12x71 12x69 I/I) SAMPA|81437016781</t>
  </si>
  <si>
    <t>Амортизатор MAN TGA кабины передний (пневмо) SAMPA|85417226022</t>
  </si>
  <si>
    <t>Амортизатор MAN TGA капота (685мм) SAMPA|81611400016</t>
  </si>
  <si>
    <t>Амортизатор MAN TGA,TGL,TGM капота SAMPA|81970060003</t>
  </si>
  <si>
    <t>Амортизатор MAN TGA,TGL,TGM ящика вещевого SAMPA|81748210149</t>
  </si>
  <si>
    <t>Амортизатор MAN TGA,TGS,TGX кабины задний (пневмо,1 штуцер) SAMPA|81417226057</t>
  </si>
  <si>
    <t>Амортизатор MAN TGA,TGS,TGX ящика вещевого SAMPA|81970060020</t>
  </si>
  <si>
    <t>Амортизатор MAN TGA,TGS,TGX,TGM кабины задний левый (пневмо) (245/340 12x45 12x50 O/O) SAMPA|81417226074</t>
  </si>
  <si>
    <t>Амортизатор MAN TGA,TGX,TGS капота SAMPA|81970060002</t>
  </si>
  <si>
    <t>Амортизатор MAN задний (412/652 20x62 30x62 O/O) SAMPA|81437016584</t>
  </si>
  <si>
    <t>Амортизатор MAN кабины задний левый (240/340 12х45 12х50 О/О) SAMPA|81417226073</t>
  </si>
  <si>
    <t>Амортизатор MAN кабины задний правый пневмо (302.23/338.92,O/O) SAMPA|81417226058</t>
  </si>
  <si>
    <t>Амортизатор MAN кабины передний (280/375,12х50,12х50 О/О) SAMPA|81417226069/81417226070/81417226071/81417226072</t>
  </si>
  <si>
    <t>Амортизатор MAN кабины с пневмоподушкой SAMPA|81417226048</t>
  </si>
  <si>
    <t>Амортизатор MERCEDES Actros кабины передний (пневмо) SAMPA|9428905919</t>
  </si>
  <si>
    <t>Амортизатор MERCEDES Actros КАМАЗ-5490 кабины задний SAMPA|9408903919</t>
  </si>
  <si>
    <t>Амортизатор MERCEDES Actros капота SAMPA|0019808464</t>
  </si>
  <si>
    <t>Амортизатор MERCEDES Axor (04-) ящика инструментального SAMPA|A0009881501</t>
  </si>
  <si>
    <t>Амортизатор MERCEDES Axor КАМАЗ-5490 кабины передний (пневмо) SAMPA|9408904919</t>
  </si>
  <si>
    <t>Амортизатор MERCEDES кабины задний (пневмо) SAMPA|9428900219</t>
  </si>
  <si>
    <t>Амортизатор RENAULT Kerax,Premium кабины передний SAMPA|5010269605</t>
  </si>
  <si>
    <t>Амортизатор RENAULT Premium кабины задний пневмо (260х305 12х40 12х40 O/O) SAMPA|5010228908</t>
  </si>
  <si>
    <t>Амортизатор RENAULT Premium кабины задний пневмо (сайлентблок/кронштейн) SAMPA|5010615879</t>
  </si>
  <si>
    <t>Амортизатор RENAULT Premium капота SAMPA|5010353702</t>
  </si>
  <si>
    <t>Амортизатор SCANIA 114,124,144 капота (505мм/250N) SAMPA|1306492</t>
  </si>
  <si>
    <t>Амортизатор SCANIA 3 series кабины задний SAMPA|1348120</t>
  </si>
  <si>
    <t>Амортизатор SCANIA 3 series кабины с пневмоподушкой передний/задний SAMPA|550365</t>
  </si>
  <si>
    <t>Амортизатор SCANIA 3 series капота L=585мм (630N) SAMPA|1123692</t>
  </si>
  <si>
    <t>Амортизатор SCANIA 4 series кабины задний с пневмоподушкой 1435856+1476415 SAMPA|1435856+1476415</t>
  </si>
  <si>
    <t>Амортизатор SCANIA 4 series кабины передний с пневмоподушкой 1424228+1349840 SAMPA|1424228+1349840</t>
  </si>
  <si>
    <t>Амортизатор SCANIA P,G,R,T series капота SAMPA|1845911</t>
  </si>
  <si>
    <t>Амортизатор SCANIA P,R series кабины задний (пневмо) SAMPA|1870893</t>
  </si>
  <si>
    <t>Амортизатор SCANIA P,R series кабины задний SAMPA|1505563</t>
  </si>
  <si>
    <t>Амортизатор SCANIA P,R series капота SAMPA|1383831</t>
  </si>
  <si>
    <t>Амортизатор SCANIA кабины (пневмо) (138/280 O/I) SAMPA|1444016</t>
  </si>
  <si>
    <t>Амортизатор SCANIA кабины с пневмоподушкой SAMPA|1435859</t>
  </si>
  <si>
    <t>Амортизатор SCANIA капота (600мм) SAMPA|1331164</t>
  </si>
  <si>
    <t>Амортизатор SCANIA капота (700мм) SAMPA|1481371</t>
  </si>
  <si>
    <t>Амортизатор SCANIA капота SAMPA|1369553</t>
  </si>
  <si>
    <t>Амортизатор SCANIA капота SAMPA|1727269</t>
  </si>
  <si>
    <t>Амортизатор SCANIA передний (398/678, 16х67 I/O) SAMPA|1110588</t>
  </si>
  <si>
    <t>Амортизатор SCANIA подножки (210мм) SAMPA|1374642</t>
  </si>
  <si>
    <t>Амортизатор VOLVO F10,12,16 капота SAMPA|1083670</t>
  </si>
  <si>
    <t>Амортизатор VOLVO FH12 кабины передний (пневмо) SAMPA|20889132</t>
  </si>
  <si>
    <t>Амортизатор VOLVO FH12 капота SAMPA|20379348</t>
  </si>
  <si>
    <t>Амортизатор VOLVO FH12,16 кабины задний (пневмо) (О/O) SAMPA|1075076</t>
  </si>
  <si>
    <t>Амортизатор VOLVO FH12,16 кабины передний пневмо (242-350 I/O) (NEW) SAMPA|20453256</t>
  </si>
  <si>
    <t>Амортизатор VOLVO FH12,16 кабины передний пневмо (302х430 14х45 20х45 O/O) SAMPA|3172984</t>
  </si>
  <si>
    <t>Амортизатор VOLVO FH12,16 капота (410мм) SAMPA|3981920</t>
  </si>
  <si>
    <t>Амортизатор VOLVO FH12,16 капота (530мм) SAMPA|1619106</t>
  </si>
  <si>
    <t>Амортизатор VOLVO FL7,10,12 капота SAMPA|1611159</t>
  </si>
  <si>
    <t>Амортизатор VOLVO FM9 капота SAMPA|20379349</t>
  </si>
  <si>
    <t>Амортизатор VOLVO кабины задний (пневмо) SAMPA|21165207</t>
  </si>
  <si>
    <t>Амортизатор VOLVO кабины с пневмоподушкой SAMPA|22144200</t>
  </si>
  <si>
    <t>Амортизатор VOLVO сиденья водителя (пневмо) SAMPA|3090128</t>
  </si>
  <si>
    <t>Балансир IVECO EuroTrakker SAMPA|8138566</t>
  </si>
  <si>
    <t>Балансир SCANIA 4,P,G,R,T series SAMPA|1422961</t>
  </si>
  <si>
    <t>Балансир SCANIA P,G,R,T,4 series подвески SAMPA|1949551</t>
  </si>
  <si>
    <t>Бампер DAF CF85 передний правая часть SAMPA|1363374</t>
  </si>
  <si>
    <t>Бампер MERCEDES Atego левая часть SAMPA|9738800470</t>
  </si>
  <si>
    <t>Бампер MERCEDES Atego центральная часть (высокий) SAMPA|9738801170</t>
  </si>
  <si>
    <t>Бампер MERCEDES Axor левая часть SAMPA|9448850525</t>
  </si>
  <si>
    <t>Бампер SCANIA 114,124,144,R series левая часть SAMPA|1324597</t>
  </si>
  <si>
    <t>Бампер SCANIA 114,124,144,R series правая часть SAMPA|1324598</t>
  </si>
  <si>
    <t>Бампер SCANIA R series CG,CR (10-) передний левая часть (круглые противотуманки) SAMPA|1923744</t>
  </si>
  <si>
    <t>Бампер SCANIA передний левая часть SAMPA|1884914</t>
  </si>
  <si>
    <t>Бампер VOLVO FH12,16,FM9,12 левая нижняя часть (серый) SAMPA|20529741</t>
  </si>
  <si>
    <t>Барабан тормозной BPW (420x200/210 h=263) (1шт.) SAMPA|0310977160</t>
  </si>
  <si>
    <t>Барабан тормозной BPW полуприцепа (360x200/220 h=263 d=230/275) (1шт.) SAMPA|0310990220</t>
  </si>
  <si>
    <t>Барабан тормозной DAF задний (420x200х287.5) (1шт.) SAMPA|0365579</t>
  </si>
  <si>
    <t>Барабан тормозной DAF задний (420х200х216мм h=287.5) (1шт.) SAMPA|0754397</t>
  </si>
  <si>
    <t>Барабан тормозной DAF передний (420x150х228) (1шт.) SAMPA|0595225</t>
  </si>
  <si>
    <t>Барабан тормозной IVECO EuroStar (410x205x282) (1шт.) SAMPA|42118427</t>
  </si>
  <si>
    <t>Барабан тормозной MERCEDES (410х180/192 h=280 n10х23) (1шт.) SAMPA|3464230501</t>
  </si>
  <si>
    <t>Барабан тормозной MERCEDES задний (410x250x298) (1шт.) SAMPA|3874210001</t>
  </si>
  <si>
    <t>Барабан тормозной MERCEDES передний (410x180/191 h=237) (1шт.) SAMPA|6584210001</t>
  </si>
  <si>
    <t>Барабан тормозной RENAULT Premium задний (414x220/229 h=278) (1шт.) SAMPA|5010098949</t>
  </si>
  <si>
    <t>Барабан тормозной RENAULT задний (414x175/182 h=230) (1шт.) SAMPA|5000737768</t>
  </si>
  <si>
    <t>Барабан тормозной SAF (300x280,h=280,d=225x190,n10x23) (1шт.) SAMPA|1064027300</t>
  </si>
  <si>
    <t>Барабан тормозной SAF (420x190x227) (1шт.) SAMPA|1064006002</t>
  </si>
  <si>
    <t>Барабан тормозной SAF (420x200/215,h=256,d=300x335,n10x23) (1шт.) SAMPA|1064027000</t>
  </si>
  <si>
    <t>Барабан тормозной SCANIA (413x178x263) (1шт.) SAMPA|1414152</t>
  </si>
  <si>
    <t>Барабан тормозной SCANIA (413x203х275) (1шт.) SAMPA|1414153</t>
  </si>
  <si>
    <t>Барабан тормозной SCANIA задний (413х266х321) (1шт.) SAMPA|1414435</t>
  </si>
  <si>
    <t>Барабан тормозной SMB (419x203/211 h=256.2) (1шт.) SAMPA|MO03176</t>
  </si>
  <si>
    <t>Барабан тормозной VOLVO FH12 задний (410х225х307) (1шт.) SAMPA|1599012</t>
  </si>
  <si>
    <t>Барабан тормозной VOLVO FH13 передний (410х175х261) (1шт.) SAMPA|1599009</t>
  </si>
  <si>
    <t>Бачок MERCEDES MAN топливный для автономного отопителя 10 литров SAMPA|3718307361</t>
  </si>
  <si>
    <t>Бачок ГУРа DAF 95,95XF,XF95 MAN F90,L,M2000 MERCEDES MK,SK SCANIA 3 VOLVO FH12 SAMPA|81473016030</t>
  </si>
  <si>
    <t>Бачок расширительный MAN SAMPA|81061026086</t>
  </si>
  <si>
    <t>Бачок расширительный MERCEDES Atego системы охлаждения SAMPA|9705000349/9705000449</t>
  </si>
  <si>
    <t>Бачок расширительный RENAULT Premium SAMPA|7485132205</t>
  </si>
  <si>
    <t>Бачок расширительный RENAULT Premium SAMPA|7420783159</t>
  </si>
  <si>
    <t>Бачок расширительный VOLVO FH12 SAMPA|1676400</t>
  </si>
  <si>
    <t>Блок управления VOLVO FH,FM стеклоподъемником двери (водительская дверь) SAMPA|21277587</t>
  </si>
  <si>
    <t>Болт BPW TSB3709 направляющей суппорта (M16x1.5х100мм) SAMPA|0250167016</t>
  </si>
  <si>
    <t>Болт BPW крепления амортизатора (М24х3.0х280) SAMPA|0334014120</t>
  </si>
  <si>
    <t>Болт BPW крепления рессоры полуприцепа (М30х3.5х210) SAMPA|0585700040</t>
  </si>
  <si>
    <t>Болт BPW крепления стакана пневморессоры (M16x160x10.9мм) SAMPA|03.3401.22.30</t>
  </si>
  <si>
    <t>Болт BPW крепления стакана пневморессоры (M16х2.00х65мм) SAMPA|0250709500</t>
  </si>
  <si>
    <t>Болт BPW рессоры (M16x115) SAMPA|0334012240</t>
  </si>
  <si>
    <t>Болт BPW рессоры (M24x170) SAMPA|0334014200</t>
  </si>
  <si>
    <t>Болт BPW рессоры (M30x170мм) SAMPA|0334105050</t>
  </si>
  <si>
    <t>Болт BPW рессоры (M30x3.5x265) SAMPA|0334015370</t>
  </si>
  <si>
    <t>Болт BPW рессоры (М30х3.5х150) SAMPA|0334015150</t>
  </si>
  <si>
    <t>Болт BPW рессоры с гайкой (M30x170мм) SAMPA|0334105050S</t>
  </si>
  <si>
    <t>Болт DAF XF105 головки блока (M12x155x80мм) SAMPA|1822941</t>
  </si>
  <si>
    <t>Болт DAF XF95 рессоры (M24х140) SAMPA|1365622</t>
  </si>
  <si>
    <t>Болт DAF XF95,105 торсиона кабины SAMPA|1699375</t>
  </si>
  <si>
    <t>Болт DAF головки блока (M16x2x163) SAMPA|1448810</t>
  </si>
  <si>
    <t>Болт DAF крепления опоры кабины SAMPA|1269537</t>
  </si>
  <si>
    <t>Болт MAN (М18х2мм) SAMPA|06014944734</t>
  </si>
  <si>
    <t>Болт MAN (М20х2х320мм) SAMPA|06014990179</t>
  </si>
  <si>
    <t>Болт MAN F90,F2000 (M16х1.5 22х75х100 SW27) крепления стабилизатора заднего SAMPA|81910200618</t>
  </si>
  <si>
    <t>Болт MAN TGA крепления рессоры передней (M24x2/M18x2x363.5) SAMPA|81904900696</t>
  </si>
  <si>
    <t>Болт MAN TGA крепления рессоры передней (М14х1.5х70) SAMPA|06028134919</t>
  </si>
  <si>
    <t>Болт MAN TGA стабилизатора заднего (M16х1.5х11) SAMPA|06028135027</t>
  </si>
  <si>
    <t>Болт MAN TGA,TGS M14х1.5х140мм SAMPA|06028134930</t>
  </si>
  <si>
    <t>Болт MAN TGA,TGS,TGX (М20х260х2) рессоры задней SAMPA|6014944935</t>
  </si>
  <si>
    <t>Болт MAN TGA,TGS,TGX BPW (М20х240х2) амортизатора SAMPA|6014944933</t>
  </si>
  <si>
    <t>Болт MAN вала карданного (M12x1.5x35) SAMPA|6028158812</t>
  </si>
  <si>
    <t>Болт MAN вала карданного (M14x1.5x35) SAMPA|6028158912</t>
  </si>
  <si>
    <t>Болт MAN вала карданного (M14x1.5x40) SAMPA|6028158913</t>
  </si>
  <si>
    <t>Болт MAN вала карданного (M14x1.5x45мм) SAMPA|06028158914</t>
  </si>
  <si>
    <t>Болт MAN вала карданного (M14x1.5x55) SAMPA|06028158916</t>
  </si>
  <si>
    <t>Болт MAN вала карданного (M14x1.5x60мм) SAMPA|06028158917</t>
  </si>
  <si>
    <t>Болт MAN вала карданного (M16x1.5x40) SAMPA|06028159013</t>
  </si>
  <si>
    <t>Болт MAN вала карданного (M16x1.5x50) SAMPA|6028159015</t>
  </si>
  <si>
    <t>Болт MAN вала карданного (M16x1.5x60) SAMPA|06028135017</t>
  </si>
  <si>
    <t>Болт MAN вала карданного (M16x1.5x85) SAMPA|06028159022</t>
  </si>
  <si>
    <t>Болт MAN вала карданного (М14x1.5х30) SAMPA|06028158911</t>
  </si>
  <si>
    <t>Болт MAN выхлопной системы SAMPA|51904900029</t>
  </si>
  <si>
    <t>Болт MAN ГБЦ 1шт. на 1-н цилиндр (M14х2х140) SAMPA.|820245</t>
  </si>
  <si>
    <t>Болт MAN дренажный (обратка) (M6х1) SAMPA|51981500167</t>
  </si>
  <si>
    <t>Болт MAN коллектора выпускного (M10x1.5x55) SAMPA|51904900030</t>
  </si>
  <si>
    <t>Болт MAN коллектора выпускного (M10x1.5x55) SAMPA|51900010169</t>
  </si>
  <si>
    <t>Болт MAN коллектора выпускного (M10x1.5x75) SAMPA|51900010167</t>
  </si>
  <si>
    <t>Болт MAN коллектора выпускного (M8х40мм TORX) SAMPA|51904900102</t>
  </si>
  <si>
    <t>Болт MAN крепления диска тормозного (M18x1.5x60) SAMPA|06019023413</t>
  </si>
  <si>
    <t>Болт MAN крепления карданного фланца (M14х1.5х50мм) SAMPA|06028134915/06028158915</t>
  </si>
  <si>
    <t>Болт MAN крепления колонки рулевой (M10x80мм) SAMPA|06010137221</t>
  </si>
  <si>
    <t>Болт MAN крепления маховика (M16x1.5x86) SAMPA|51900200298</t>
  </si>
  <si>
    <t>Болт MAN крепления опоры кабины (М16x100x1.5мм) SAMPA|06028135024</t>
  </si>
  <si>
    <t>Болт MAN реактивной тяги (M18x1.5х95мм) SAMPA|06014944718</t>
  </si>
  <si>
    <t>Болт MAN реактивной тяги (M18x2/150мм) SAMPA|06014946724</t>
  </si>
  <si>
    <t>Болт MAN реактивной тяги (M18x2x130мм) SAMPA|06014934722</t>
  </si>
  <si>
    <t>Болт MAN реактивной тяги (M20x2x160мм) SAMPA|06014934925</t>
  </si>
  <si>
    <t>Болт MAN реактивной тяги (M22x1.5х65мм) SAMPA|06028161518</t>
  </si>
  <si>
    <t>Болт MAN реактивной тяги (M24x2x130мм) SAMPA|81900010414</t>
  </si>
  <si>
    <t>Болт MAN рессоры (M24x2х145мм) SAMPA|06028390013</t>
  </si>
  <si>
    <t>Болт MAN системы топливной (M14x1.5x26) SAMPA|51981500110</t>
  </si>
  <si>
    <t>Болт MAN стабилизатора (M18x2/160мм) SAMPA|06014944725</t>
  </si>
  <si>
    <t>Болт MAN штанги реактивной (M18x2x120) SAMPA|06014934721</t>
  </si>
  <si>
    <t>Болт MAN штанги реактивной (M18x2x35) SAMPA|81900300146</t>
  </si>
  <si>
    <t>Болт MAN штанги реактивной (M20x2x80) SAMPA|06017334921</t>
  </si>
  <si>
    <t>Болт MAN штанги реактивной (V-образной) SAMPA|06014944913</t>
  </si>
  <si>
    <t>Болт MERCEDES (М18х1.5мм) SAMPA|000000005563</t>
  </si>
  <si>
    <t>Болт MERCEDES Actros амортизатора (M16x1.5x130мм) заднего нижний SAMPA|000000005541</t>
  </si>
  <si>
    <t>Болт MERCEDES Actros крепления рессоры передней (M24x2/180) SAMPA|000000005503</t>
  </si>
  <si>
    <t>Болт MERCEDES Actros,Axor диска тормозного SAMPA|910105014009</t>
  </si>
  <si>
    <t>Болт MERCEDES Actros,Axor крышки КПП (M8x1.25x16мм) SAMPA|000933008212</t>
  </si>
  <si>
    <t>Болт MERCEDES Atego (98-04) крепления стабилизатора (M20х1.5х90мм) SAMPA|N000000005575</t>
  </si>
  <si>
    <t>Болт MERCEDES NG,MK,SK реактивной тяги (M18x1.5x160мм) SAMPA|000000005404</t>
  </si>
  <si>
    <t>Болт MERCEDES амортизатора переднего (М16х1.5х90мм) SAMPA|910105016008</t>
  </si>
  <si>
    <t>Болт MERCEDES крепления диска тормозного (М14х1.5х60) SAMPA|910105014019</t>
  </si>
  <si>
    <t>Болт MERCEDES реактивной тяги (M24x2х120мм) SAMPA|0149901001</t>
  </si>
  <si>
    <t>Болт MERCEDES рессоры (M24х2х220мм) SAMPA|0069908604</t>
  </si>
  <si>
    <t>Болт MERCEDES стабилизатора (M20x1.5x90мм) SAMPA|308765020012</t>
  </si>
  <si>
    <t>Болт MERCEDES суппорта (M18x1.5x65мм) SAMPA|0039909104</t>
  </si>
  <si>
    <t>Болт RENAULT Premium крепления кабины (M16x1,5/130) SAMPA|5003101627</t>
  </si>
  <si>
    <t>Болт RENAULT Premium крепления рессоры передней (M20x1.5x160мм) SAMPA|5010130738</t>
  </si>
  <si>
    <t>Болт RENAULT Premium рессоры задней (M20x1.5) SAMPA|5003101526</t>
  </si>
  <si>
    <t>Болт RENAULT VOLVO балансира (M24х2х260) SAMPA|993079</t>
  </si>
  <si>
    <t>Болт RENAULT VOLVO диска тормозного (M10x1.5/30) SAMPA|1077468</t>
  </si>
  <si>
    <t>Болт RENAULT VOLVO крепления опоры двигателя (М20х120мм) SAMPA|993473</t>
  </si>
  <si>
    <t>Болт RENAULT вала карданного (М14x1.5x45) SAMPA|5003101750</t>
  </si>
  <si>
    <t>Болт RENAULT рессоры (M16x1.5/110) SAMPA|5003001873</t>
  </si>
  <si>
    <t>Болт RENAULT рессоры (M20x1.5x170мм) SAMPA|5003101867</t>
  </si>
  <si>
    <t>Болт RENAULT рессоры (M30x2x242мм) SAMPA|5010294518</t>
  </si>
  <si>
    <t>Болт RENAULT стабилизатора (M12x1.25x60) SAMPA|5003002065</t>
  </si>
  <si>
    <t>Болт ROR SAF рессоры (M30x3.5x200мм) SAMPA|6504212Z</t>
  </si>
  <si>
    <t>Болт ROR SAF рессоры (M30x3.5x205мм) SAMPA|4343104888</t>
  </si>
  <si>
    <t>Болт SAF крепления диска тормозного (M12x1.5x75) (комплект 10шт.,смазка,уплотнение) SAMPA|3434366200/3434366201</t>
  </si>
  <si>
    <t>Болт SAF крепления диска тормозного (M12x1.5x75) SAMPA|4375100512</t>
  </si>
  <si>
    <t>Болт SAF крепления диска тормозного (M14x1.5x65) (комплект 10шт.,смазка,уплотнение) SAMPA|3434366300</t>
  </si>
  <si>
    <t>Болт SAF крепления диска тормозного (M18x1.5x65) SAMPA|4343280110</t>
  </si>
  <si>
    <t>Болт SAF крепления диска тормозного комплект 4шт. SAMPA|3434366000</t>
  </si>
  <si>
    <t>Болт SAF крепления диска тормозного комплект 6шт. SAMPA|3434365600</t>
  </si>
  <si>
    <t>Болт SAF крепления рычага тормоза регулировочного полуприцепа SAMPA|4343291201</t>
  </si>
  <si>
    <t>Болт SAF крепления суппорта направляющий (М16x1.5) SAMPA|4375100410</t>
  </si>
  <si>
    <t>Болт SAF рессоры (M22x1.5x250мм) SAMPA|4343205510</t>
  </si>
  <si>
    <t>Болт SCANIA P,G,R,T,4 series полурессоры (L=245) (M30х220) SAMPA|1548054</t>
  </si>
  <si>
    <t>Болт SCANIA P,G,R,T,4,3,2 series амортизатора переднего нижний (М16х108.5х22х2) SAMPA|177655</t>
  </si>
  <si>
    <t>Болт SCANIA амортизатора (M16x140х44мм) SAMPA|802279</t>
  </si>
  <si>
    <t>Болт SCANIA амортизатора (M16х2х108мм) SAMPA|802276</t>
  </si>
  <si>
    <t>Болт SCANIA дв.DS,DSC9,11 головки блока SAMPA|346318</t>
  </si>
  <si>
    <t>Болт SCANIA крепления полурессоры (M30x248) SAMPA|1338491</t>
  </si>
  <si>
    <t>Болт SCANIA реактивной тяги (M20x2x80мм) SAMPA|963340</t>
  </si>
  <si>
    <t>Болт SCANIA реактивной тяги (M8x2.5х100мм) SAMPA|1486500</t>
  </si>
  <si>
    <t>Болт SCANIA реактивной тяги (М18x130мм) SAMPA|1740275</t>
  </si>
  <si>
    <t>Болт SCANIA рессоры SAMPA|814896</t>
  </si>
  <si>
    <t>Болт VOLVO (M16, L=160мм) стабилизатора заднего SAMPA|968299</t>
  </si>
  <si>
    <t>Болт VOLVO F10,F12,FL10 (M16х2х80) стабилизатора заднего SAMPA|                                            955372</t>
  </si>
  <si>
    <t>Болт VOLVO FH вилки сцепления SAMPA|966367</t>
  </si>
  <si>
    <t>Болт VOLVO FH рессоры (M20x2.5x223) SAMPA|21620168</t>
  </si>
  <si>
    <t>Болт VOLVO FM10,12 регулировки фары (2шт.) SAMPA|8140318S1</t>
  </si>
  <si>
    <t>Болт VOLVO амортизатора (М14х65мм) SAMPA|975211</t>
  </si>
  <si>
    <t>Болт VOLVO крепления диска тормозного (M12x1.75х70) SAMPA|955348</t>
  </si>
  <si>
    <t>Болт VOLVO крепления опоры кабины SAMPA|8142699</t>
  </si>
  <si>
    <t>Болт VOLVO реактивной тяги (M16x2x120мм) SAMPA|963323</t>
  </si>
  <si>
    <t>Болт VOLVO реактивной тяги (М20х180мм) SAMPA|955401</t>
  </si>
  <si>
    <t>Болт VOLVO реактивной тяги SAMPA|966789</t>
  </si>
  <si>
    <t>Болт VOLVO рессоры (M20x2.5x155мм) SAMPA|20883938</t>
  </si>
  <si>
    <t>Болт амортизатора (M20х130х1,5мм) RVI SAMPA|5003101582</t>
  </si>
  <si>
    <t>Болт колеса DAF (М22х1.5х83/72/70мм) SAMPA|1337020</t>
  </si>
  <si>
    <t>Болт колеса RENAULT Premium (M22x1.5x105/95мм) SAMPA|5010566244</t>
  </si>
  <si>
    <t>Болт колеса SAF (M22x1.5x83мм) SAMPA|1303107414</t>
  </si>
  <si>
    <t>Болт М30х3.5х200 крепления полурессоры полуприцепа (с квадратом под шляпкой) SAMPA|0334105030</t>
  </si>
  <si>
    <t>Болт рессоры передней VOLVO SAMPA|030252</t>
  </si>
  <si>
    <t>Болт ступицы MERCEDES Actros,Axor колеса (M12x1.5x25) SAMPA|0059906104</t>
  </si>
  <si>
    <t>Болт ступицы RENAULT колеса (M18x150) SAMPA|5003101619</t>
  </si>
  <si>
    <t>Буфер MAN F2000 кабины SAMPA|81962100379</t>
  </si>
  <si>
    <t>Буфер MAN TGA шайбы рычага КПП SAMPA|81907130014</t>
  </si>
  <si>
    <t>Буфер MERCEDES Atego рессоры задней SAMPA|6753250144</t>
  </si>
  <si>
    <t>Буфер SCANIA 3 series кабины (20х44х28) SAMPA|1302008</t>
  </si>
  <si>
    <t>Буфер SCANIA 4 стабилизатора кабины (M8/40х32) SAMPA|1349810</t>
  </si>
  <si>
    <t>Буфер SCANIA P,R series рессоры задней SAMPA|222095</t>
  </si>
  <si>
    <t>Буфер VOLVO FH12 кабины SAMPA|1096625</t>
  </si>
  <si>
    <t>Буфер VOLVO FH12,FH13,FH16,FM9,FM12,FM13 кабины верхний SAMPA|21333686</t>
  </si>
  <si>
    <t>Буфер VOLVO FH12,FH13,FH16,FM9,FM12,FM13 кабины нижний SAMPA|20429148</t>
  </si>
  <si>
    <t>Вилка КАМАЗ выключения сцепления SAMPA|1315268017</t>
  </si>
  <si>
    <t>Вилка сцепления MAN TGA SAMPA|81305606024</t>
  </si>
  <si>
    <t>Вилка сцепления MERCEDES Actros SAMPA|6552501513</t>
  </si>
  <si>
    <t>Вилка сцепления SCANIA 4,P,G,R,T series SAMPA|1737306</t>
  </si>
  <si>
    <t>Вилка сцепления VOLVO FH,FM,NH9,10,12,13,16 SAMPA|8172031</t>
  </si>
  <si>
    <t>Втулка BPW балансира (130x145x214мм) SAMPA|0311299020</t>
  </si>
  <si>
    <t>Втулка BPW болта полурессоры приварная с пазами (30х54/60х24 SW47) SAMPA|0311302060</t>
  </si>
  <si>
    <t>Втулка BPW вала тормозного (42х46х73мм) SAMPA|0311244340</t>
  </si>
  <si>
    <t>Втулка BPW вала тормозного (с масленкой) (40x60x38мм) SAMPA|0537700020</t>
  </si>
  <si>
    <t>Втулка BPW колодки тормозной (32x36x52мм) SAMPA|0311222240</t>
  </si>
  <si>
    <t>Втулка BPW колодки тормозной (36х40х60мм) SAMPA|311233080</t>
  </si>
  <si>
    <t>Втулка BPW пальца полурессоры (квадратная) SAMPA|0318120080</t>
  </si>
  <si>
    <t>Втулка BPW пальца рессоры SAMPA|0311303100</t>
  </si>
  <si>
    <t>Втулка BPW пальца рессоры SAMPA|0311323010</t>
  </si>
  <si>
    <t>Втулка BPW пальца рессоры SAMPA|0320034050</t>
  </si>
  <si>
    <t>Втулка BPW пальца рессоры SAMPA|0311394100</t>
  </si>
  <si>
    <t>Втулка BPW устройства тягово-сцепного SAMPA|ROE53376</t>
  </si>
  <si>
    <t>Втулка BPW шкворня (60x65x90) SAMPA|03.112.76.08.0</t>
  </si>
  <si>
    <t>Втулка DAF 75,85CF,CF75,85,95XF,XF95,105 вилки сцепления SAMPA|1379082</t>
  </si>
  <si>
    <t>Втулка DAF 95 крепления кабины SAMPA|1266426</t>
  </si>
  <si>
    <t>Втулка DAF 95XF балансира (72x78x55мм) SAMPA|0653262</t>
  </si>
  <si>
    <t>Втулка DAF 95XF рессоры передней SAMPA|679254</t>
  </si>
  <si>
    <t>Втулка DAF CF65,75,85 стабилизатора кабины (31x73.5x26мм) SAMPA|1371070</t>
  </si>
  <si>
    <t>Втулка DAF F75,85,95 рессоры SAMPA|0092960</t>
  </si>
  <si>
    <t>Втулка DAF IVECO MAN MERCEDES SCANIA BPW датчика АБС SAMPA|8997598154</t>
  </si>
  <si>
    <t>Втулка DAF XF95,105 стабилизатора кабины SAMPA|1694968</t>
  </si>
  <si>
    <t>Втулка DAF вала тормозного (42x46x42) SAMPA|1333402</t>
  </si>
  <si>
    <t>Втулка DAF колодки тормозной (32x36x20) SAMPA|0593595</t>
  </si>
  <si>
    <t>Втулка DAF рессоры (26x31x52.5мм) SAMPA|679253</t>
  </si>
  <si>
    <t>Втулка DAF рессоры задней SAMPA|0092961</t>
  </si>
  <si>
    <t>Втулка DAF стабилизатора кабины (30x55x26) SAMPA|1694967</t>
  </si>
  <si>
    <t>Втулка FRUEHAUF вала тормозного (32x35x37) SAMPA|AJA0558001</t>
  </si>
  <si>
    <t>Втулка IVECO EuroCargo рессоры задней SAMPA|98413939</t>
  </si>
  <si>
    <t>Втулка IVECO EuroTech,EuroStar,EuroTrakker кабины (половинка) (41.5x75x80мм) SAMPA|2520448</t>
  </si>
  <si>
    <t>Втулка IVECO Stralis,Trakker торсиона кабины SAMPA|500351393</t>
  </si>
  <si>
    <t>Втулка IVECO Trakker подвески кабины SAMPA|504071842</t>
  </si>
  <si>
    <t>Втулка IVECO рессоры (16.5x35x40) SAMPA|93808935</t>
  </si>
  <si>
    <t>Втулка JOST JSK36AV опоры седельного устройства SAMPA|SK290594</t>
  </si>
  <si>
    <t>Втулка KASSBOHRER вала тормозного (45x50x62мм) SAMPA|015262210351</t>
  </si>
  <si>
    <t>Втулка KASSBOHRER вала тормозного (45х50х45) SAMPA|015262210151</t>
  </si>
  <si>
    <t>Втулка MAN F90,F2000,TGA вала тормозного (42x62x20-25мм) SAMPA|06369590014</t>
  </si>
  <si>
    <t>Втулка MAN M90 рессоры передней (25х30х78) MAN|81413040043</t>
  </si>
  <si>
    <t>Втулка MAN SG,SL рычага подвески передней SAMPA|81442040021</t>
  </si>
  <si>
    <t>Втулка MAN TGA кабины задняя SAMPA|85960200004</t>
  </si>
  <si>
    <t>Втулка MAN TGA кабины задняя комплект (2 втулки,палец,болт,гайка) SAMPA|85960200004S</t>
  </si>
  <si>
    <t>Втулка MAN TGA рессоры задней (L=100) (M62х24) SAMPA|81437220087</t>
  </si>
  <si>
    <t>Втулка MAN TGA цилиндра подъема кабины верхняя SAMPA|81962100603</t>
  </si>
  <si>
    <t>Втулка MAN TGA цилиндра подъема кабины нижняя SAMPA|81417230067</t>
  </si>
  <si>
    <t>Втулка MAN TGA шкворня (50х57х50) SAMPA|3603320048</t>
  </si>
  <si>
    <t>Втулка MAN TGA,F90,2000 шкворня SAMPA|81934040065</t>
  </si>
  <si>
    <t>Втулка MAN TGA,TGM,TGS,TGX вилки сцепления SAMPA|93190506</t>
  </si>
  <si>
    <t>Втулка MAN рессоры (20x57x86) SAMPA|85437220011</t>
  </si>
  <si>
    <t>Втулка MAN рессоры задней SAMPA|81413040041</t>
  </si>
  <si>
    <t>Втулка MAN рессоры металлическая (бронза) (30х36х87мм) SAMPA|07692/81413040044/81413040052</t>
  </si>
  <si>
    <t>Втулка MAN рессоры металлическая (бронза) (30х36х97мм) SAMPA|01373</t>
  </si>
  <si>
    <t>Втулка MERCEDES 608,709,808,809,811,813,913 рессоры передней резиновая SAMPA|6673220650</t>
  </si>
  <si>
    <t>Втулка MERCEDES Actors крепления кабины SAMPA|9423100049</t>
  </si>
  <si>
    <t>Втулка MERCEDES Actros подвески кабины (25x100x123,5) SAMPA|9423172112</t>
  </si>
  <si>
    <t>Втулка MERCEDES Actros,Axor вилки сцепления SAMPA|0029921501</t>
  </si>
  <si>
    <t>Втулка MERCEDES Actros,Axor рессоры задней (24.5х45х140мм) SAMPA|9493200173</t>
  </si>
  <si>
    <t>Втулка MERCEDES Actros,Axor рессоры задней (24.5х45х96мм) SAMPA|9493200073</t>
  </si>
  <si>
    <t>Втулка MERCEDES Atego кабины передняя (пластиковая) SAMPA|9703170450</t>
  </si>
  <si>
    <t>Втулка MERCEDES SETRA тяги реактивной (60x85/99x47) SAMPA|4771347000</t>
  </si>
  <si>
    <t>Втулка MERCEDES SHAANXI F3000 балансира SAMPA|81962100508</t>
  </si>
  <si>
    <t>Втулка MERCEDES Sprinter (95-00) стойки стабилизатора переднего SAMPA|9013230285</t>
  </si>
  <si>
    <t>Втулка MERCEDES Vario рессоры задней SAMPA|6673220350</t>
  </si>
  <si>
    <t>Втулка MERCEDES Vario рессоры передней SAMPA|6673250053</t>
  </si>
  <si>
    <t>Втулка MERCEDES вала тормозного (42x48x49) SAMPA|3054210750</t>
  </si>
  <si>
    <t>Втулка MERCEDES вала тормозного бронзовая (42x48x32мм) SAMPA|3054210650</t>
  </si>
  <si>
    <t>Втулка MERCEDES вилки сцепления SAMPA|0019928401</t>
  </si>
  <si>
    <t>Втулка MERCEDES рессоры задней (30x57x86.5мм) SAMPA|6703200444</t>
  </si>
  <si>
    <t>Втулка MERCEDES рессоры пластиковая (18.5х35.8х95.5) SAMPA|6733240150</t>
  </si>
  <si>
    <t>Втулка MERCEDES стабилизатора кабины (25x100x123) SAMPA|9403171112</t>
  </si>
  <si>
    <t>Втулка MERCEDES шкворня бронзовая (50x57x45мм) SAMPA|3463320048</t>
  </si>
  <si>
    <t>Втулка RENAULT Magnum вала тормозного (42x45x30) SAMPA|5000785978</t>
  </si>
  <si>
    <t>Втулка RENAULT Magnum,Premium рессоры металл (20х45х104) SAMPA|5010060127</t>
  </si>
  <si>
    <t>Втулка RENAULT Major,Magnum,Maxster рычага стабилизатора SAMPA|0000714088</t>
  </si>
  <si>
    <t>Втулка RENAULT Premium,Magnum вилки сцепления SAMPA|5010244333</t>
  </si>
  <si>
    <t>Втулка RENAULT вала тормозного (45x48x53) SAMPA|5005010008</t>
  </si>
  <si>
    <t>Втулка RENAULT вала тормозного (46x48x30) SAMPA|5000785979</t>
  </si>
  <si>
    <t>Втулка RENAULT вилки сцепления (32x50x17мм) SAMPA|5000787873</t>
  </si>
  <si>
    <t>Втулка RENAULT кабины передняя бронзовая (28x32x30мм) SAMPA|5010460046</t>
  </si>
  <si>
    <t>Втулка RENAULT колодки тормозной (30x33x45) SAMPA|5010216613</t>
  </si>
  <si>
    <t>Втулка RENAULT рессоры задней (20x54x95) SAMPA|5000448405</t>
  </si>
  <si>
    <t>Втулка RINGFEDER петли дышла прицепа 60.5x50 SAMPA|095.054</t>
  </si>
  <si>
    <t>Втулка ROCKINGER петли дышла прицепа SAMPA|R53363</t>
  </si>
  <si>
    <t>Втулка ROR FRUEHAUF пальца тормозной колодки (32х35х36.50мм) SAMPA|21016666A</t>
  </si>
  <si>
    <t>Втулка ROR вала тормозного (38x47.7x50.5) SAMPA|21204703</t>
  </si>
  <si>
    <t>Втулка ROR вала тормозного (38x48x52x22) SAMPA|21204601</t>
  </si>
  <si>
    <t>Втулка SAF ROR вала тормозного (38х69х63мм) SAMPA|CF1001312</t>
  </si>
  <si>
    <t>Втулка SAF ROR вала тормозного (39x59x56мм) SAMPA|1230100204</t>
  </si>
  <si>
    <t>Втулка SAF ROR вала тормозного (43х48х50мм) SAMPA|21209990</t>
  </si>
  <si>
    <t>Втулка SAF вала тормозного (38x42x44.8мм) SAMPA|5000816349</t>
  </si>
  <si>
    <t>Втулка SAF вала тормозного (46x50x40) SAMPA|4230018000</t>
  </si>
  <si>
    <t>Втулка SAF вала тормозного (55x60x40мм) SAMPA|4230017201</t>
  </si>
  <si>
    <t>Втулка SAF вала тормозного (56x60x33) SAMPA|4230017600</t>
  </si>
  <si>
    <t>Втулка SAF колодки тормозной (32х36х40) SAMPA|1230003500</t>
  </si>
  <si>
    <t>Втулка SAF рессоры резиновая (30.5x55x61.5мм) SAMPA|1177100102</t>
  </si>
  <si>
    <t>Втулка SAF рессоры резиновая (50x92x121мм) SAMPA|1177200200</t>
  </si>
  <si>
    <t>Втулка SAF шкворня (60x65x70мм) SAMPA|4230017000</t>
  </si>
  <si>
    <t>Втулка SCANIA 4 series кабины задняя (21х63.50х21) SAMPA|1894408</t>
  </si>
  <si>
    <t>Втулка SCANIA 4 series кулисы КПП SAMPA|1452385</t>
  </si>
  <si>
    <t>Втулка SCANIA 4,P,R,T series стабилизатора кабины SAMPA|1375299</t>
  </si>
  <si>
    <t>Втулка SCANIA 6 series кронштейна крыла SAMPA|1781031</t>
  </si>
  <si>
    <t>Втулка SCANIA 93,113,124,143,144 пальца рессоры резьбовая (36х90,M28х4мм) SAMPA|128680</t>
  </si>
  <si>
    <t>Втулка SCANIA 93,113,124,143,144 пальца рессоры резьбовая (46х90,M36х4мм) SAMPA|135036</t>
  </si>
  <si>
    <t>Втулка SCANIA P,G,R,T series рычага КПП SAMPA|1405402</t>
  </si>
  <si>
    <t>Втулка SCANIA балансира SAMPA|1754546</t>
  </si>
  <si>
    <t>Втулка SCANIA вала тормозного (44.5x49.2x16) SAMPA|1302857</t>
  </si>
  <si>
    <t>Втулка SCANIA колодки тормозной (25x28x10мм) SAMPA|154261</t>
  </si>
  <si>
    <t>Втулка SCANIA колодки тормозной (31.7x35.2x25.5мм) SAMPA|141163</t>
  </si>
  <si>
    <t>Втулка SCANIA крепления кабины (22х39/55х43мм) SAMPA|385266</t>
  </si>
  <si>
    <t>Втулка SCANIA распорная ступицы SAMPA|1507770</t>
  </si>
  <si>
    <t>Втулка SCANIA рессоры SAMPA|1343135</t>
  </si>
  <si>
    <t>Втулка SCANIA тяги рулевой продольной SAMPA|1520607</t>
  </si>
  <si>
    <t>Втулка SCANIA цилиндра подъема кабины (27x40x13) SAMPA|1357381</t>
  </si>
  <si>
    <t>Втулка SCANIA цилиндра подъема кабины (30x42x9) SAMPA|1357380</t>
  </si>
  <si>
    <t>Втулка SCANIA штока вилки КПП (16x21.5x30) SAMPA|1391830</t>
  </si>
  <si>
    <t>Втулка VOLVO F12 вала тормозного (30x44x49) SAMPA|1606683</t>
  </si>
  <si>
    <t>Втулка VOLVO F7,10,12,16,FH12,16,FL7,10,12 рессоры (M36x3/45x104.5) SAMPA|1504550</t>
  </si>
  <si>
    <t>Втулка VOLVO FH подвески кабины (25x30x28) SAMPA|1629665</t>
  </si>
  <si>
    <t>Втулка VOLVO FH шкворня SAMPA|1599574</t>
  </si>
  <si>
    <t>Втулка VOLVO FH12 вилки сцепления (15x12x25) SAMPA|1655134</t>
  </si>
  <si>
    <t>Втулка VOLVO FH12 кулисы КПП SAMPA|8171932</t>
  </si>
  <si>
    <t>Втулка VOLVO FH12 подвески кабины (51.5x19.5x82.5) SAMPA|8143461</t>
  </si>
  <si>
    <t>Втулка VOLVO FH12,FM9 series кулисы КПП SAMPA|8171931</t>
  </si>
  <si>
    <t>Втулка VOLVO FH12,FM9,10 шкворня (60x68x48) SAMPA|3173775</t>
  </si>
  <si>
    <t>Втулка VOLVO FM,FH вилки сцепления SAMPA|3150319</t>
  </si>
  <si>
    <t>Втулка VOLVO балансира (130x135x80мм) SAMPA|1590885</t>
  </si>
  <si>
    <t>Втулка VOLVO вала тормозного (38.4x43x26мм) SAMPA|1694342</t>
  </si>
  <si>
    <t>Втулка VOLVO кабины (40x50/62x27) SAMPA|8152645</t>
  </si>
  <si>
    <t>Втулка VOLVO крышки клапанной SAMPA|3964604</t>
  </si>
  <si>
    <t>Втулка VOLVO рессоры (24.5х61x96) SAMPA|7422221048</t>
  </si>
  <si>
    <t>Втулка VOLVO рессоры задней (24x51x110мм) SAMPA|20945984</t>
  </si>
  <si>
    <t>Втулка VOLVO рессоры задней SAMPA|20959115</t>
  </si>
  <si>
    <t>Втулка VOLVO рессоры задней SAMPA|6776801</t>
  </si>
  <si>
    <t>Втулка VOLVO рессоры задней SAMPA|6776802</t>
  </si>
  <si>
    <t>Втулка VOLVO стабилизатора кабины (30x64x49) SAMPA|1075266</t>
  </si>
  <si>
    <t>Втулка VOLVO тяги реактивной (21x52.1x73) SAMPA|1629701</t>
  </si>
  <si>
    <t>Втулка VOLVO шкворня (50x55x50) SAMPA|1599575</t>
  </si>
  <si>
    <t>Втулка VOLVO шкворня (бронза 44.5x50x49.8) SAMPA|365345</t>
  </si>
  <si>
    <t>Втулка VOVLO FL7,10 балансира (половинка) SAMPA|1591023</t>
  </si>
  <si>
    <t>Втулка амортизатора BPW заднего SAMPA|0228050100</t>
  </si>
  <si>
    <t>Втулка амортизатора DAF 75CF,85CF,95 переднего/заднего SAMPA|0698429</t>
  </si>
  <si>
    <t>Втулка амортизатора DAF заднего (резиновая) (27x24) SAMPA|0119140</t>
  </si>
  <si>
    <t>Втулка амортизатора MAN IVECO MERCEDES (20х40х40) переднего SAMPA|93163099</t>
  </si>
  <si>
    <t>Втулка амортизатора MERCEDES Actros,Axor кабины (14x31.5x40мм) SAMPA|0008901401</t>
  </si>
  <si>
    <t>Втулка амортизатора SCANIA 92-144 переднего/заднего нижняя (22х42.50х25мм) SAMPA|241922</t>
  </si>
  <si>
    <t>Втулка амортизатора SCANIA 92-147,6 series переднего/заднего SAMPA|1880379</t>
  </si>
  <si>
    <t>Втулка амортизатора SCANIA P,G,R,T series кабины (20x59x19) SAMPA|0307113</t>
  </si>
  <si>
    <t>Втулка амортизатора SCANIA кабины (20.5x35x10) SAMPA|346085</t>
  </si>
  <si>
    <t>Втулка амортизатора SCHMITZ ROR (24х48х58) SAMPA|21224754</t>
  </si>
  <si>
    <t>Втулка амортизатора VOLVO F10,FL,FH12 заднего нижняя (20.5x59.5x31.5мм) SAMPA|0109860</t>
  </si>
  <si>
    <t>Втулка амортизатора VOLVO FH12 резиновая (19х50х26мм) SAMPA|1699143</t>
  </si>
  <si>
    <t>Втулка опоры прицепного устройства (седла) (111x171x60.5мм) SAMPA|18003500</t>
  </si>
  <si>
    <t>Втулка рессоры (М33х4/45х105) VOLVO FH12/FH16/FM12/NH12 SAMPA|11786</t>
  </si>
  <si>
    <t>Втулка стабилизатора BPW переднего (50х70х94мм) SAMPA|0311398060</t>
  </si>
  <si>
    <t>Втулка стабилизатора DAF (39х73/78х52) SAMPA|0278040</t>
  </si>
  <si>
    <t>Втулка стабилизатора DAF (40х70/84х37) SAMPA|0293417</t>
  </si>
  <si>
    <t>Втулка стабилизатора DAF 65,75,85CF заднего (48x83x75мм) SAMPA|1323838</t>
  </si>
  <si>
    <t>Втулка стабилизатора DAF 65,75,85CF переднего (55x83x75мм) SAMPA|1323839</t>
  </si>
  <si>
    <t>Втулка стабилизатора DAF CF85IV,XF105 переднего SAMPA|1854592</t>
  </si>
  <si>
    <t>Втулка стабилизатора DAF F17,19,75,85,95 переднего центральная (51x75/85x60) SAMPA|0763523</t>
  </si>
  <si>
    <t>Втулка стабилизатора DAF F95XF (42.5х60х60мм) переднего SAMPA|1291233</t>
  </si>
  <si>
    <t>Втулка стабилизатора DAF заднего (60x86x60мм) SAMPA|0558864</t>
  </si>
  <si>
    <t>Втулка стабилизатора DAF заднего (64x85x50/60мм) SAMPA|0366351</t>
  </si>
  <si>
    <t>Втулка стабилизатора DAF переднего (25х35/44х23) SAMPA|0268043</t>
  </si>
  <si>
    <t>Втулка стабилизатора IVECO Daily переднего (36х54х35мм) SAMPA|8585819</t>
  </si>
  <si>
    <t>Втулка стабилизатора IVECO Daily переднего SAMPA|93802248</t>
  </si>
  <si>
    <t>Втулка стабилизатора IVECO Eurocargo заднего SAMPA|8127423</t>
  </si>
  <si>
    <t>Втулка стабилизатора IVECO EuroCargo переднего SAMPA|8127910</t>
  </si>
  <si>
    <t>Втулка стабилизатора IVECO EuroStar (93-02),Starlis (02-) переднего/заднего (полувкладыш) SAMPA|8189831</t>
  </si>
  <si>
    <t>Втулка стабилизатора IVECO EuroStar (93-02),Starlis (02-) переднего/заднего SAMPA|41288750</t>
  </si>
  <si>
    <t>Втулка стабилизатора IVECO EuroStar (93-02),Starlis (02-) переднего/заднего SAMPA|41218902</t>
  </si>
  <si>
    <t>Втулка стабилизатора IVECO EuroTech,EuroCargo,Tector переднего (половинка) (62x92x70/80мм) SAMPA|98444832</t>
  </si>
  <si>
    <t>Втулка стабилизатора IVECO Stralis переднего SAMPA|41015581</t>
  </si>
  <si>
    <t>Втулка стабилизатора IVECO заднего (полувкладыш) SAMPA|2521481</t>
  </si>
  <si>
    <t>Втулка стабилизатора IVECO заднего (центр) SAMPA|8169892</t>
  </si>
  <si>
    <t>Втулка стабилизатора MAN 8-14 заднего центральная (34.5х55х59.5мм) SAMPA|81437220052</t>
  </si>
  <si>
    <t>Втулка стабилизатора MAN F2000,TGM,TGA,TGS,TGX заднего центральная SAMPA|81437220068</t>
  </si>
  <si>
    <t>Втулка стабилизатора MAN F90,F2000 заднего (полувкладыш) SAMPA|81437040061</t>
  </si>
  <si>
    <t>Втулка стабилизатора MAN F90,L2000,M2000 заднего (полувкладыш) (54х78х60мм) SAMPA|81437040060</t>
  </si>
  <si>
    <t>Втулка стабилизатора MAN TGA,TGM центральная (к-т 2 половинки) (46х76х50) SAMPA|81437040078</t>
  </si>
  <si>
    <t>Втулка стабилизатора MAN TGL (05-) переднего SAMPA|85437040005</t>
  </si>
  <si>
    <t>Втулка стабилизатора MAN TGS,TGX,TGA,NG переднего центральная SAMPA|81437040094</t>
  </si>
  <si>
    <t>Втулка стабилизатора MAN заднего SAMPA|81.43722-0083</t>
  </si>
  <si>
    <t>Втулка стабилизатора MAN переднего (45х64х51) SAMPA|81437040074</t>
  </si>
  <si>
    <t>Втулка стабилизатора MAN переднего (центр) SAMPA|81962100278</t>
  </si>
  <si>
    <t>Втулка стабилизатора MAN переднего/заднего SAMPA|85437220007</t>
  </si>
  <si>
    <t>Втулка стабилизатора MERCEDES 809-914 переднего центральная (28х60х60мм) ромбик SAMPA|6733230385</t>
  </si>
  <si>
    <t>Втулка стабилизатора MERCEDES 814 заднего центр (45х46х58) SAMPA|02538</t>
  </si>
  <si>
    <t>Втулка стабилизатора MERCEDES 917-1517 заднего (центр) (47х81х75мм) SAMPA|6753261281</t>
  </si>
  <si>
    <t>Втулка стабилизатора MERCEDES Actros (40х52/65х24) SAMPA|9413230350</t>
  </si>
  <si>
    <t>Втулка стабилизатора MERCEDES Actros переднего SAMPA|9413260350</t>
  </si>
  <si>
    <t>Втулка стабилизатора MERCEDES Actros переднего центральная (47х66х56.50) SAMPA|0003262681</t>
  </si>
  <si>
    <t>Втулка стабилизатора MERCEDES Actros,Axor заднего SAMPA|0003264481</t>
  </si>
  <si>
    <t>Втулка стабилизатора MERCEDES Atego (28х53/62х47мм) SAMPA|9703231485</t>
  </si>
  <si>
    <t>Втулка стабилизатора MERCEDES Atego (33х54х47мм) SAMPA|9703231585</t>
  </si>
  <si>
    <t>Втулка стабилизатора MERCEDES Atego (37.5x56мм) SAMPA|9743230285</t>
  </si>
  <si>
    <t>Втулка стабилизатора MERCEDES Atego (37х62х55мм) центральная SAMPA|9703232085</t>
  </si>
  <si>
    <t>Втулка стабилизатора MERCEDES Atego (47х25х62мм) SAMPA|9703231285</t>
  </si>
  <si>
    <t>Втулка стабилизатора MERCEDES Atego переднего (37x53/61x48) SAMPA|9703231785</t>
  </si>
  <si>
    <t>Втулка стабилизатора MERCEDES Atego центр (42х58.5х56мм) SAMPA|9743230385/A9743230385</t>
  </si>
  <si>
    <t>Втулка стабилизатора MERCEDES Aхor задняя (40х80х43) SAMPA|0003238185</t>
  </si>
  <si>
    <t>Втулка стабилизатора MERCEDES Aхor переднего (40х68х36/47) SAMPA|0003237985</t>
  </si>
  <si>
    <t>Втулка стабилизатора MERCEDES LK,LN переднего SAMPA|6753231385</t>
  </si>
  <si>
    <t>Втулка стабилизатора MERCEDES LK,LN2 заднего SAMPA|6733260681</t>
  </si>
  <si>
    <t>Втулка стабилизатора MERCEDES NG переднего SAMPA|A0003230950</t>
  </si>
  <si>
    <t>Втулка стабилизатора MERCEDES SK,MK,NG заднего (30x55x20/32мм) SAMPA|0009817431</t>
  </si>
  <si>
    <t>Втулка стабилизатора MERCEDES Sprinter заднего (39х23х35) SAMPA|11864</t>
  </si>
  <si>
    <t>Втулка стабилизатора MERCEDES Sprinter заднего SAMPA|9043261081</t>
  </si>
  <si>
    <t>Втулка стабилизатора MERCEDES Sprinter переднего SAMPA|9043230085</t>
  </si>
  <si>
    <t>Втулка стабилизатора MERCEDES Vario заднего (60х50х74мм) SAMPA|6673261581</t>
  </si>
  <si>
    <t>Втулка стабилизатора MERCEDES Vario переднего SAMPA|6753231285</t>
  </si>
  <si>
    <t>Втулка стабилизатора MERCEDES внешняя переднего/заднего (12х26х26) SAMPA|6013210350</t>
  </si>
  <si>
    <t>Втулка стабилизатора MERCEDES заднего (12x32.5x36) SAMPA|6673200073</t>
  </si>
  <si>
    <t>Втулка стабилизатора MERCEDES заднего (62x110x60/65мм) SAMPA|6523260381</t>
  </si>
  <si>
    <t>Втулка стабилизатора MERCEDES переднего (34.5x50x53мм) SAMPA|6673230585</t>
  </si>
  <si>
    <t>Втулка стабилизатора MERCEDES переднего (38x53x56мм) SAMPA|0003262481</t>
  </si>
  <si>
    <t>Втулка стабилизатора MERCEDES переднего (50x36.5) SAMPA|6673230685</t>
  </si>
  <si>
    <t>Втулка стабилизатора MERCEDES переднего SAMPA|3873230285</t>
  </si>
  <si>
    <t>Втулка стабилизатора MERCEDES переднего/заднего (46x86/98x63) SAMPA|3873260281</t>
  </si>
  <si>
    <t>Втулка стабилизатора MERCEDES центральная Actros,Atego (47x87x47мм) SAMPA|0003265681</t>
  </si>
  <si>
    <t>Втулка стабилизатора MERCEDES центральная Actros,Atego,Axor (52x87x56мм) SAMPA|0003265181</t>
  </si>
  <si>
    <t>Втулка стабилизатора RENAULT Kerax,Magnum,Premium переднего (42x60.5/70x26) SAMPA|5010239670</t>
  </si>
  <si>
    <t>Втулка стабилизатора RENAULT Magnum переднего (20x30x41) SAMPA|5010239135</t>
  </si>
  <si>
    <t>Втулка стабилизатора RENAULT Midlum заднего (38x64.5/81x76.5мм) SAMPA|5010557314</t>
  </si>
  <si>
    <t>Втулка стабилизатора RENAULT Midlum,Premium,Magnum переднего SAMPA|5010383545</t>
  </si>
  <si>
    <t>Втулка стабилизатора RENAULT Premium заднего SAMPA|5010239674</t>
  </si>
  <si>
    <t>Втулка стабилизатора RENAULT Premium заднего центральная (52x90x74мм) SAMPA|5010060356</t>
  </si>
  <si>
    <t>Втулка стабилизатора RENAULT Premium переднего (38x67x60) SAMPA|5010130021</t>
  </si>
  <si>
    <t>Втулка стабилизатора RENAULT Premium,Magnum,Kerax переднего (43x68x61мм) SAMPA|7482074380</t>
  </si>
  <si>
    <t>Втулка стабилизатора RENAULT переднего (30х42х19мм) SAMPA|5010294991</t>
  </si>
  <si>
    <t>Втулка стабилизатора RENAULT переднего (40.5x67x60мм) SAMPA|5010130022</t>
  </si>
  <si>
    <t>Втулка стабилизатора SCANIA 3 series переднего (40х57.5х120) SAMPA|04342</t>
  </si>
  <si>
    <t>Втулка стабилизатора SCANIA 3,4,P,G,R series (39х77мм) SAMPA|1919010</t>
  </si>
  <si>
    <t>Втулка стабилизатора SCANIA Omniexpress (автобус) переднего SAMPA|1798776</t>
  </si>
  <si>
    <t>Втулка стабилизатора SCANIA P,G,R,T series переднего SAMPA|1516496</t>
  </si>
  <si>
    <t>Втулка стабилизатора SCANIA переднего бронзовая (24x28x30мм) SAMPA|213607</t>
  </si>
  <si>
    <t>Втулка стабилизатора SCANIA переднего/заднего (20x57x30) SAMPA|1477867</t>
  </si>
  <si>
    <t>Втулка стабилизатора SCANIA переднего/заднего (50x71x100) SAMPA|228483</t>
  </si>
  <si>
    <t>Втулка стабилизатора SCANIA переднего/заднего (61x87/104x89/103) SAMPA|1344190</t>
  </si>
  <si>
    <t>Втулка стабилизатора SETRA переднего (полувтулка) (42x73x70/80мм) SAMPA|1792311180</t>
  </si>
  <si>
    <t>Втулка стабилизатора VOLVO B9,10,12 заднего (50х90.5х96мм) SAMPA|3028448</t>
  </si>
  <si>
    <t>Втулка стабилизатора VOLVO F,FH,FM10,12 FL6,7,10 заднего (55х165х79.5мм) SAMPA|1628112</t>
  </si>
  <si>
    <t>Втулка стабилизатора VOLVO F,FL6,710,12,16,10,12 переднего SAMPA|1611551</t>
  </si>
  <si>
    <t>Втулка стабилизатора VOLVO FH заднего (60x74x96) SAMPA|1605047</t>
  </si>
  <si>
    <t>Втулка стабилизатора VOLVO FH заднего (65x112/120x95) SAMPA|1079256</t>
  </si>
  <si>
    <t>Втулка стабилизатора VOLVO FH заднего центральная SAMPA|1629169</t>
  </si>
  <si>
    <t>Втулка стабилизатора VOLVO FH переднего (18x44.5x50) SAMPA|1624605</t>
  </si>
  <si>
    <t>Втулка стабилизатора VOLVO FH переднего (60x74x96мм) SAMPA|1075188</t>
  </si>
  <si>
    <t>Втулка стабилизатора VOLVO FH переднего/заднего (28x57.5x55/64) SAMPA|1134955</t>
  </si>
  <si>
    <t>Втулка стабилизатора VOLVO FH переднего/заднего (57.5x100/88x95мм) SAMPA|9519245</t>
  </si>
  <si>
    <t>Втулка стабилизатора VOLVO FH переднего/заднего (71x76.5x48x76.5мм) SAMPA|3173993</t>
  </si>
  <si>
    <t>Втулка стабилизатора VOLVO FH,FM (77.5x57x100) заднего SAMPA|1079225</t>
  </si>
  <si>
    <t>Втулка стабилизатора VOLVO FH,FM переднего (30x61x55мм) SAMPA|20428165</t>
  </si>
  <si>
    <t>Втулка стабилизатора VOLVO FH12 SAMPA|1607561</t>
  </si>
  <si>
    <t>Втулка стабилизатора VOLVO FH12,13,16 (41.5x61x55мм) SAMPA|20428167</t>
  </si>
  <si>
    <t>Втулка стабилизатора VOLVO FH12,13,16,FM9,12,13 заднего SAMPA|20452330</t>
  </si>
  <si>
    <t>Втулка стабилизатора VOLVO FH12,16 заднего (74х120х95мм) SAMPA|1077594</t>
  </si>
  <si>
    <t>Втулка стабилизатора VOLVO FH12,16 переднего (40x88x56мм) SAMPA|1076890</t>
  </si>
  <si>
    <t>Втулка стабилизатора VOLVO FH12,16 переднего (55x96мм) SAMPA|1075187</t>
  </si>
  <si>
    <t>Втулка стабилизатора VOLVO FH12,16 переднего SAMPA|1624611</t>
  </si>
  <si>
    <t>Втулка стабилизатора VOLVO FH12,16,B12 заднего SAMPA|3028449</t>
  </si>
  <si>
    <t>Втулка стабилизатора VOLVO FH12,FH13,FH16,FM9,FM12,FM13 переднего (61x35.5x55мм) SAMPA|20428166</t>
  </si>
  <si>
    <t>Втулка стабилизатора VOLVO FH12,FH16,FM10,FM12,NH12 переднего SAMPA|1075180</t>
  </si>
  <si>
    <t>Втулка стабилизатора VOLVO FH12,FH16,FM10,FM12,NH12 переднего центральная SAMPA|1075179</t>
  </si>
  <si>
    <t>Втулка стабилизатора VOLVO FL6 (45х60мм 70х70мм) SAMPA|6771515</t>
  </si>
  <si>
    <t>Втулка стабилизатора VOLVO заднего (55x80x92x95мм) SAMPA|9516524</t>
  </si>
  <si>
    <t>Втулка стабилизатора VOLVO переднего (25x46x22мм) SAMPA|1589807</t>
  </si>
  <si>
    <t>Втулка тяги стабилизатора RENAULT Premium заднего SAMPA|5010304948</t>
  </si>
  <si>
    <t>Втулка тяги стабилизатора VOLVO F10,F12,F16,FL10,FL12,FL7 заднего SAMPA|1605182</t>
  </si>
  <si>
    <t>Втулка цилиндра подъема кабины нижняя SCANIA SAMPA|388044</t>
  </si>
  <si>
    <t>Выключатель MAN F90,M2000,L2000,F2000 стоп-сигнала SAMPA|81255200171</t>
  </si>
  <si>
    <t>Выключатель SCANIA стоп-сигнала (плоский) SAMPA|288649</t>
  </si>
  <si>
    <t>Выключатель VOLVO FH12,FM10,FM12 стоп-сигнала SAMPA|20424051</t>
  </si>
  <si>
    <t>Выключатель массы RENAULT Premium дв.DXI SAMPA|21243844</t>
  </si>
  <si>
    <t>Гайка BPW SAF стабилизатора с тефлоном (M20х2.5мм) SAMPA|948835</t>
  </si>
  <si>
    <t>Гайка BPW вала тормозного (M22x1.5) SAMPA|326014080</t>
  </si>
  <si>
    <t>Гайка BPW ступицы корончатая (M42х2хSW65) SAMPA|326646020</t>
  </si>
  <si>
    <t>Гайка BPW ступицы корончатая (M52х2 H=52 SW80) SAMPA|0326217120</t>
  </si>
  <si>
    <t>Гайка BPW ступицы корончатая (М42х3 SW65) SAMPA|0326216020</t>
  </si>
  <si>
    <t>Гайка BPW ступицы ступицы (М52х2хD120) SAMPA|326647030</t>
  </si>
  <si>
    <t>Гайка DAF 95XF крепления кабины SAMPA|0079330</t>
  </si>
  <si>
    <t>Гайка DAF стабилизатора (М16x2мм) SAMPA|1231052</t>
  </si>
  <si>
    <t>Гайка DAF стабилизатора с нейлоном (М16x2мм) SAMPA|913004018002</t>
  </si>
  <si>
    <t>Гайка DAF стремянки рессоры (M24x2мм) SAMPA|1426976</t>
  </si>
  <si>
    <t>Гайка DAF ступицы (M58x1.5) SAMPA|1396606</t>
  </si>
  <si>
    <t>Гайка DAF ступицы передней M92x1.5 SAMPA|0890762</t>
  </si>
  <si>
    <t>Гайка FRUEHAUF (М24х1.5) стремянки SAMPA|ESP0602002</t>
  </si>
  <si>
    <t>Гайка IVECO ступицы (M52x2мм) SAMPA|7172933</t>
  </si>
  <si>
    <t>Гайка MAN F2000 стопорная (M18х2мм) SAMPA|06112410321</t>
  </si>
  <si>
    <t>Гайка MAN TGA вала карданного (M16х1.5х14мм) SAMPA|06112512008</t>
  </si>
  <si>
    <t>Гайка MAN вала карданного (M12х1.5мм) SAMPA|06112512003</t>
  </si>
  <si>
    <t>Гайка MAN вала карданного (M14х1.5мм) SAMPA|06112512105</t>
  </si>
  <si>
    <t>Гайка MAN стремянки (M27x2) SAMPA|81455030037</t>
  </si>
  <si>
    <t>Гайка MAN стремянки с фланцем (M18x2,h=24,SW27) SAMPA|06112890003</t>
  </si>
  <si>
    <t>Гайка MAN ступицы (М100x1.5мм) SAMPA|81906200092</t>
  </si>
  <si>
    <t>Гайка MERCEDES пальца рессоры (M24x2мм) SAMPA|910113024000</t>
  </si>
  <si>
    <t>Гайка MERCEDES стремянки (M16х1.5) SAMPA|913004016005</t>
  </si>
  <si>
    <t>Гайка MERCEDES ступицы задней (M80x1.5) SAMPA|9709900150</t>
  </si>
  <si>
    <t>Гайка MERCEDES тяги рективной M24x2 SAMPA|000000005464</t>
  </si>
  <si>
    <t>Гайка MERITOR ступицы (65x1.5,H=10,SW85) SAMPA|21210819</t>
  </si>
  <si>
    <t>Гайка RENAULT (М24х2) стремянки SAMPA|5003032263</t>
  </si>
  <si>
    <t>Гайка RENAULT Magnum пальца рессоры (M30x2) SAMPA|5003034274</t>
  </si>
  <si>
    <t>Гайка RENAULT Magnum,Premium,Kerax ступицы задней (M83х2х26хSW95) SAMPA|5000654221</t>
  </si>
  <si>
    <t>Гайка RENAULT Premium крепления амортизатора переднего верхняя (М20х1.5) SAMPA|5010571535</t>
  </si>
  <si>
    <t>Гайка RENAULT Premium стремянки (M20x1.5) SAMPA|5003032261</t>
  </si>
  <si>
    <t>Гайка RENAULT Premium,Kerax,Maxter,Magnum ступицы (M60х2мм) SAMPA|5000716984</t>
  </si>
  <si>
    <t>Гайка RENAULT стабилизатора с тефлоном (M20x1.5мм) SAMPA|5003034261</t>
  </si>
  <si>
    <t>Гайка RENAULT стремянки (М24x300) SAMPA|7400990928</t>
  </si>
  <si>
    <t>Гайка ROR амортизатора (М24х3) SAMPA|21206001</t>
  </si>
  <si>
    <t>Гайка ROR ступицы (M36x2) SAMPA|21220759</t>
  </si>
  <si>
    <t>Гайка ROR ступицы (M65х1.5мм h=11мм SW95) ось TM SAMPA|21205571</t>
  </si>
  <si>
    <t>Гайка ROR ступицы (M82х2мм) ось SAMPA|21224762</t>
  </si>
  <si>
    <t>Гайка ROR ступицы (M82х2мм,SW105) SAMPA|21225405</t>
  </si>
  <si>
    <t>Гайка ROR ступицы SAMPA|21226003</t>
  </si>
  <si>
    <t>Гайка SAF с тефлоном (M16х2мм) SAMPA|4247400780</t>
  </si>
  <si>
    <t>Гайка SAF ступицы (M75x1.5 правая резьба) SAMPA|1011008600</t>
  </si>
  <si>
    <t>Гайка SAF ступицы M56x2 (SW85) (стопорное кольцо,2 гайки) SAMPA|3011004001</t>
  </si>
  <si>
    <t>Гайка SAF ступицы M56х2мм (SW85) SAMPA|2011004001</t>
  </si>
  <si>
    <t>Гайка SAF ступицы M56х2мм (SW85) SAMPA|4011003901</t>
  </si>
  <si>
    <t>Гайка SAF ступицы левой M120х2мм (SW140,оси SKRS 9042) SAMPA|1011007101</t>
  </si>
  <si>
    <t>Гайка SAF ступицы левой M72х1.5мм (SW85,оси SKRB 9019/22) SAMPA|1011008100</t>
  </si>
  <si>
    <t>Гайка SAF ступицы левой M75х1.5мм (левая резьба,SW85,оси S9-4218,INTEGRAL) SAMPA|1011008500</t>
  </si>
  <si>
    <t>Гайка SAF ступицы правой M120х2мм (SW140,оси SKRS 9042) SAMPA|1011007001</t>
  </si>
  <si>
    <t>Гайка SAF ступицы правой M72х1.5мм (правая резьба,SW85,оси SKRB 9022,9019) SAMPA|3434365000</t>
  </si>
  <si>
    <t>Гайка SCANIA 2,3,4,P,R,T series ступицы передней корончатая (M60х2мм, h=20мм,SW80) SAMPA|1873183</t>
  </si>
  <si>
    <t>Гайка SCANIA P,R series ступицы задней балансира (M95х2мм) SAMPA|1343178</t>
  </si>
  <si>
    <t>Гайка SCANIA амортизатора (M14х2) SAMPA|815149</t>
  </si>
  <si>
    <t>Гайка SCANIA болта крепления амортизатора заднего SAMPA|328214</t>
  </si>
  <si>
    <t>Гайка SCANIA стремянки (M22x2,5) SAMPA|1390243</t>
  </si>
  <si>
    <t>Гайка SCANIA ступицы (M82x2) SAMPA|1392074</t>
  </si>
  <si>
    <t>Гайка SCANIA ступицы (M85x2) SAMPA|273024</t>
  </si>
  <si>
    <t>Гайка SCANIA ступицы задней (M86х2) SAMPA|1392073</t>
  </si>
  <si>
    <t>Гайка SCANIA ступицы передней M45x2 SAMPA|1412036</t>
  </si>
  <si>
    <t>Гайка TRAILOR ступицы левая (M60x2) SAMPA|6502801E</t>
  </si>
  <si>
    <t>Гайка TRAILOR ступицы правая (M60x2) SAMPA|6502802F</t>
  </si>
  <si>
    <t>Гайка VOLVO F,FL,FH,FM стремянки (M24x3) SAMPA|20382386</t>
  </si>
  <si>
    <t>Гайка VOLVO FH12 ступицы задней (M52x2) SAMPA|7420456099</t>
  </si>
  <si>
    <t>Гайка VOLVO FH12(G3),FM9(G1),FM12(G2) ступицы (M60х2мм) SAMPA|21671923/7421671923/7420424598</t>
  </si>
  <si>
    <t>Гайка VOLVO FH12,FH16,FM9,FM10,FM12 ступицы (M50x1,5) SAMPA|1586586</t>
  </si>
  <si>
    <t>Гайка VOLVO крепления ступицы (M82х2 H=13 SW105) SAMPA|324665</t>
  </si>
  <si>
    <t>Гайка VOLVO крепления ступицы внутренняя SAMPA|191178</t>
  </si>
  <si>
    <t>Гайка VOLVO ступицы задней (M86х2) SAMPA|1076335</t>
  </si>
  <si>
    <t>Гайка колеса MAN BPW VOLVO IVECO (M20х1.5/h-27/ключ 30мм) юбка подвижная SAMPA|81455030048</t>
  </si>
  <si>
    <t>Гайка колеса MAN MERCEDES (юбка подвижная) SAMPA|A0004012372</t>
  </si>
  <si>
    <t>Гайка колеса MAN VOLVO BPW IVECO М18х1.5/h-25/SW27 (юбка подвижная) SAMPA|81455030047</t>
  </si>
  <si>
    <t>Гайка колеса SAF (M22х1.5/h-26/SW32) SAMPA|4247301201</t>
  </si>
  <si>
    <t>Гайка колеса SAF M22х1.5/h-25/SW32 SAMPA|0326004140</t>
  </si>
  <si>
    <t>Гайка колеса SCANIA (7/8-11/h-27/SW33) SAMPA|1749034</t>
  </si>
  <si>
    <t>Гайка колеса SCANIA M12x1.75/h-14/SW18 SAMPA|815148</t>
  </si>
  <si>
    <t>Гайка колеса VOLVO (7/8''x14) SAMPA|1626659</t>
  </si>
  <si>
    <t>Гайка колеса VOLVO M22x1.5 (юбка подвижная) SAMPA|20552688</t>
  </si>
  <si>
    <t>Гайка колеса М22х1.5 полуприцепа, тягача (юбка подвижная, H=27мм, SW32) SAMPA|2247301001</t>
  </si>
  <si>
    <t>Гайка корончатая ступицы (M42х2х65) 9T BPW SAMPA|10469</t>
  </si>
  <si>
    <t>Глушитель DAF 95XF SAMPA|0555004</t>
  </si>
  <si>
    <t>Глушитель DAF 95XF SAMPA|1321301</t>
  </si>
  <si>
    <t>Глушитель DAF CF75,85,XF95,105 SAMPA|1799698</t>
  </si>
  <si>
    <t>Глушитель IVECO EuroTech (ЕВРО-1) SAMPA|41019324/41019325/2996125</t>
  </si>
  <si>
    <t>Глушитель MAN F2000 SAMPA|81151010285</t>
  </si>
  <si>
    <t>Глушитель MAN F90 SAMPA|81151010207</t>
  </si>
  <si>
    <t>Глушитель MERCEDES 811-1514 овальный SAMPA|6174902201/6744900001/6744900501</t>
  </si>
  <si>
    <t>Глушитель MERCEDES Actros SAMPA|9424902701</t>
  </si>
  <si>
    <t>Глушитель RENAULT Premium SAMPA|1675864</t>
  </si>
  <si>
    <t>Глушитель SCANIA P,R series средняя часть SAMPA|1500455</t>
  </si>
  <si>
    <t>Глушитель SCANIA P,R,T series SAMPA|1852049</t>
  </si>
  <si>
    <t>Глушитель VOLVO F10 SAMPA|1674157</t>
  </si>
  <si>
    <t>Глушитель VOLVO FH (05-) SAMPA|20564260</t>
  </si>
  <si>
    <t>Глушитель VOLVO FH12 SAMPA|1676499</t>
  </si>
  <si>
    <t>Головка соединительная тормозной системы прицепа 16 (грузовой автомобиль) желтая с клапаном SAMPA|0004294030</t>
  </si>
  <si>
    <t>Головка соединительная тормозной системы прицепа 22мм (грузовой автомобиль) желтая с клапаном SAMPA|4522002120</t>
  </si>
  <si>
    <t>Головка соединительная тормозной системы прицепа 22мм (грузовой автомобиль) красная SAMPA|88512206003</t>
  </si>
  <si>
    <t>Головка соединительная тормозной системы прицепа 22мм (грузовой автомобиль) красная с клапаном SAMPA|0004293530</t>
  </si>
  <si>
    <t>Горловина MERCEDES маслозаливная SAMPA|9405280709</t>
  </si>
  <si>
    <t>Горловина VOLVO FH12маслозаливная SAMPA|1676594</t>
  </si>
  <si>
    <t>Гофра IVECO EuroTech выхлопной системы с фланцем (100х325мм) SAMPA|8162322</t>
  </si>
  <si>
    <t>Гофра MAN TGA,TGS,TGX выхлопной системы с фланцем (110х443мм) SAMPA|81152100086</t>
  </si>
  <si>
    <t>Гофра MAN глушителя (110x330) SAMPA|81152100054</t>
  </si>
  <si>
    <t>Гофра MERCEDES 1114,1314,1514 выхлопной системы (91х90х360мм) SAMPA|6744900065</t>
  </si>
  <si>
    <t>Гофра MERCEDES 1735,1838 выхлопной системы (115х290) SAMPA|6214900065</t>
  </si>
  <si>
    <t>Гофра MERCEDES 1735,1838 выхлопной системы комплект (фланец,хомуты) (115x295) SAMPA|6214900065S1</t>
  </si>
  <si>
    <t>Гофра MERCEDES 809 выхлопной системы (94х86х295мм) SAMPA|6204900365</t>
  </si>
  <si>
    <t>Гофра MERCEDES 814,914,1314 выхлопной системы (113х105х285мм) SAMPA|A6204900465</t>
  </si>
  <si>
    <t>Гофра MERCEDES глушителя (77x295) SAMPA|6204900365S1</t>
  </si>
  <si>
    <t>Гофра RENAULT Magnum глушителя (127x330) SAMPA|7420709027</t>
  </si>
  <si>
    <t>Гофра RENAULT Magnum глушителя (140x455) SAMPA|5001864374</t>
  </si>
  <si>
    <t>Гофра SCANIA выхлопной системы (114х950) SAMPA|1505749</t>
  </si>
  <si>
    <t>Гофра SCANIA глушителя (115x305) SAMPA|1753639</t>
  </si>
  <si>
    <t>Гофра VOLVO выхлопной системы (128х300) SAMPA|20442244</t>
  </si>
  <si>
    <t>Гофра VOLVO выхлопной системы (128х400) SAMPA|3199065</t>
  </si>
  <si>
    <t>Датчик DAF 85CF положения педали газа SAMPA|1601581</t>
  </si>
  <si>
    <t>Датчик MAN блокировки дифференциала SAMPA|81255030244</t>
  </si>
  <si>
    <t>Датчик MAN давления 6Bar MDS1.2 SAMPA|51274210262</t>
  </si>
  <si>
    <t>Датчик MAN температуры SAMPA|51274210165</t>
  </si>
  <si>
    <t>Датчик MAN температуры SAMPA|51274210190</t>
  </si>
  <si>
    <t>Датчик MERCEDES 374.607 ПГУ SAMPA|4411005392</t>
  </si>
  <si>
    <t>Датчик SCANIA оборотов двигателя SAMPA|1457303</t>
  </si>
  <si>
    <t>Датчик SCANIA спидометра импульсный SAMPA|1853436</t>
  </si>
  <si>
    <t>Датчик VOLVO F16,FL10,FH12 спидометра и тахографа SAMPA|3171490</t>
  </si>
  <si>
    <t>Датчик VOLVO FH,FM уровня охлаждающей жидкости SAMPA|8140024</t>
  </si>
  <si>
    <t>Датчик VOLVO FH12,FH16 положения педали газа (5 контактов) SAMPA|3985226/21116880/8191024</t>
  </si>
  <si>
    <t>Датчик VOLVO FL,FE положения педали газа SAMPA|21059642S</t>
  </si>
  <si>
    <t>Датчик АБС DAF VOLVO IVECO RENAULT SCANIA КАМАЗ-5490 колеса прямой (L=1700мм) SAMPA|20390737</t>
  </si>
  <si>
    <t>Датчик АБС DAF колеса заднего угловой L=230мм SAMPA|1778554</t>
  </si>
  <si>
    <t>Датчик АБС DAF угловой L=2000 SAMPA|1518008S</t>
  </si>
  <si>
    <t>Датчик АБС MAN MERCEDES Actros прямой (L=3000) SAMPA|A0015428818</t>
  </si>
  <si>
    <t>Датчик АБС MAN TGA колеса заднего левого L=2150мм SAMPA|81271206165/81271206137/81271206111</t>
  </si>
  <si>
    <t>Датчик АБС MAN TGA колеса заднего правого L=2150мм SAMPA|81271206164/81271206138/81271206110</t>
  </si>
  <si>
    <t>Датчик АБС MAN TGA колеса переднего левого L=1800 SAMPA|81271206169/81271206125</t>
  </si>
  <si>
    <t>Датчик АБС MAN TGA колеса переднего правого L=1800 SAMPA|81271206168/81271206126</t>
  </si>
  <si>
    <t>Датчик АБС MAN колеса заднего (L=300мм) SAMPA|81271206105</t>
  </si>
  <si>
    <t>Датчик АБС MAN колеса заднего левого (L=2140мм) SAMPA|81271206182</t>
  </si>
  <si>
    <t>Датчик АБС MAN колеса заднего правого (L=2160мм) SAMPA|81271206183</t>
  </si>
  <si>
    <t>Датчик АБС MERCEDES L=400мм SAMPA|0025423118</t>
  </si>
  <si>
    <t>Датчик АБС MERCEDES колеса переднего (L=2500мм) SAMPA|0025423818</t>
  </si>
  <si>
    <t>Датчик АБС SCANIA колеса заднего L=1000 SAMPA|1892047</t>
  </si>
  <si>
    <t>Датчик АБС SCANIA колеса переднего L=1425 SAMPA|1892054</t>
  </si>
  <si>
    <t>Датчик АБС VOLVO колеса переднего (L=2730мм) SAMPA|21247154</t>
  </si>
  <si>
    <t>Датчик абсолютного давления воздуха VOLVO SAMPA|20524936</t>
  </si>
  <si>
    <t>Датчик давления VOLVO FH,FM,FMX,NH выхлопной системы SAMPA|21634017</t>
  </si>
  <si>
    <t>Датчик давления VOLVO турбонаддува SAMPA|20478260</t>
  </si>
  <si>
    <t>Датчик давления и температуры VOLVO FL6,FH SAMPA|1077574</t>
  </si>
  <si>
    <t>Датчик давления масла MAN F90,F2000 SAMPA|81274210109</t>
  </si>
  <si>
    <t>Датчик давления масла MERCEDES (d18 2 контакт) SAMPA|0025421717</t>
  </si>
  <si>
    <t>Датчик давления масла RENAULT Premium,Magnum,Midlum,Kerax SAMPA|5010437049</t>
  </si>
  <si>
    <t>Датчик давления масла SCANIA 124 SAMPA|1881260</t>
  </si>
  <si>
    <t>Датчик давления масла VOLVO FH12 дв.D12A SAMPA|3962893</t>
  </si>
  <si>
    <t>Датчик давления масла VOLVO RENAULT (0-7Bar) SAMPA|21634021</t>
  </si>
  <si>
    <t>Датчик износа тормозных колодок VOLVO FH12,FM9 передний SAMPA|20928533</t>
  </si>
  <si>
    <t>Датчик положения коленвала MAN SAMPA|51271200014</t>
  </si>
  <si>
    <t>Датчик положения коленвала MERCEDES SK,MK,NG (L=1550мм) SAMPA|0011530420</t>
  </si>
  <si>
    <t>Датчик положения коленвала MERCEDES SK,MK,NG (L=1600мм) SAMPA|0011530220</t>
  </si>
  <si>
    <t>Датчик положения коленвала MERCEDES КАМАЗ-5490 SAMPA|0011533120</t>
  </si>
  <si>
    <t>Датчик температуры MAN F2000,TGA охлаждающей жидкости SAMPA|81274200085</t>
  </si>
  <si>
    <t>Датчик температуры MAN SAMPA|81274210242/81274210264</t>
  </si>
  <si>
    <t>Датчик температуры MAN масла SAMPA|81274210077</t>
  </si>
  <si>
    <t>Датчик температуры масла MAN L2000 в блок SAMPA|51274210151</t>
  </si>
  <si>
    <t>Датчик температуры масла КПП VOLVO FH12 SAMPA|1594228</t>
  </si>
  <si>
    <t>Датчик уровня масла MERCEDES дв.OM501,502 SAMPA|0041534428</t>
  </si>
  <si>
    <t>Датчик уровня масла MERCEDES дв.OM904,906,924,926LA SAMPA|0041536328</t>
  </si>
  <si>
    <t>Датчик уровня масла RENAULT Premium,Kerax,Magnum дв.E-Tech SAMPA|5010477145</t>
  </si>
  <si>
    <t>Датчик уровня масла VOLVO FH,FM дв.D9B,12D,16C,16E SAMPA|24424110</t>
  </si>
  <si>
    <t>Держатель брызговика DAF XF105 SAMPA|1927847</t>
  </si>
  <si>
    <t>Держатель брызговика MAN SAMPA|81664100226</t>
  </si>
  <si>
    <t>Держатель брызговика MAN TGA SAMPA|5001856184</t>
  </si>
  <si>
    <t>Держатель брызговика MERCEDES Actros SAMPA|9415220167</t>
  </si>
  <si>
    <t>Дефлектор DAF кабины левый SAMPA|1302983</t>
  </si>
  <si>
    <t>Дефлектор MAN TGA правый внутренний SAMPA|81624100090</t>
  </si>
  <si>
    <t>Дефлектор MAN TGA,TGL,TGM кабины левый SAMPA|81624100047</t>
  </si>
  <si>
    <t>Дефлектор MAN TGA,TGL,TGM кабины правый SAMPA|81624100046</t>
  </si>
  <si>
    <t>Дефлектор MAN TGA,TGX,TGS,TGL,TGM кабины правый внутренний SAMPA|81624100092</t>
  </si>
  <si>
    <t>Дефлектор MAN TGX бампера переднего правый SAMPA|81611106048</t>
  </si>
  <si>
    <t>Дефлектор MAN TGX,TGS левый внутренний SAMPA|81611106049</t>
  </si>
  <si>
    <t>Дефлектор MAN кабины боковой (защита глушителя) SAMPA|1496659</t>
  </si>
  <si>
    <t>Дефлектор MAN кабины левый SAMPA|81624102225</t>
  </si>
  <si>
    <t>Дефлектор MAN кабины левый SAMPA|81624100049</t>
  </si>
  <si>
    <t>Дефлектор MAN кабины левый SAMPA|81624100089</t>
  </si>
  <si>
    <t>Дефлектор MERCEDES Actros кабины левый SAMPA|9738840123</t>
  </si>
  <si>
    <t>Дефлектор MERCEDES Actros кабины правый SAMPA|9438842022</t>
  </si>
  <si>
    <t>Дефлектор MERCEDES Actros кабины правый SAMPA|9418841522</t>
  </si>
  <si>
    <t>Дефлектор MERCEDES Actros КАМАЗ-5490 кабины правый (внутренний) SAMPA|9438841822</t>
  </si>
  <si>
    <t>Дефлектор MERCEDES кабины левый (внутренняя часть) SAMPA|9438841722</t>
  </si>
  <si>
    <t>Дефлектор MERCEDES кабины левый SAMPA|9448840222</t>
  </si>
  <si>
    <t>Дефлектор SCANIA кабины левый SAMPA|1856475</t>
  </si>
  <si>
    <t>Диск тормозной BPW (377/230x45/159) (1шт.) SAMPA|0308834017</t>
  </si>
  <si>
    <t>Диск тормозной BPW (377/290х45/159.5 10n-335-23) (1шт.) SAMPA|0308834067</t>
  </si>
  <si>
    <t>Диск тормозной BPW (377x290x170x45) (1шт.) SAMPA|0308834080</t>
  </si>
  <si>
    <t>Диск тормозной BPW (430х45х160) (1шт.) SAMPA|0308835057</t>
  </si>
  <si>
    <t>Диск тормозной BPW ось EcoPlus (377х45х160 10n SB3745T) (1шт.) SAMPA|0308834100</t>
  </si>
  <si>
    <t>Диск тормозной FRUEHAUF (430/280x45/155) (1шт.) SAMPA|M200135</t>
  </si>
  <si>
    <t>Диск тормозной IVECO (432х210x45) (1шт.) SAMPA|7189475</t>
  </si>
  <si>
    <t>Диск тормозной IVECO (436х210x45) (1шт.) SAMPA|1906461</t>
  </si>
  <si>
    <t>Диск тормозной MAN (330х157х34х124) (1шт.) SAMPA|81508030022</t>
  </si>
  <si>
    <t>Диск тормозной MAN (433x45x130) (1шт.) SAMPA|81508030023</t>
  </si>
  <si>
    <t>Диск тормозной MAN (438x45x135) (1шт.) SAMPA|81508030014</t>
  </si>
  <si>
    <t>Диск тормозной MAN F2000,TGA задний (431.8/235х135х45 10n М16х1.5) (1шт.) SAMPA|81508030041</t>
  </si>
  <si>
    <t>Диск тормозной MAN L2000 передний (330х135х34х104мм) (1шт.) SAMPA|81508030026</t>
  </si>
  <si>
    <t>Диск тормозной MERCEDES Actros,Axor передний/задний (430х131х45/143.5 10n-168-M12х2) (1шт.) SAMPA|9434210312</t>
  </si>
  <si>
    <t>Диск тормозной MERCEDES Atego (335x34x102.5) (1шт.) SAMPA|9704210612</t>
  </si>
  <si>
    <t>Диск тормозной MERCEDES Atego (377/106х45/134) (1шт.) SAMPA|9754210212</t>
  </si>
  <si>
    <t>Диск тормозной MERCEDES Atego задний (335/111х34/M12х1.5) (1шт.) SAMPA|9704230612</t>
  </si>
  <si>
    <t>Диск тормозной MERCEDES Atego задний (377/176х45/138 8n M14х1.5) (1шт.) SAMPA|9754230612</t>
  </si>
  <si>
    <t>Диск тормозной RENAULT Magnum AE420,520,Premium 385 (438х131х45/97 10n-165-d17) (1шт.) SAMPA|5010216437</t>
  </si>
  <si>
    <t>Диск тормозной ROR (378/150x45) (1шт.) (замена на 085.157) SAMPA|21225115</t>
  </si>
  <si>
    <t>Диск тормозной ROR (433x150x45x220) (1шт.) SAMPA|68323825</t>
  </si>
  <si>
    <t>Диск тормозной SAF (377x158x45x244) (1шт.) SAMPA|6621956114/4079000400</t>
  </si>
  <si>
    <t>Диск тормозной SAF (430x160x45 n10x13.5) (1шт.) SAMPA|4079001303</t>
  </si>
  <si>
    <t>Диск тормозной SAF (430x160x45) (1шт.) SAMPA|4079000300</t>
  </si>
  <si>
    <t>Диск тормозной SAF (430х131x45х130) (1шт.) SAMPA|4079000501</t>
  </si>
  <si>
    <t>Диск тормозной SCANIA (430/203x45/131) (1шт.) SAMPA|82135830</t>
  </si>
  <si>
    <t>Диск тормозной SCANIA 124 (1шт.) SAMPA|1852817</t>
  </si>
  <si>
    <t>Диск тормозной SCHMITZ (430х168.5х290х45 n10х22.5) (1шт.) SAMPA|017870</t>
  </si>
  <si>
    <t>Диск тормозной VOLVO (434х220x45) (1шт.) SAMPA|20428193</t>
  </si>
  <si>
    <t>Жиклер DAF XF95,XF105 омывателя стекла ветрового SAMPA|1253523</t>
  </si>
  <si>
    <t>Заглушка DAF головки блока SAMPA|279097</t>
  </si>
  <si>
    <t>Заглушка MAN TGA,TGS,TGX,TGL,TGM подножки нижней SAMPA|81615100536</t>
  </si>
  <si>
    <t>Заглушка MAN TGS (07-) бампера переднего левая SAMPA|81416850101</t>
  </si>
  <si>
    <t>Заглушка RENAULT Premium,Magnum,Maxter,Midliner,Kerax пальца рессоры SAMPA|5010051192</t>
  </si>
  <si>
    <t>Заглушка SCANIA P,G,R,T series крышки ступицы SAMPA|1549063</t>
  </si>
  <si>
    <t>Зажим RENAULT Premium,Magnum,Kerax VOLVO FH,FM кронштейна крыла заднего SAMPA|20583440</t>
  </si>
  <si>
    <t>Замок MAN кабины SAMPA|81618516023</t>
  </si>
  <si>
    <t>Замок SCANIA 4 series кабины SAMPA|1383496</t>
  </si>
  <si>
    <t>Замок двери MERCEDES передней правой SAMPA|9737200635</t>
  </si>
  <si>
    <t>Замок двери SCANIA передней левой SAMPA|1789305</t>
  </si>
  <si>
    <t>Замок зажигания MAN F2000,M2000 SAMPA|81464336009</t>
  </si>
  <si>
    <t>Замок капота VOLVO FM9,FM10,FM12,FM13,FH12,FH13,FH16 SAMPA|20425414</t>
  </si>
  <si>
    <t>Захват JOST JSK 37 седельного устройства SAMPA|SK1489Z</t>
  </si>
  <si>
    <t>Зеркало DAF бордюрное переднее с кронштейном SAMPA|1684042</t>
  </si>
  <si>
    <t>Зеркало боковое DAF XF105 малое с подогревом левое,правое SAMPA|1689347</t>
  </si>
  <si>
    <t>Зеркало боковое IVECOEuroCargo,Stralis правое электрическое c подогревом SAMPA|504150527</t>
  </si>
  <si>
    <t>Зеркало боковое MAN E2000 левое/правое (377x189x65мм) SAMPA|81637306220</t>
  </si>
  <si>
    <t>Зеркало боковое MAN F90,M90 левое/правое (215x165x55мм) SAMPA|81637306206</t>
  </si>
  <si>
    <t>Зеркало боковое MAN L2000,M2000 левое/правое дополнительное SAMPA|81637306508</t>
  </si>
  <si>
    <t>Зеркало боковое MAN TGA,TGM,TGL левое/правое дополнительное с подогревом SAMPA|81637306348</t>
  </si>
  <si>
    <t>Зеркало боковое MAN TGL,TGM,TGA,TGS,TGX бордюрное правое SAMPA|81637306573</t>
  </si>
  <si>
    <t>Зеркало боковое MAN TGS правое с подогревом в сборе (основное электрорегулировка) SAMPA|81637306534</t>
  </si>
  <si>
    <t>Зеркало боковое MAN TGX,TGS левое электрическое с подогревом SAMPA|81637306549</t>
  </si>
  <si>
    <t>Зеркало боковое MAN TGX,TGS правое электрическое с подогревом SAMPA|81637306550</t>
  </si>
  <si>
    <t>Зеркало боковое MERCEDES Actros левое/правое с подогревом (188x433мм) SAMPA|0018109116</t>
  </si>
  <si>
    <t>Зеркало боковое MERCEDES Atego,Axor левое/правое дополнительное с подогревом SAMPA|0008101679</t>
  </si>
  <si>
    <t>Зеркало боковое RENAULT Premium,Midlum,Kerax левое/правое SAMPA|514700113H</t>
  </si>
  <si>
    <t>Зеркало боковое SCANIA 4 series правое с подогревом SAMPA|1723519/1765808</t>
  </si>
  <si>
    <t>Зеркало боковое SCANIA GPT82,92,93 series левое/правое с подогревом SAMPA|1106955</t>
  </si>
  <si>
    <t>Зеркало боковое SCANIA P,G,R,T series левое электрическое с подогревом SAMPA|1723518</t>
  </si>
  <si>
    <t>Зеркало боковое SCANIA P,R series бордюрное SAMPA|1757155</t>
  </si>
  <si>
    <t>Зеркало боковое SCANIA правое дополнительное с подогревом SAMPA|1765809S</t>
  </si>
  <si>
    <t>Зеркало боковое SCANIA правое дополнительное с подогревом SAMPA|1765808</t>
  </si>
  <si>
    <t>Зеркало боковое VOLVO DAF левое/правое SAMPA|1699011</t>
  </si>
  <si>
    <t>Зеркало боковое VOLVO FH бордюрное SAMPA|20716739</t>
  </si>
  <si>
    <t>Зеркало боковое VOLVO FM9,FM10,FM12 бордюрное SAMPA|21203313</t>
  </si>
  <si>
    <t>Зеркало боковое VOLVO левое с подогревом в сборе (ручная регулировка) SAMPA|3980924</t>
  </si>
  <si>
    <t>Зеркало боковое VOLVO левое с подогревом в сборе (электрорегулировка) SAMPA|3980926</t>
  </si>
  <si>
    <t>Катафот VOLVO FH,FM боковой SAMPA|20429696</t>
  </si>
  <si>
    <t>Клапан BPW ускорительный SAMPA|0243115100</t>
  </si>
  <si>
    <t>Клапан DAF IVECO RENAULT растормаживания прицепа (М16x1.5) SAMPA|9630060010</t>
  </si>
  <si>
    <t>Клапан DAF MAN ускорительный (2хM22х1.5мм,2хM16х1.5мм) SAMPA|1302103</t>
  </si>
  <si>
    <t>Клапан DAF ограничения давления 8.5Bar SAMPA|1524015</t>
  </si>
  <si>
    <t>Клапан DAF растормаживания SAMPA|1505155</t>
  </si>
  <si>
    <t>Клапан MAN MERCEDES включения делителя КПП SAMPA|0012606757</t>
  </si>
  <si>
    <t>Клапан MAN MERCEDES защитный 4-х контурный KNORR-версия (1хМ22х1.5мм 4хМ22х1.5мм) SAMPA|81521519095</t>
  </si>
  <si>
    <t>Клапан MAN MERCEDES ограничения давления 8.5Bar SAMPA|1505097</t>
  </si>
  <si>
    <t>Клапан MAN TGA IVECO ограничения давления 8.5Bar SAMPA|81521016269</t>
  </si>
  <si>
    <t>Клапан MAN TGA защитный 4-х контурный SAMPA|81521516096</t>
  </si>
  <si>
    <t>Клапан MAN перепускной тормозной системы (6.0Bar) SAMPA|4341001250</t>
  </si>
  <si>
    <t>Клапан MERCEDES Actros обратный пневмосистемы SAMPA|0003272125</t>
  </si>
  <si>
    <t>Клапан MERCEDES Actros обратный топливный SAMPA|5410700646</t>
  </si>
  <si>
    <t>Клапан MERCEDES BPW IVECO перепускной двухмагистральный SAMPA|4342080000</t>
  </si>
  <si>
    <t>Клапан MERCEDES магистральный 3-х ходовой (глушилка, резьба М12мм) SAMPA|14290544</t>
  </si>
  <si>
    <t>Клапан SCANIA перепускной ТНВД SAMPA|1917514</t>
  </si>
  <si>
    <t>Клапан VOLVO 4-х контурный защитный SAMPA|3197588</t>
  </si>
  <si>
    <t>Клапан VOLVO FH12 топливный ТНВД SAMPA|1677850</t>
  </si>
  <si>
    <t>Клапан VOLVO RENAULT (дв.D13F) перепускной топливный (в топливную рампу) SAMPA|7421458307</t>
  </si>
  <si>
    <t>Клапан компрессора MAN предохранительный компрессора воздушного SAMPA|51541220011</t>
  </si>
  <si>
    <t>Клапан педали сцепления VOLVO FH12 SAMPA|1653156</t>
  </si>
  <si>
    <t>Клин VOLVO FH12,16 крепежный фонаря заднего SAMPA|20721840</t>
  </si>
  <si>
    <t>Клипса SCANIA SAMPA|1805399</t>
  </si>
  <si>
    <t>Кнопка стеклоподъемника SCANIA 4 series SAMPA|1413146</t>
  </si>
  <si>
    <t>Кожух SCANIA 4,P,R,CP,CR series крыла переднего левый SAMPA|1517649</t>
  </si>
  <si>
    <t>Кожух SCANIA вентилятора SAMPA|1390705</t>
  </si>
  <si>
    <t>Козырек SCANIA 4 series солнцезащитный SAMPA|1355655</t>
  </si>
  <si>
    <t>Колодки тормозные BPW полуприцепа без накладок (1шт.) SAMPA|0509127542</t>
  </si>
  <si>
    <t>Колодки тормозные SAF барабанные (420х200мм) с роликом (1шт.) SAMPA|3054005300</t>
  </si>
  <si>
    <t>Колодки тормозные SAF полуприцепа без накладок (1шт.) SAMPA|3054012000</t>
  </si>
  <si>
    <t>Колодки тормозные SCANIA без накладок (1шт.) SAMPA|1104544</t>
  </si>
  <si>
    <t>Колодки тормозные VOLVO (410x200) (2шт.) срез/срез SAMPA|3095196</t>
  </si>
  <si>
    <t>Колодки тормозные VOLVO FM,FM13 (ширина накладки 175мм,WVA19090) (2шт.) SAMPA|3095195</t>
  </si>
  <si>
    <t>Колпак ступицы колеса BPW (125х3мм) (резьба снаружи) (10;11;12T)(SW110мм) SAMPA|04171</t>
  </si>
  <si>
    <t>Колпак ступицы колеса BPW ECO (125х2мм) (резьба внутри) (9Т/SW105мм) SAMPA|0321224250</t>
  </si>
  <si>
    <t>Колпак ступицы колеса BPW KASSBOHRER (115х2мм) (резьба снаружи) (6.5-9T/SW95мм) SAMPA|07594</t>
  </si>
  <si>
    <t>Колпак ступицы колеса BPW KASSBOHRER (115х3мм) (резьба снаружи) (8/9T)(SW95мм) SAMPA|04170</t>
  </si>
  <si>
    <t>Колпак ступицы колеса BPW KASSBOHRER (125х2мм) (резьба снаружи) (10-12Т)(SW110мм) SAMPA|0321224070</t>
  </si>
  <si>
    <t>Колпак ступицы колеса FRUEHAUF (160х3мм) (h=70мм SW110) SAMPA|AJA0577001</t>
  </si>
  <si>
    <t>Колпак ступицы колеса ROR TE SAMPA|21220727</t>
  </si>
  <si>
    <t>Колпак ступицы колеса SAF SKRB 9022,9019 SAMPA|3434365000</t>
  </si>
  <si>
    <t>Колпачок DAF гайки крепления колеса SAMPA|0371698</t>
  </si>
  <si>
    <t>Колпачок SCANIA P,R series гайки крепления колеса SAMPA|358246</t>
  </si>
  <si>
    <t>Колпачок VOLVO гайки крепления колеса SAMPA|20578566</t>
  </si>
  <si>
    <t>Кольца поршневые IVECO компрессора STD (ACX83A) SAMPA|93161415</t>
  </si>
  <si>
    <t>Кольцо BPW (ECO) маслоотражающее ступицы (6.5-9т) SAMPA|0301093330</t>
  </si>
  <si>
    <t>Кольцо BPW (ECO) ступицы упорное (53х98х10) (6-9т) SAMPA|03.370.25.16.0</t>
  </si>
  <si>
    <t>Кольцо BPW (ECO) ступицы упорное под сальники (6.5-9т) SAMPA|0337007600</t>
  </si>
  <si>
    <t>Кольцо BPW (ECO,ECO Plus) маслоотражающее ступицы (10-12т,8-9т) SAMPA|03.010.93.34.0</t>
  </si>
  <si>
    <t>Кольцо BPW (ECO,ECO Plus) ступицы упорное (68х108х9.5) (8-9т,10-12т) SAMPA|03.370.26.24.0</t>
  </si>
  <si>
    <t>Кольцо BPW балансира SAMPA|0331038010</t>
  </si>
  <si>
    <t>Кольцо BPW маслоотражающее ступицы (conventional,10-12т) SAMPA|03.010.05.22.0</t>
  </si>
  <si>
    <t>Кольцо BPW маслоотражающее ступицы (conventional,6-9т) SAMPA|03.010.04.15.0</t>
  </si>
  <si>
    <t>Кольцо BPW промежуточное сальника ступицы SAMPA|256836200</t>
  </si>
  <si>
    <t>Кольцо BPW ролика колодки тормозной стопорное SAMPA|0331070150</t>
  </si>
  <si>
    <t>Кольцо BPW ступицы уплотнительное пластик (104x136x2.5) SAMPA|0331097320</t>
  </si>
  <si>
    <t>Кольцо BPW ступицы уплотнительное пластик (110x141x2.5) SAMPA|0331097310</t>
  </si>
  <si>
    <t>Кольцо BPW ступицы уплотнительное пластик (120x157x2.5) SAMPA|0331097300</t>
  </si>
  <si>
    <t>Кольцо BPW ступицы уплотнительное пластик (128x165x2.5) SAMPA|0331098210</t>
  </si>
  <si>
    <t>Кольцо BPW ступицы уплотнительное пластик (149х212х3,5) SAMPA|0331099010</t>
  </si>
  <si>
    <t>Кольцо BPW ступицы упорное (86x125x22) SAMPA|03.370.07.45.0</t>
  </si>
  <si>
    <t>Кольцо BPW ступицы упорное (86x139x22) SAMPA|0537007670</t>
  </si>
  <si>
    <t>Кольцо BPW ступицы упорное (96x120/128/165x22) SAMPA|05.370.07.43.0</t>
  </si>
  <si>
    <t>Кольцо BPW ступицы упорное (97/135/159x22) SAMPA|05.370.07.65.0</t>
  </si>
  <si>
    <t>Кольцо BPW ступицы упорное под сальники (10-12т, ECO, ECO Plus) SAMPA|0256836300</t>
  </si>
  <si>
    <t>Кольцо DAF уплотнительное крышки подшипника вала первичного (55х75х8мм) КПП SAMPA|1658481</t>
  </si>
  <si>
    <t>Кольцо MAN TGA,TGS,TGX кулака разжимного стопорное (34х1.5мм) SAMPA|000471034000</t>
  </si>
  <si>
    <t>Кольцо MAN ступицы упорное (140x160x24) SAMPA|81363060002</t>
  </si>
  <si>
    <t>Кольцо MERCEDES Atego АБС ступицы задней SAMPA|9703560415</t>
  </si>
  <si>
    <t>Кольцо RENAULT ступицы упорное под сальники (d=95) SAMPA|5000682800</t>
  </si>
  <si>
    <t>Кольцо SCANIA балансира SAMPA|204737</t>
  </si>
  <si>
    <t>Кольцо SCANIA ступицы упорное (102x142x27.5) SAMPA|1461757</t>
  </si>
  <si>
    <t>Кольцо SCANIA ступицы упорное SAMPA|1534749</t>
  </si>
  <si>
    <t>Кольцо SCANIA уплотнительное компрессора воздушного SAMPA|804658</t>
  </si>
  <si>
    <t>Кольцо VOLVO F12 ступицы уплотнительное пластик (168x188/192.5x30) SAMPA|1591903</t>
  </si>
  <si>
    <t>Кольцо VOLVO FH,FM ступицы упорное (103x113x26) SAMPA|1078356</t>
  </si>
  <si>
    <t>Кольцо VOLVO ступицы уплотнительное пластик (75.8x89.4x5.5/6.5) SAMPA|20531576</t>
  </si>
  <si>
    <t>Кольцо VOLVO ступицы упорное SAMPA|1576308</t>
  </si>
  <si>
    <t>Кольцо АБС BPW (125x156x8.5 z=100) SAMPA|03.310.08.51.0</t>
  </si>
  <si>
    <t>Кольцо АБС BPW (150х174х19.5 Z=80) SAMPA|0531008441</t>
  </si>
  <si>
    <t>Кольцо АБС BPW (152xo156x22 z=100) SAMPA|05.310.07.30.1</t>
  </si>
  <si>
    <t>Кольцо АБС BPW (176x194x15 z=100) SAMPA|03.310.08.14.0</t>
  </si>
  <si>
    <t>Кольцо АБС BPW (z=100) SAMPA|0331008150</t>
  </si>
  <si>
    <t>Кольцо АБС BPW (z=80) SAMPA|0331008530</t>
  </si>
  <si>
    <t>Кольцо АБС BPW SAMPA|0331008180</t>
  </si>
  <si>
    <t>Кольцо АБС DAF (118x148x13.3) SAMPA|1805821</t>
  </si>
  <si>
    <t>Кольцо АБС DAF (168x212x18) SAMPA|1805823</t>
  </si>
  <si>
    <t>Кольцо АБС DAF XF95,XF105,CF65,CF85 (168x212x18) SAMPA|1805824</t>
  </si>
  <si>
    <t>Кольцо АБС MERCEDES Actros (156x187x12) SAMPA|9423340015</t>
  </si>
  <si>
    <t>Кольцо АБС MERCEDES Actros SAMPA|9433340115</t>
  </si>
  <si>
    <t>Кольцо АБС MERCEDES Actros ступицы задней SAMPA|9423560715</t>
  </si>
  <si>
    <t>Кольцо АБС RENAULT Premium,Magnum (129x175.5x25) SAMPA|5010319893</t>
  </si>
  <si>
    <t>Кольцо АБС SAF SAMPA|4029106300</t>
  </si>
  <si>
    <t>Кольцо АБС SAF SAMPA|4029107000</t>
  </si>
  <si>
    <t>Кольцо АБС SCANIA P,R series SAMPA|1375382</t>
  </si>
  <si>
    <t>Кольцо АБС SCANIA SAMPA|1442300</t>
  </si>
  <si>
    <t>Кольцо АБС VOLVO FH12,13,16 SAMPA|20424109</t>
  </si>
  <si>
    <t>Кольцо АБС VOLVO RENAULT SAMPA|1075889</t>
  </si>
  <si>
    <t>Кольцо стопорное BPW (ECO) 112х4 внешнего подшипника ступицы (6.5-9т) SAMPA|0256061290</t>
  </si>
  <si>
    <t>Кольцо стопорное BPW вала тормозного (42x46/55x7) SAMPA|0331012240</t>
  </si>
  <si>
    <t>Кольцо стопорное BPW крышки ступицы SAMPA|318804080</t>
  </si>
  <si>
    <t>Кольцо стопорное BPW ступицы (160х4мм) SAMPA|0256066090</t>
  </si>
  <si>
    <t>Кольцо стопорное BPW ступицы (54x2) SAMPA|0318803060</t>
  </si>
  <si>
    <t>Кольцо стопорное BPW тормозной колодки "С" образное 33x10x2мм SAMPA|0318802020</t>
  </si>
  <si>
    <t>Кольцо стопорное BPW упорное под сальники (conventional, 6.5-9т) SAMPA|537006480</t>
  </si>
  <si>
    <t>Кольцо стопорное MAN MERCEDES IVECO подшипника выжимного SAMPA|0002520646</t>
  </si>
  <si>
    <t>Кольцо стопорное MAN VOLVO SCANIA вилки сцепления SAMPA|06290190338</t>
  </si>
  <si>
    <t>Кольцо стопорное MERCEDES маховика (62/66.2x2) SAMPA|000472062000</t>
  </si>
  <si>
    <t>Кольцо стопорное ROR ступицы SAMPA|21223127</t>
  </si>
  <si>
    <t>Кольцо стопорное SAF ROR вала тормозного (37x1.7) SAMPA|99070006</t>
  </si>
  <si>
    <t>Кольцо стопорное SAF SCANIA пальца тормозной колодки (32х1.5) SAMPA|471032000</t>
  </si>
  <si>
    <t>Кольцо стопорное SAF вала тормозного SAMPA|4348100700</t>
  </si>
  <si>
    <t>Кольцо стопорное SAF ступицы (38x1.75) SAMPA|4348100600</t>
  </si>
  <si>
    <t>Кольцо стопорное SAF ступицы (57x93x5.5) SAMPA|1345000801</t>
  </si>
  <si>
    <t>Кольцо стопорное SCANIA пальца тормозной колодки SAMPA|1531529</t>
  </si>
  <si>
    <t>Кольцо стопорное SCANIA подшипника выжимного SAMPA|1390025</t>
  </si>
  <si>
    <t>Кольцо стопорное VOLVO подшипника ступицы SAMPA|1075114</t>
  </si>
  <si>
    <t>Кольцо уплотнительное MAN TGS,TGX ТНВД SAMPA|51965010535</t>
  </si>
  <si>
    <t>Кольцо уплотнительное RENAULT Magnum вала тормозного (57x5.4) SAMPA|0948360842</t>
  </si>
  <si>
    <t>Кольцо уплотнительное RENAULT Premium корпуса термостата SAMPA|0024427575</t>
  </si>
  <si>
    <t>Кольцо уплотнительное RENAULT Premium системы охлаждения (53х3.55мм) SAMPA|5003065115</t>
  </si>
  <si>
    <t>Кольцо уплотнительное RENAULT Premium,Magnum пальца тормозной колодки (29.87x1.78) SAMPA|5010067564</t>
  </si>
  <si>
    <t>Кольцо уплотнительное ROR вала тормозного SAMPA|21220668</t>
  </si>
  <si>
    <t>Кольцо уплотнительное SAF крышки ступицы (182x4) SAMPA|4315005400</t>
  </si>
  <si>
    <t>Кольцо уплотнительное SAF крышки ступицы (SK500) SAMPA|43.1500.64.00</t>
  </si>
  <si>
    <t>Кольцо уплотнительное SAF ступицы SAMPA|4315007500</t>
  </si>
  <si>
    <t>Кольцо уплотнительное SAF ступичной гайки SAMPA|4315005200</t>
  </si>
  <si>
    <t>Кольцо уплотнительное SCANIA P,G,R,T series КПП SAMPA|804725</t>
  </si>
  <si>
    <t>Кольцо уплотнительное SCANIA P,G,R,T series теплообменника SAMPA|1484766</t>
  </si>
  <si>
    <t>Кольцо уплотнительное SCANIA P,R series радиатора масляного SAMPA|1484765</t>
  </si>
  <si>
    <t>Кольцо уплотнительное SCANIA колодки тормозной передней (32.5x3) SAMPA|1338018</t>
  </si>
  <si>
    <t>Кольцо уплотнительное SCANIA колодки тормозной передней SAMPA|1338019</t>
  </si>
  <si>
    <t>Кольцо уплотнительное SCANIA пальца рессоры (23x6.5 ) SAMPA|182929</t>
  </si>
  <si>
    <t>Кольцо уплотнительное SCANIA форсунки комплект SAMPA|1441237</t>
  </si>
  <si>
    <t>Кольцо уплотнительное VOLVO F10,FH12,FH16,FM10,FM12,NH12 компрессора SAMPA|1697093</t>
  </si>
  <si>
    <t>Кольцо уплотнительное VOLVO FH насоса водяного (41х51х7мм) SAMPA|1547253</t>
  </si>
  <si>
    <t>Кольцо уплотнительное VOLVO FH,FM насоса водяного SAMPA|1547255</t>
  </si>
  <si>
    <t>Кольцо уплотнительное VOLVO FH,FM радиатора масляного SAMPA|20551483</t>
  </si>
  <si>
    <t>Кольцо уплотнительное VOLVO FH12 RENAULT насоса водяного SAMPA|1547254</t>
  </si>
  <si>
    <t>Кольцо уплотнительное VOLVO FH12 термостата SAMPA|1677176</t>
  </si>
  <si>
    <t>Кольцо уплотнительное VOLVO FH12 термостата SAMPA|1547252</t>
  </si>
  <si>
    <t>Кольцо уплотнительное VOLVO дв.TD122,123,D12A R6 гильзы (комплект 4шт. на гильзу) SAMPA|270950</t>
  </si>
  <si>
    <t>Кольцо уплотнительное VOLVO насоса водяного (60х3мм) SAMPA|1664473</t>
  </si>
  <si>
    <t>Кольцо уплотнительное VOLVO форсунки топливной (21x25x11) SAMPA|469455</t>
  </si>
  <si>
    <t>Кольцо упорное MAN E2000 (00-) тормозного вала SAMPA|06290290005</t>
  </si>
  <si>
    <t>Комплект VOLVO FH12,FH16 монтажный колодок тормозных SAMPA|3092224</t>
  </si>
  <si>
    <t>Конус SCANIA крепления полуоси SAMPA|41181</t>
  </si>
  <si>
    <t>Корпус RENAULT Kerax,Premium,Magnum термостата SAMPA|20555313</t>
  </si>
  <si>
    <t>Корпус SCANIA фильтра воздушного SAMPA|1870001S</t>
  </si>
  <si>
    <t>Корпус VOLVO FH указателя поваротов правого SAMPA|20425419</t>
  </si>
  <si>
    <t>Корпус VOLVO FH фары левый SAMPA|20917957</t>
  </si>
  <si>
    <t>Корпус VOLVO FH фары левый SAMPA|82209788</t>
  </si>
  <si>
    <t>Корпус VOLVO FH фары правый SAMPA|20917958</t>
  </si>
  <si>
    <t>Корпус VOLVO FH12,16 фары правой SAMPA|82209849</t>
  </si>
  <si>
    <t>Корпус повторителя поворота VOLVO FH12,16 правого SAMPA|20425418</t>
  </si>
  <si>
    <t>Кран BPW DAF MERCEDES ручного управления пневмоподвеской прицепа SAMPA|1506100</t>
  </si>
  <si>
    <t>Кран BPW MAN уровня пола SAMPA|1030920618</t>
  </si>
  <si>
    <t>Кран BPW уровня пола SAMPA|0243113500</t>
  </si>
  <si>
    <t>Кран DAF BPW тормозной прицепа (аналог WABCO 9710021507) SAMPA|82580000060</t>
  </si>
  <si>
    <t>Кран MAN TGA,TGS MERCEDES Axor уровня пола SAMPA|0025426718</t>
  </si>
  <si>
    <t>Кран MAN стояночного тормоза SAMPA|81523156113</t>
  </si>
  <si>
    <t>Кран MERCEDES SCANIA уровня пола SAMPA|0003282030</t>
  </si>
  <si>
    <t>Кран VOLVO FH,FM DAF стояночного тормоза SAMPA|1505340</t>
  </si>
  <si>
    <t>Кран VOLVO FH12,13 (06-) уровня пола SAMPA|21585711</t>
  </si>
  <si>
    <t>Кран VOLVO КАМАЗ слива конденсата (М22) SAMPA|4322107</t>
  </si>
  <si>
    <t>Кран тормозной VOLVO FM7,8,9,10,11,12,FH12,16 главный (8.5Bar) SAMPA|20410545</t>
  </si>
  <si>
    <t>Крепеж SCANIA крыла SAMPA|1355381</t>
  </si>
  <si>
    <t>Крепление АКБ SCANIA (стяжка) SAMPA|1529552</t>
  </si>
  <si>
    <t>Крепление брызговика IVECO Stralis с крючком (L=245мм) SAMPA|2997670</t>
  </si>
  <si>
    <t>Крепление брызговика MAN TGM,TGA,TGS,TGX RENAULT Premium (L=200мм) SAMPA|81664400192</t>
  </si>
  <si>
    <t>Крепление брызговика MERCEDES Actros SAMPA|9415220067</t>
  </si>
  <si>
    <t>Крепление брызговика SCANIA 4 series SAMPA|1383858</t>
  </si>
  <si>
    <t>Крепление брызговика VOLVO FM,FH SAMPA|20498623</t>
  </si>
  <si>
    <t>Крестовина DAF F65,75CF вала карданного (48х137мм) SAMPA|1451320</t>
  </si>
  <si>
    <t>Крестовина MERCEDES 1626,1632,1919,2224 вала карданного (48х126мм) SAMPA|3854100531</t>
  </si>
  <si>
    <t>Крестовина MERCEDES Atego вала карданного (31х110мм) с масленкой SAMPA|9704100031</t>
  </si>
  <si>
    <t>Крестовина MERCEDES Atego вала карданного (53х135мм) SAMPA|3634100631</t>
  </si>
  <si>
    <t>Крестовина MERCEDES вала карданного (42х106мм) SAMPA|0004104031/6174100031/9714100031</t>
  </si>
  <si>
    <t>Крестовина MERCEDES вала карданного (68х167мм) SAMPA|A6564100131</t>
  </si>
  <si>
    <t>Крестовина SCANIA 3,4 series вала карданного (48x161мм) SAMPA|1541070S</t>
  </si>
  <si>
    <t>Крестовина SCANIA 92,93,112,113,142,143,124 вала карданного (57x164мм) SAMPA|1422439</t>
  </si>
  <si>
    <t>Кронштейн BPW датчика АБС SAMPA|0318907580</t>
  </si>
  <si>
    <t>Кронштейн BPW датчика АБС SAMPA|03.189.14.61.0</t>
  </si>
  <si>
    <t>Кронштейн BPW крепления рессоры левой с креплением под амортизатор SAMPA|0503221190</t>
  </si>
  <si>
    <t>Кронштейн BPW крепления рессоры правой с креплением под амортизатор SAMPA|0503221180</t>
  </si>
  <si>
    <t>Кронштейн DAF 95XF фары противотуманной левый SAMPA|1449528</t>
  </si>
  <si>
    <t>Кронштейн DAF 95XF фары противотуманной правый SAMPA|1449529</t>
  </si>
  <si>
    <t>Кронштейн DAF CF85,XF95,105 вискомуфты SAMPA|1831986</t>
  </si>
  <si>
    <t>Кронштейн DAF подножки левый SAMPA|1445563</t>
  </si>
  <si>
    <t>Кронштейн DAF подножки правый SAMPA|1445564</t>
  </si>
  <si>
    <t>Кронштейн DAF торсиона кабины левый SAMPA|1436209</t>
  </si>
  <si>
    <t>Кронштейн MAN крепления фары SAMPA|81251400121</t>
  </si>
  <si>
    <t>Кронштейн MAN крепления фары SAMPA|81252450144</t>
  </si>
  <si>
    <t>Кронштейн MERCEDES Actros фары SAMPA|9418260118</t>
  </si>
  <si>
    <t>Кронштейн MERCEDES Actros фары SAMPA|9408260013</t>
  </si>
  <si>
    <t>Кронштейн MERCEDES Actros фары SAMPA|9408260113</t>
  </si>
  <si>
    <t>Кронштейн MERCEDES крепления тяги реактивной SAMPA|9483254909</t>
  </si>
  <si>
    <t>Кронштейн RENAULT Kerax,Premium торсиона кабины SAMPA|5010228902</t>
  </si>
  <si>
    <t>Кронштейн RENAULT Premium подвески кабины передний SAMPA|5010552266</t>
  </si>
  <si>
    <t>Кронштейн RENAULT Premium подвески кабины правый SAMPA|5010552053</t>
  </si>
  <si>
    <t>Кронштейн RENAULT рессоры передней SAMPA|7482421696</t>
  </si>
  <si>
    <t>Кронштейн SAF полурессоры (скоба) SAMPA|4405207100</t>
  </si>
  <si>
    <t>Кронштейн SCANIA 113,124 подшипника подвесного SAMPA|1486855</t>
  </si>
  <si>
    <t>Кронштейн SCANIA 4,CP,CR,CT series замка двери (внутренней ручки) SAMPA|1346907</t>
  </si>
  <si>
    <t>Кронштейн SCANIA 4,P,G,R,T series опоры вала карданного SAMPA|1505799</t>
  </si>
  <si>
    <t>Кронштейн SCANIA CP,CG,CR,CT series крепления радиатора правый SAMPA|1762624</t>
  </si>
  <si>
    <t>Кронштейн SCANIA P,R series рессоры передней SAMPA|1725915</t>
  </si>
  <si>
    <t>Кронштейн SCANIA R,P,G,T series крепления фары левой (пластик) SAMPA|1786692</t>
  </si>
  <si>
    <t>Кронштейн SCANIA R,P,G,T series крепления фары противотуманной правый SAMPA|1786693</t>
  </si>
  <si>
    <t>Кронштейн SCANIA балансира SAMPA|1404352</t>
  </si>
  <si>
    <t>Кронштейн SCANIA кабины правый SAMPA|1075223</t>
  </si>
  <si>
    <t>Кронштейн SCANIA крепления кулисы КПП SAMPA|1548318</t>
  </si>
  <si>
    <t>Кронштейн SCANIA крепления радиатора SAMPA|391555</t>
  </si>
  <si>
    <t>Кронштейн SCANIA рессоры передней задний SAMPA|1528323/1528324/1739454/1739455</t>
  </si>
  <si>
    <t>Кронштейн VOLVO F10,12,FH12,16 опоры вала карданного (хомут) SAMPA|1651230</t>
  </si>
  <si>
    <t>Кронштейн VOLVO FH крыла SAMPA|21094413</t>
  </si>
  <si>
    <t>Кронштейн VOLVO FH крыла SAMPA|21011689</t>
  </si>
  <si>
    <t>Кронштейн VOLVO FH,FM подвески кабины левый SAMPA|1076745</t>
  </si>
  <si>
    <t>Кронштейн VOLVO FH,FM подвески кабины правый SAMPA|1076746</t>
  </si>
  <si>
    <t>Кронштейн VOLVO FH12 крепления фары левой SAMPA|8140141</t>
  </si>
  <si>
    <t>Кронштейн VOLVO FH12 фары SAMPA|3981596</t>
  </si>
  <si>
    <t>Кронштейн VOLVO FH12,16 кабины правый SAMPA|1075221</t>
  </si>
  <si>
    <t>Кронштейн VOLVO FH12,16,FM9,12 крепления брызговика (труба) SAMPA|20466895</t>
  </si>
  <si>
    <t>Кронштейн бампера MERCEDES Atego левый SAMPA|9705253439</t>
  </si>
  <si>
    <t>Крыло DAF XF105 заднее верхняя часть левое/правое SAMPA|1875551S</t>
  </si>
  <si>
    <t>Крыло MERCEDES Actros заднее передняя правая часть SAMPA|9305200119</t>
  </si>
  <si>
    <t>Крыло MERCEDES Actros заднее средняя часть SAMPA|9305200007S</t>
  </si>
  <si>
    <t>Крыло RENAULT Premium заднее передняя часть SAMPA|7421094391/21094391</t>
  </si>
  <si>
    <t>Крыло RENAULT Premium,Magnum заднее левое передняя часть SAMPA|5010314954</t>
  </si>
  <si>
    <t>Крыло SCANIA 4,P,R,T заднее (передняя правая/задняя левая часть) SAMPA|1357599</t>
  </si>
  <si>
    <t>Крыло SCANIA P,R,4 series заднее средняя часть SAMPA|1357601S</t>
  </si>
  <si>
    <t>Крыло VOLVO FH,FM заднее передняя часть SAMPA|1079997</t>
  </si>
  <si>
    <t>Крыло VOLVO FH,FM заднее средняя часть SAMPA|21094388S</t>
  </si>
  <si>
    <t>Крыло VOLVO заднее задняя часть SAMPA|21094394</t>
  </si>
  <si>
    <t>Крыльчатка MAN TGA вентилятора SAMPA|51066010275</t>
  </si>
  <si>
    <t>Крыльчатка RENAULT Premium гидромуфты SAMPA|5010315993</t>
  </si>
  <si>
    <t>Крыльчатка насоса водяного MAN TGA (дв.D2866LF26,27,28,32,36,37,D2876LF04,07) SAMPA|51065007066S</t>
  </si>
  <si>
    <t>Крышка BPW (ЕСО) ступицы (10-12т) SAMPA|03.212.25.08.0</t>
  </si>
  <si>
    <t>Крышка BPW ступицы (155x3) SAMPA|0321226010</t>
  </si>
  <si>
    <t>Крышка BPW ступицы (ЕСО Plus 8-9т) (136х2.5мм) резьба внутри крышки SAMPA|0321225310</t>
  </si>
  <si>
    <t>Крышка BPW ступицы (М105х3,SW90) SAMPA|03.212.23.01.0</t>
  </si>
  <si>
    <t>Крышка BPW ступицы (М135х3,SW120) SAMPA|03.212.25.02.0</t>
  </si>
  <si>
    <t>Крышка BPW ступицы (М150х2, SW120) SAMPA|7184091</t>
  </si>
  <si>
    <t>Крышка BPW ступицы (М150х2,SW120) SAMPA|03.212.26.14.0</t>
  </si>
  <si>
    <t>Крышка BPW ступицы (М230х3,SW120) SAMPA|03.212.27.01.0</t>
  </si>
  <si>
    <t>Крышка BPW ступицы (М56х2,SW50) SAMPA|03.212.22.01.0</t>
  </si>
  <si>
    <t>Крышка BPW ступицы SAMPA|0521225780</t>
  </si>
  <si>
    <t>Крышка DAF CF,XF корпуса зеркала (384x205x120) SAMPA|1425113</t>
  </si>
  <si>
    <t>Крышка DAF RENAULT VOLVO зеркала SAMPA|7420862779</t>
  </si>
  <si>
    <t>Крышка DAF XF,XC,CF (06-) корпуса зеркала (239x221х118) SAMPA|1644326</t>
  </si>
  <si>
    <t>Крышка DAF XF95,XF105 корпуса зеркала SAMPA|1425114</t>
  </si>
  <si>
    <t>Крышка FRUEHAUF ступицы SAMPA|M044554</t>
  </si>
  <si>
    <t>Крышка IVECO EuroCargo зеркала основного левого SAMPA|93193202</t>
  </si>
  <si>
    <t>Крышка IVECO Eurotech,Eurostar,Eurotrakker,Eurocargo,Stralis корпуса зеркала SAMPA|93193203</t>
  </si>
  <si>
    <t>Крышка IVECO балансира SAMPA|2997054</t>
  </si>
  <si>
    <t>Крышка KASSBOHRER ступицы SAMPA|010242178931</t>
  </si>
  <si>
    <t>Крышка MAN F2000 корпуса фильтра воздушного SAMPA|81083036051</t>
  </si>
  <si>
    <t>Крышка MAN F2000 шкворня SAMPA|81916050041</t>
  </si>
  <si>
    <t>Крышка MAN TGA,TGM,TGL,TGS,TGX зеркала бокового правого дополнительного SAMPA|81637320056</t>
  </si>
  <si>
    <t>Крышка MAN TGX,TGS зеркала бокового основного левого/правого SAMPA|81637310356</t>
  </si>
  <si>
    <t>Крышка MAN фильтра масляного дв.D2865 LF21-24,D2866,D2876 SAMPA|51.05505-6002/51.05505-7001</t>
  </si>
  <si>
    <t>Крышка MERCEDES Actors DAF бачка ГУРа SAMPA|1320044</t>
  </si>
  <si>
    <t>Крышка MERCEDES Actros зеркала основного левого SAMPA|9438110307</t>
  </si>
  <si>
    <t>Крышка MERCEDES Actros фильтра топливного SAMPA|A0000925208</t>
  </si>
  <si>
    <t>Крышка MERCEDES Actros,Axor подножки SAMPA|9416660105</t>
  </si>
  <si>
    <t>Крышка MERCEDES Actros,Axor фильтра топливного нижняя (для KC200) SAMPA|0004772516</t>
  </si>
  <si>
    <t>Крышка MERCEDES зеркала бокового основного правого двойного SAMPA|9438110407</t>
  </si>
  <si>
    <t>Крышка MERCEDES КАМАЗ-5490 бака мочевины с ключами d=60мм (система очистки выхлопных газов) SAMPA|0004704405</t>
  </si>
  <si>
    <t>Крышка RENAULT Premium зеркала SAMPA|7420862800</t>
  </si>
  <si>
    <t>Крышка RENAULT Premium зеркала левого SAMPA|7420903882</t>
  </si>
  <si>
    <t>Крышка RENAULT Premium ступицы SAMPA|5010571187</t>
  </si>
  <si>
    <t>Крышка RENAULT Premium,Magnum ступицы (M112x2/50, SW115) SAMPA|7421301707</t>
  </si>
  <si>
    <t>Крышка RENAULT Premium,Magnum ступицы (M128x2/50, SW115) SAMPA|7403988672</t>
  </si>
  <si>
    <t>Крышка RENAULT Premium,Magnum,Midlum,Kerax маслозаливной горловины SAMPA|0000149310</t>
  </si>
  <si>
    <t>Крышка RENAULT SCANIA VOLVO бака мочевины с ключами d=60мм (система очистки выхлопных газов) SAMPA|7420926022</t>
  </si>
  <si>
    <t>Крышка RENAULT корпуса зеркала SAMPA|1644325</t>
  </si>
  <si>
    <t>Крышка RENAULT корпуса зеркала правого SAMPA|7420903883</t>
  </si>
  <si>
    <t>Крышка RENAULT шкворня SAMPA|5000737675</t>
  </si>
  <si>
    <t>Крышка ROR ступицы (крепление винтами 5шт.) SAMPA|21224673</t>
  </si>
  <si>
    <t>Крышка ROR ступицы (крепление винтами 6шт.) SAMPA|21202627</t>
  </si>
  <si>
    <t>Крышка SAF ступицы (d=205, крепление винтами 6шт.) SAMPA|1304004601</t>
  </si>
  <si>
    <t>Крышка SAF ступицы (SK500) SAMPA|3304008600</t>
  </si>
  <si>
    <t>Крышка SAF ступицы (на 6 шпилек) SAMPA|1304001600</t>
  </si>
  <si>
    <t>Крышка SAF ступицы SAMPA|4304010201</t>
  </si>
  <si>
    <t>Крышка SAF ступицы SAMPA|3304010202</t>
  </si>
  <si>
    <t>Крышка SAF ступицы без АБС (SKRS/RZ/RLS9042) (d=165мм) SAMPA|33.0400.72.00</t>
  </si>
  <si>
    <t>Крышка SCANIA 4,P,G,R,T series корпуса фильтра воздушного SAMPA|1829470</t>
  </si>
  <si>
    <t>Крышка SCANIA P,G,R,T series оси балансира (M145х2мм) SAMPA|1383063</t>
  </si>
  <si>
    <t>Крышка SCANIA P,R series ступицы SAMPA|1762224</t>
  </si>
  <si>
    <t>Крышка SCANIA ступицы SAMPA|1750065</t>
  </si>
  <si>
    <t>Крышка TRAILOR ступицы SAMPA|6503954M</t>
  </si>
  <si>
    <t>Крышка VOLVO FH,FM (02-) зеркала дополнительного SAMPA|20360811</t>
  </si>
  <si>
    <t>Крышка VOLVO FH,FM дв.D10B,12A,C,D,16A,B маслозаливной горловины SAMPA|20807510</t>
  </si>
  <si>
    <t>Крышка VOLVO FH,FM ступицы SAMPA|3985590</t>
  </si>
  <si>
    <t>Крышка VOLVO FH12 шкворня SAMPA|7401078564</t>
  </si>
  <si>
    <t>Крышка VOLVO FH12,13,16,FM9,12,13 корпуса зеркала SAMPA|20360810</t>
  </si>
  <si>
    <t>Крышка VOLVO FH12,FM10 кулака поворотного SAMPA|3963533</t>
  </si>
  <si>
    <t>Крышка VOLVO FH12,FM10 шкворня SAMPA|1580271</t>
  </si>
  <si>
    <t>Крышка VOLVO вала тормозного SAMPA|1696449</t>
  </si>
  <si>
    <t>Крышка VOLVO компрессора SAMPA|3094835</t>
  </si>
  <si>
    <t>Крышка VOLVO ступицы SAMPA|3192819</t>
  </si>
  <si>
    <t>Крышка VOLVO шкворня SAMPA|20399428</t>
  </si>
  <si>
    <t>Крышка VOLVO щитка подножки SAMPA|20529765</t>
  </si>
  <si>
    <t>Крышка АКБ DAF 95,95XF,XF95 SAMPA|1745335</t>
  </si>
  <si>
    <t>Крышка АКБ DAF CF75,85IV,XF95,XF105 SAMPA|1693114</t>
  </si>
  <si>
    <t>Крышка АКБ MAN TGA,TGM,TGL SAMPA|81418600144</t>
  </si>
  <si>
    <t>Крышка АКБ MERCEDES Actros,Actros Mega,MP11 SAMPA|A9305410103</t>
  </si>
  <si>
    <t>Крышка АКБ SCANIA P,G,R,T series SAMPA|1362693</t>
  </si>
  <si>
    <t>Крышка бака топливного IVECO MERCEDES RENAULT VOLVO с ключом, замок сверху (пластик) SAMPA|5001865160</t>
  </si>
  <si>
    <t>Крышка бака топливного MERCEDES MAN (80мм с вентиляцией) с ключом SAMPA|4711230</t>
  </si>
  <si>
    <t>Крышка бака топливного SCANIA 3 series SAMPA|1586037</t>
  </si>
  <si>
    <t>Крышка бака топливного SCANIA 4,P,G,R,T series SAMPA|1478450</t>
  </si>
  <si>
    <t>Крышка бака топливного SCANIA d=60 SAMPA|096.021</t>
  </si>
  <si>
    <t>Крышка бачка омывателя SCANIA P,R series SAMPA|308678</t>
  </si>
  <si>
    <t>Крышка бачка расширительного DAF 75CF,85CF,CF65,CF75,CF85 SAMPA|1743703</t>
  </si>
  <si>
    <t>Крышка бачка расширительного DAF XF95 SAMPA|5516031803</t>
  </si>
  <si>
    <t>Крышка бачка расширительного DAF XF951 SAMPA|1685352</t>
  </si>
  <si>
    <t>Крышка бачка расширительного MAN TGA с клапаном SAMPA|81061110020</t>
  </si>
  <si>
    <t>Крышка бачка расширительного MERCEDES SAMPA|0005014615</t>
  </si>
  <si>
    <t>Крышка бачка расширительного SCANIA P,G,R,T series SAMPA|1374051</t>
  </si>
  <si>
    <t>Крышка бачка расширительного SCANIA SAMPA|1874363S</t>
  </si>
  <si>
    <t>Крышка бачка расширительного VOLVO FH12,16 SAMPA|1357775</t>
  </si>
  <si>
    <t>Крышка бачка расширительного VOLVO FH12,16 SAMPA|3979593</t>
  </si>
  <si>
    <t>Крышка бачка расширительного VOLVO SCANIA SAMPA|367761</t>
  </si>
  <si>
    <t>Крышка горловины масляной DAF SAMPA|1685351</t>
  </si>
  <si>
    <t>Крышка горловины масляной MAN TGA,TGS,TGX,TGM,TGL SAMPA|81018110012/81061110022</t>
  </si>
  <si>
    <t>Крышка горловины масляной SCANIA 4 SAMPA|1385367/1544036</t>
  </si>
  <si>
    <t>Крышка радиатора RENAULT SAMPA|5010213367</t>
  </si>
  <si>
    <t>Крышка фары SCANIA R series левой SAMPA|1523508</t>
  </si>
  <si>
    <t>Крышка фары SCANIA R series правой SAMPA|1523509</t>
  </si>
  <si>
    <t>Крышка фильтра масляного MERCEDES Actros,Axor дв.OM501,502 SAMPA|A5411840208/5411840208</t>
  </si>
  <si>
    <t>Личинка DAF замка двери (1 личинка,2 ключа) SAMPA|81626416097S</t>
  </si>
  <si>
    <t>Личинка DAF замка двери (2 личинки,2 ключа) SAMPA|1676761</t>
  </si>
  <si>
    <t>Личинка RENAULT Premium замка двери с ключом SAMPA|5001834847S</t>
  </si>
  <si>
    <t>Личинка SCANIA 4,P,G,R,T series замка двери комплект SAMPA|581025</t>
  </si>
  <si>
    <t>Личинка VOLVO FH12 замка двери SAMPA|3090483</t>
  </si>
  <si>
    <t>Масленка BPW прямая 180 градусов (М8х1) SAMPA|0268500102</t>
  </si>
  <si>
    <t>Мембрана 16" глубокая (d=158мм h=48мм) SAMPA|8971205164</t>
  </si>
  <si>
    <t>Мембрана 16" не глубокая (d=158мм,h=35мм) SAMPA|0004212986</t>
  </si>
  <si>
    <t>Мембрана 24" глубокая (d=179мм h=48мм) SAMPA|8971205364</t>
  </si>
  <si>
    <t>Металлорукав d=120мм,L=400мм MAN SAMPA|81152100033</t>
  </si>
  <si>
    <t>Молдинг SCANIA решетки радиатора SAMPA|1459142</t>
  </si>
  <si>
    <t>Молдинг SCANIA решетки радиатора SAMPA|1459141</t>
  </si>
  <si>
    <t>Мотор-редуктор стеклоочистителя MAN M90,F90,F2000 SAMPA|81264016119</t>
  </si>
  <si>
    <t>Мотор-редуктор стеклоочистителя MAN TGA SAMPA|81264016141</t>
  </si>
  <si>
    <t>Мотор-редуктор стеклоподъемника RENAULT Midlum левый SAMPA|5001852885</t>
  </si>
  <si>
    <t>Мотор-редуктор стеклоподъемника SCANIA левый SAMPA|1442292</t>
  </si>
  <si>
    <t>Муфта RENAULT Premium дв.DXI11 привода вентилятора SAMPA|7421146755</t>
  </si>
  <si>
    <t>Накладка MAN крыла переднего левого SAMPA|81664100309</t>
  </si>
  <si>
    <t>Накладка MERCEDES Actros крыла переднего левого SAMPA|9417280856</t>
  </si>
  <si>
    <t>Накладка SCANIA P,R series подножки левая SAMPA|1779118</t>
  </si>
  <si>
    <t>Накладка SCANIA кожуха радиатора (резина) SAMPA|1440407</t>
  </si>
  <si>
    <t>Накладка SCANIA крыла переднего SAMPA|1517650</t>
  </si>
  <si>
    <t>Накладка SCANIA петли двери SAMPA|1472832</t>
  </si>
  <si>
    <t>Накладка SCANIA подножки левая SAMPA|1390075</t>
  </si>
  <si>
    <t>Накладка SCANIA подножки правая SAMPA|1354594</t>
  </si>
  <si>
    <t>Накладка SCANIA подножки правая SAMPA|1390074</t>
  </si>
  <si>
    <t>Накладка SCANIA подножки правая SAMPA|1779119</t>
  </si>
  <si>
    <t>Накладка VOLVO FH крыла переднего левого SAMPA|20529682</t>
  </si>
  <si>
    <t>Накладка VOLVO FH12 крыла переднего левого SAMPA|8141236</t>
  </si>
  <si>
    <t>Накладка VOLVO FH12 крыла переднего правого SAMPA|8141237</t>
  </si>
  <si>
    <t>Накладка VOLVO FM9,FM10,FM12 крыла переднего левого SAMPA|20530082</t>
  </si>
  <si>
    <t>Накладка бампера MERCEDES переднего SAMPA|9438851022</t>
  </si>
  <si>
    <t>Накладка бампера VOLVO FM,FH переднего левая (угол) SAMPA|20453676</t>
  </si>
  <si>
    <t>Накладка педали SCANIA сцепления,тормоза (65х60х12) SAMPA|389035</t>
  </si>
  <si>
    <t>Накладка подножки DAF 95XF верхняя SAMPA|0673144</t>
  </si>
  <si>
    <t>Накладка подножки SCANIA R series левая SAMPA|1512423</t>
  </si>
  <si>
    <t>Накладка подножки SCANIA правая SAMPA|1512424</t>
  </si>
  <si>
    <t>Накладка стойки SCANIA двери (кожух) SAMPA|1456917</t>
  </si>
  <si>
    <t>Накладка фары DAF XF105 противотуманной левой SAMPA|1683721</t>
  </si>
  <si>
    <t>Наконечник BPW тяги реактивной SAMPA|0535367080</t>
  </si>
  <si>
    <t>Наконечник DAF LF45 тяги стабилизатора (M12х1.25мм,M14х1.5мм) SAMPA|1401845</t>
  </si>
  <si>
    <t>Наконечник IVECO MAN MERCEDES тяги КПП левый (M12x1.75 M10x1.5) SAMPA|81953016174</t>
  </si>
  <si>
    <t>Наконечник IVECO MAN MERCEDES тяги КПП правый (M12x1.75,M10x1.5) SAMPA|81953016173</t>
  </si>
  <si>
    <t>Наконечник IVECO тяги КПП М10х1.5мм (левая внутренняя резьба) SAMPA|41002119</t>
  </si>
  <si>
    <t>Наконечник IVECO тяги КПП М10х1.5мм (правая внутренняя резьба) SAMPA|41288050</t>
  </si>
  <si>
    <t>Наконечник MAN VOLVO тяги КПП правая резьба M14х1.5мм L=100мм SAMPA|81953016202</t>
  </si>
  <si>
    <t>Наконечник MAN тяги КПП М8х1.5мм левая внутренняя резьба SAMPA|81953016204</t>
  </si>
  <si>
    <t>Наконечник MAN тяги КПП М8х1.5мм правая внутренняя резьба SAMPA|04389</t>
  </si>
  <si>
    <t>Наконечник MERCEDES тяги КПП (M12x1.75 M10x1.5) SAMPA|0009965545</t>
  </si>
  <si>
    <t>Наконечник MERCEDES тяги КПП (M12x1.75 M10x1.5) SAMPA|1384897</t>
  </si>
  <si>
    <t>Наконечник MERCEDES тяги КПП (М14х1.5 L=60мм) SAMPA|0009967045</t>
  </si>
  <si>
    <t>Наконечник RENAULT Magnum тяги КПП SAMPA|5010245365</t>
  </si>
  <si>
    <t>Наконечник RENAULT MERCEDES VOLVO тяги КПП,газа (М6х1мм) SAMPA|5010133895</t>
  </si>
  <si>
    <t>Наконечник RENAULT Premium (96-) тяги КПП SAMPA|5010242563</t>
  </si>
  <si>
    <t>Наконечник RENAULT тяги КПП М10х1.50 L=68.5мм SAMPA|5010242799</t>
  </si>
  <si>
    <t>Наконечник RENAULT тяги крана уровня пола (М6х1мм) SAMPA|5010239842</t>
  </si>
  <si>
    <t>Наконечник SCANIA 2,3 series тяги КПП М14х2мм правая наружная резьба SAMPA|350270</t>
  </si>
  <si>
    <t>Наконечник SCANIA 4,5 series амортизатора кабины SAMPA|2171713</t>
  </si>
  <si>
    <t>Наконечник SCANIA 4,P,G,R,T series амортизатора кабины SAMPA|2171712</t>
  </si>
  <si>
    <t>Наконечник SCANIA амортизатора кабины SAMPA|1744210</t>
  </si>
  <si>
    <t>Наконечник SCANIA амортизатора кабины SAMPA|1744211</t>
  </si>
  <si>
    <t>Наконечник SCANIA кулисы КПП SAMPA|307443</t>
  </si>
  <si>
    <t>Наконечник SCANIA тяги КПП М10мм d=32.5 (шарнир) SAMPA|1384624</t>
  </si>
  <si>
    <t>Наконечник SCANIA тяги КПП М10мм d=32.5 (шарнир) SAMPA|550268</t>
  </si>
  <si>
    <t>Наконечник SCANIA тяги КПП правый SAMPA|1384898</t>
  </si>
  <si>
    <t>Наконечник VOLVO F10,12,16,N12 тяги КПП (L=85 M28x1.5) SAMPA|1527234</t>
  </si>
  <si>
    <t>Наконечник VOLVO FH12 тяги КПП (L=95 M16x1.5) SAMPA|1668179</t>
  </si>
  <si>
    <t>Наконечник рулевой тяги MAN правый SAMPA|81953016291</t>
  </si>
  <si>
    <t>Наконечник рулевой тяги MERCEDES Actros левый (M28х1.5/M20х1.5/24 L=141) SAMPA|0013300135</t>
  </si>
  <si>
    <t>Наконечник рулевой тяги VOLVO FH,FM (M30x1.5,M20x1.5,L=145) SAMPA|21263821</t>
  </si>
  <si>
    <t>Насос водяной RENAULT Premium SAMPA|5001858484</t>
  </si>
  <si>
    <t>Насос водяной SCANIA (DC/DT9/11/12) SAMPA|1787120</t>
  </si>
  <si>
    <t>Насос водяной VOLVO FH SAMPA|21468471</t>
  </si>
  <si>
    <t>Насос гидроусилителя DAF CF85,XF95,105 SAMPA|1797652</t>
  </si>
  <si>
    <t>Насос омывателя MAN TGA MERCEDES Actros,Atego,Axor (три контакта) SAMPA|0008694021</t>
  </si>
  <si>
    <t>Насос подъема кабины MAN TGA SAMPA|81417236135</t>
  </si>
  <si>
    <t>Насос топливный IVECO Stralis низкого давления ручной подкачки SAMPA|500316868</t>
  </si>
  <si>
    <t>Насос топливный MAN TGA низкого давления SAMPA|51121017141</t>
  </si>
  <si>
    <t>Насос топливный MERCEDES Actros ручной подкачки SAMPA|0000906050</t>
  </si>
  <si>
    <t>Насос топливный MERCEDES ручной подкачки с фильтром грубой очистки (крепление прямое) SAMPA|0000907350</t>
  </si>
  <si>
    <t>Насос топливный RENAULT Premium шестеренчатый (ТННД) SAMPA|5001863917</t>
  </si>
  <si>
    <t>Насос топливный VOLVO FH,FM RENAULT Magnum,Premium длинный шток SAMPA|21067551</t>
  </si>
  <si>
    <t>Насос топливный VOLVO FH12 низкого давления (шестеренчатый) SAMPA|20769469</t>
  </si>
  <si>
    <t>Насос топливный VOLVO FH12 низкого давления ручной подкачки SAMPA|8148997</t>
  </si>
  <si>
    <t>Насос топливный КАМАЗ MAN LF 2000 (дв.D2876) низкого давления (шестеренчатый) SAMPA|51121017139</t>
  </si>
  <si>
    <t>Натяжитель приводного ремня DAF 85CF,XF95,XF105 SAMPA|1695242</t>
  </si>
  <si>
    <t>Натяжитель приводного ремня DAF CF,XF SAMPA|1809098</t>
  </si>
  <si>
    <t>Натяжитель приводного ремня DAF CF85,XF85 SAMPA|1628148</t>
  </si>
  <si>
    <t>Натяжитель приводного ремня IVECO EuroStar,EuroTrakker (99-04) SAMPA|99436331</t>
  </si>
  <si>
    <t>Натяжитель приводного ремня MAN F2000,TGA SAMPA|51958007397</t>
  </si>
  <si>
    <t>Натяжитель приводного ремня MAN F90,L2000,TGA,TGL,TGM,NG,NU,NM SAMPA|51958007437</t>
  </si>
  <si>
    <t>Натяжитель приводного ремня MAN SAMPA|51958007315</t>
  </si>
  <si>
    <t>Натяжитель приводного ремня MAN TGA дв.D2066,2676 SAMPA|51958007477</t>
  </si>
  <si>
    <t>Натяжитель приводного ремня MAN дв.D0834 кондиционера SAMPA|51958007386</t>
  </si>
  <si>
    <t>Натяжитель приводного ремня MERCEDES Actros SAMPA|A4572002170</t>
  </si>
  <si>
    <t>Натяжитель приводного ремня MERCEDES Actros,Axor (ролик металл) SAMPA|5412001070</t>
  </si>
  <si>
    <t>Натяжитель приводного ремня MERCEDES Actros,Axor,Atego SAMPA|A9062004570</t>
  </si>
  <si>
    <t>Натяжитель приводного ремня MERCEDES Atego дв.OM904,924,906 SAMPA|A9062001270</t>
  </si>
  <si>
    <t>Натяжитель приводного ремня MERCEDES Axor SAMPA|A4572004470</t>
  </si>
  <si>
    <t>Натяжитель приводного ремня MERCEDES Axor SAMPA|A4572004070</t>
  </si>
  <si>
    <t>Натяжитель приводного ремня MERCEDES Axor КАМАЗ-5490 SAMPA|A4572004570</t>
  </si>
  <si>
    <t>Натяжитель приводного ремня RENAULT Magnum дв.DXI VOLVO FH,M13 SAMPA|21500149</t>
  </si>
  <si>
    <t>Натяжитель приводного ремня RENAULT Magnum дв.DXI VOLVO FM,FH SAMPA|20935523</t>
  </si>
  <si>
    <t>Натяжитель приводного ремня RENAULT Premium SAMPA|5010412957</t>
  </si>
  <si>
    <t>Натяжитель приводного ремня RENAULT Premium,Kerax SAMPA|5010412956</t>
  </si>
  <si>
    <t>Натяжитель приводного ремня RENAULT VOLVO дв.DXI11 SAMPA|21422765</t>
  </si>
  <si>
    <t>Натяжитель приводного ремня SCANIA 4,P,G,R,T series дв.DC9/11/12 SAMPA|2197005</t>
  </si>
  <si>
    <t>Натяжитель приводного ремня SCANIA P,G,R,T (04-) SAMPA|2197391</t>
  </si>
  <si>
    <t>Натяжитель приводного ремня VOLVO FH12,FH16 дв.D12A,D12C,D12D,D16A SAMPA|3154315</t>
  </si>
  <si>
    <t>Натяжитель приводного ремня VOLVO FH13,FM9 SAMPA|20924200</t>
  </si>
  <si>
    <t>Облицовка DAF F95,105XF фары левой SAMPA|1398284</t>
  </si>
  <si>
    <t>Облицовка DAF F95,105XF фары правой SAMPA|1398285</t>
  </si>
  <si>
    <t>Облицовка DAF FX95 фары правой SAMPA|1294949</t>
  </si>
  <si>
    <t>Облицовка DAF фары левой SAMPA|1363373</t>
  </si>
  <si>
    <t>Облицовка RENAULT Premium фары левой SAMPA|5001834444</t>
  </si>
  <si>
    <t>Облицовка RENAULT Premium фары правой SAMPA|5001834442</t>
  </si>
  <si>
    <t>Облицовка VOLVO FM10,12 фары левой SAMPA|20398387</t>
  </si>
  <si>
    <t>Облицовка радиатора SCANIA SAMPA|1872158</t>
  </si>
  <si>
    <t>Обойма MAN F2000,90 вала коленчатого передняя (105х99.5х19) SAMPA|51021300012</t>
  </si>
  <si>
    <t>Обойма MERCEDES вала коленчатого передняя (105x100x24) SAMPA|4420310027</t>
  </si>
  <si>
    <t>Обойма ROR втулки тормозного вала металлическая (86.50х86.50/38х45) SAMPA|15213430</t>
  </si>
  <si>
    <t>Обойма ROR втулки тормозного вала металлическая (99х99х42.50) (18243 ремкомплект) SAMPA|15220224</t>
  </si>
  <si>
    <t>Обойма SAF втулки тормозного вала металлическая (SKRS/SKRZ/KRS/KRZ/KRZM) SAMPA|3268004800</t>
  </si>
  <si>
    <t>Опора SCANIA 3 series корпуса фильтра воздушного SAMPA|285248</t>
  </si>
  <si>
    <t>Опора SCANIA 4 series амортизатора кабины верхняя SAMPA|1343100</t>
  </si>
  <si>
    <t>Опора вала карданного DAF 95 (d=60) SAMPA|0102204</t>
  </si>
  <si>
    <t>Опора вала карданного DAF F65,F75,F85,F95,65CF,75CF,85CF,95XF (d=65) SAMPA|1435557</t>
  </si>
  <si>
    <t>Опора вала карданного DAF RENAULT IVECO (d=60) SAMPA|7420876294</t>
  </si>
  <si>
    <t>Опора вала карданного IVECO Daily (d=40мм) SAMPA|42561251</t>
  </si>
  <si>
    <t>Опора вала карданного IVECO Daily в сборе (00-) SAMPA|42538439</t>
  </si>
  <si>
    <t>Опора вала карданного IVECO EuroTech,EuroStar (d=60) SAMPA|93157626</t>
  </si>
  <si>
    <t>Опора вала карданного IVECO EuroTech,EuroStar,EuroTrakker (d=75) SAMPA|93192572</t>
  </si>
  <si>
    <t>Опора вала карданного MAN F90,F2000 в сборе (d=65мм) SAMPA|81394106019</t>
  </si>
  <si>
    <t>Опора вала карданного MAN IVECO в сборе (d=100мм) SAMPA|81394106018</t>
  </si>
  <si>
    <t>Опора вала карданного MAN в сборе (d=75) SAMPA|81394106020</t>
  </si>
  <si>
    <t>Опора вала карданного MAN в сборе (d=85) SAMPA|81394106023</t>
  </si>
  <si>
    <t>Опора вала карданного MERCEDES (дв.609-815) в сборе (d=35мм) SAMPA|4604100022</t>
  </si>
  <si>
    <t>Опора вала карданного MERCEDES Actros в сборе (d=70) SAMPA|6564110212</t>
  </si>
  <si>
    <t>Опора вала карданного MERCEDES Actros в сборе (d=70мм,круглый) SAMPA|6554100122</t>
  </si>
  <si>
    <t>Опора вала карданного MERCEDES Actros в сборе (d=70мм,не круглый) SAMPA|0004101010</t>
  </si>
  <si>
    <t>Опора вала карданного MERCEDES Actros,Atego в сборе (d=55мм,усил.резиновый буфер) SAMPA|9734110012</t>
  </si>
  <si>
    <t>Опора вала карданного MERCEDES Atego 815 в сборе (d=45мм) SAMPA|0004110212</t>
  </si>
  <si>
    <t>Опора вала карданного MERCEDES Atego в сборе (d=55) SAMPA|9734100022</t>
  </si>
  <si>
    <t>Опора вала карданного MERCEDES Atego в сборе SAMPA|6544110012</t>
  </si>
  <si>
    <t>Опора вала карданного MERCEDES LK,LN2,NG в сборе (d=45мм) SAMPA|3814100010</t>
  </si>
  <si>
    <t>Опора вала карданного MERCEDES в сборе (d=60) SAMPA|6544100022</t>
  </si>
  <si>
    <t>Опора вала карданного RENAULT IVECO EuroCargo (d=45) SAMPA|5000287986</t>
  </si>
  <si>
    <t>Опора вала карданного RENAULT Midlum,Midliner (d=45) SAMPA|5000816438</t>
  </si>
  <si>
    <t>Опора вала карданного RENAULT Midlum,Premium (d=50) SAMPA|5000820884</t>
  </si>
  <si>
    <t>Опора вала карданного RENAULT Premium,Midlum (d=55) SAMPA|5000816925</t>
  </si>
  <si>
    <t>Опора вала карданного SCANIA 3,4 series в сборе (d=60мм,сальник d=87мм) SAMPA|1113031</t>
  </si>
  <si>
    <t>Опора вала карданного SCANIA 4,P,G,R,T series в сборе (d=60мм) SAMPA|1387764</t>
  </si>
  <si>
    <t>Опора вала карданного SCANIA P310,410,510,610,612 (d=60) SAMPA|1387794</t>
  </si>
  <si>
    <t>Опора вала карданного VOLVO F10,F12,FL10,FL12,FS7,N10 (d=60) SAMPA|1696389</t>
  </si>
  <si>
    <t>Опора вала карданного VOLVO FH,FM (d=70) SAMPA|21081150</t>
  </si>
  <si>
    <t>Опора вала карданного VOLVO FH12 (d=55) SAMPA|20471422</t>
  </si>
  <si>
    <t>Опора вала карданного VOLVO FH12,16,FL6,FM7,9,10,12,NH12 (d=70) SAMPA|263567</t>
  </si>
  <si>
    <t>Опора вала карданного VOLVO FH12,16,FM7,9,10,12 (d=70) SAMPA|20471428</t>
  </si>
  <si>
    <t>Опора двигателя MAN F90 задняя SAMPA|81960200341</t>
  </si>
  <si>
    <t>Опора двигателя MERCEDES Actros,Axor задняя SAMPA|9412417713</t>
  </si>
  <si>
    <t>Опора двигателя RENAULT Magnum задняя SAMPA|5010094716</t>
  </si>
  <si>
    <t>Опора двигателя SCANIA 4,P,G,R,T series передняя SAMPA|1496749</t>
  </si>
  <si>
    <t>Опора двигателя VOLVO FH,FM задняя SAMPA|20399992</t>
  </si>
  <si>
    <t>Опора КПП RENAULT Magnum (сайлентблок) SAMPA|5010060568</t>
  </si>
  <si>
    <t>Опора КПП SCANIA P,R,4 series SAMPA|1906590</t>
  </si>
  <si>
    <t>Опора шаровая IVECO вилки сцепления SAMPA|4459879</t>
  </si>
  <si>
    <t>Ось RENAULT Premium вилки сцепления SAMPA|5010244008</t>
  </si>
  <si>
    <t>Ось SCANIA 4,P,G,R,T series трапеции стеклоочистителя левая SAMPA|1525891</t>
  </si>
  <si>
    <t>Ось SCANIA 4,P,G,R,T series трапеции стеклоочистителя правая SAMPA|1525892</t>
  </si>
  <si>
    <t>Ось SCANIA балансира SAMPA|1398067</t>
  </si>
  <si>
    <t>Отбойник DAF CF,XF рессоры задней SAMPA|1628826</t>
  </si>
  <si>
    <t>Отбойник DAF CF,XF рессоры задней SAMPA|1628828</t>
  </si>
  <si>
    <t>Отбойник DAF рессоры SAMPA|0361477</t>
  </si>
  <si>
    <t>Отбойник IVECO Stralis рессоры задней SAMPA|4714376</t>
  </si>
  <si>
    <t>Отбойник MAN L,M90,2000 рессоры (70х20мм) SAMPA|81961010739</t>
  </si>
  <si>
    <t>Отбойник MAN M90,L2000 рессоры задней SAMPA|81962100431</t>
  </si>
  <si>
    <t>Отбойник MAN TGA рессоры передней SAMPA|81960206006/81960200172/81960200110/81960200136</t>
  </si>
  <si>
    <t>Отбойник MAN рессоры SAMPA|81414010055</t>
  </si>
  <si>
    <t>Отбойник MAN рессоры SAMPA|81960200230</t>
  </si>
  <si>
    <t>Отбойник MERCEDES 609,709-914 рессоры задней (пластина с 2 шп. M8х33мм) SAMPA|6733250144</t>
  </si>
  <si>
    <t>Отбойник MERCEDES Atego рессоры передней SAMPA|6753240008</t>
  </si>
  <si>
    <t>Отбойник MERCEDES LK/LN2 (84-98) рессоры передней SAMPA|6743250344</t>
  </si>
  <si>
    <t>Отбойник MERCEDES Sprinter (W901,W902,W903,W904,W905) рессоры задней SAMPA|6673250084</t>
  </si>
  <si>
    <t>Отбойник MERCEDES рессоры (76X55X10) SAMPA|6743250244</t>
  </si>
  <si>
    <t>Отбойник RENAULT Kerax рессоры SAMPA|5010383951</t>
  </si>
  <si>
    <t>Отбойник SCANIA рессоры (67x101мм) SAMPA|1322341</t>
  </si>
  <si>
    <t>Отбойник VOLVO FH,FM,NL рессоры задней SAMPA|351111</t>
  </si>
  <si>
    <t>Отбойник VOLVO пневморессоры SAMPA|1134566</t>
  </si>
  <si>
    <t>Отбойник VOLVO рессоры задней SAMPA|20390836</t>
  </si>
  <si>
    <t>Отбойник VOLVO рессоры передней SAMPA|030091</t>
  </si>
  <si>
    <t>Отбойник кабины MAN SAMPA|81962100515</t>
  </si>
  <si>
    <t>Отбойник кабины RENAULT Premium SAMPA|5010239248</t>
  </si>
  <si>
    <t>Отбойник кабины SCANIA 94,114,124,144 series круглый (M8) SAMPA|1923654</t>
  </si>
  <si>
    <t>Отбойник кабины VOLVO FH12 круглый SAMPA|1629726</t>
  </si>
  <si>
    <t>Палец (болт) рессоры перед (30X146мм) MAN F90 SAMPA|07293</t>
  </si>
  <si>
    <t>Палец BPW балансира (D50x247 SW60) SAMPA|0317716250</t>
  </si>
  <si>
    <t>Палец BPW колодки тормозной (26х58.5) SAMPA|308475240</t>
  </si>
  <si>
    <t>Палец BPW колодки тормозной (36x135мм) SAMPA|0308446220</t>
  </si>
  <si>
    <t>Палец BPW колодки тормозной SAMPA|03.084.46.23.0</t>
  </si>
  <si>
    <t>Палец BPW крепления полурессоры (L=100) комплект SAMPA|0585700150</t>
  </si>
  <si>
    <t>Палец BPW крепления полурессоры (L=70) комплект SAMPA|05.8570.01.80</t>
  </si>
  <si>
    <t>Палец BPW пружины колодки тормозной (12x120) SAMPA|0308442020</t>
  </si>
  <si>
    <t>Палец BPW рессоры (M30x3.5x200мм) SAMPA|0334105040</t>
  </si>
  <si>
    <t>Палец BPW рессоры в сборе (M30x3.5x202мм) SAMPA|09.8010.69.20</t>
  </si>
  <si>
    <t>Палец BPW рессоры в сборе (M30x3.5мм) (палец,гайка,шайба) SAMPA|05.8570.01.20</t>
  </si>
  <si>
    <t>Палец BPW рессоры в сборе (болт,гайка,4 пластины,сайлентблок) SAMPA|34.3436.43.00</t>
  </si>
  <si>
    <t>Палец BPW рессоры в сборе (М30x3.5x260мм) SAMPA|32.2701.90.00</t>
  </si>
  <si>
    <t>Палец BPW рессоры в сборе (М30x60x102мм) (втулки,гайка,шайба,пластины) SAMPA|09.8010.62.90</t>
  </si>
  <si>
    <t>Палец BPW рессоры в сборе (палец,гайка,шайба,пластины) SAMPA|05.8570.02.40</t>
  </si>
  <si>
    <t>Палец BPW стакана пневморессоры 4-х гранный (30х129мм для 940MB,4881MB) SAMPA|0308446310</t>
  </si>
  <si>
    <t>Палец BPW стакана пневморессоры 4-х гранный (30х174мм для 881MB,940MB,941MB) SAMPA|0308446280</t>
  </si>
  <si>
    <t>Палец DAF 95XF рессоры задней SAMPA|1205666</t>
  </si>
  <si>
    <t>Палец DAF колодки тормозной (22x56) SAMPA|0070404</t>
  </si>
  <si>
    <t>Палец DAF колодки тормозной(32x100.5) SAMPA|0096242</t>
  </si>
  <si>
    <t>Палец DAF крепления кабины (25х137) SAMPA|101.228</t>
  </si>
  <si>
    <t>Палец DAF рессоры задней (под масленку M8x1) (26x136мм) SAMPA|0389071</t>
  </si>
  <si>
    <t>Палец FRUEHAUF рессоры (M30x3.5x200,с гайкой) SAMPA|M008949</t>
  </si>
  <si>
    <t>Палец IVECO Stralis крепления кабины SAMPA|504021532</t>
  </si>
  <si>
    <t>Палец MAN F90 рессоры верхний (30х162) SAMPA|81413060097</t>
  </si>
  <si>
    <t>Палец MAN F90 рессоры нижний (30х142) SAMPA|81413060095</t>
  </si>
  <si>
    <t>Палец MAN MERCEDES колодки тормозной (30х102мм) SAMPA|3464211174</t>
  </si>
  <si>
    <t>Палец MAN TGL,TGM,TGA,TGS,TGX вилки сцепления SAMPA|81305300037</t>
  </si>
  <si>
    <t>Палец MAN рессоры (25x130) SAMPA|81413060090</t>
  </si>
  <si>
    <t>Палец MERCEDES Actros вилки сцепления SAMPA|6552540206S1</t>
  </si>
  <si>
    <t>Палец MERCEDES Actros вилки сцепления SAMPA|6552540206S</t>
  </si>
  <si>
    <t>Палец RENAULT Magnum вилки сцепления (12.7x28x146) SAMPA|5010452542</t>
  </si>
  <si>
    <t>Палец RENAULT вилки сцепления SAMPA|5000677320</t>
  </si>
  <si>
    <t>Палец RENAULT колодки тормозной (12x64мм) SAMPA|5000816358</t>
  </si>
  <si>
    <t>Палец RENAULT тормозной колодки (31.7x73мм,2 шайбы,2 стопора) SAMPA|5000816353</t>
  </si>
  <si>
    <t>Палец ROCKINGER крюка буксирного (ТСУ) для RO500 SAMPA|ROE47081</t>
  </si>
  <si>
    <t>Палец ROR колодки тормозной (31.7x67.5мм) SAMPA|21205204</t>
  </si>
  <si>
    <t>Палец ROR рессоры (М24x3x160/180мм) SAMPA|21202094</t>
  </si>
  <si>
    <t>Палец RVI PREMIUM кронштейна кабины металлический (16х28х85) SAMPA|5010130928</t>
  </si>
  <si>
    <t>Палец SAF колодки тормозной (32х71) SAMPA|5000816353S</t>
  </si>
  <si>
    <t>Палец SAF пружины колодок тормоза (12x64мм) SAMPA|1395101300</t>
  </si>
  <si>
    <t>Палец SCANIA колодки тормозной (31.4x132мм) SAMPA|180064</t>
  </si>
  <si>
    <t>Палец SCANIA колодки тормозной (31.5x35x19мм) SAMPA|141164</t>
  </si>
  <si>
    <t>Палец SCANIA колодки тормозной SAMPA|1362721</t>
  </si>
  <si>
    <t>Палец SCANIA рессоры (24x166 M28x4) SAMPA|2085822</t>
  </si>
  <si>
    <t>Палец SCANIA рессоры (M36x4xx168.5мм) SAMPA|2097424</t>
  </si>
  <si>
    <t>Палец SCANIA рессоры задней SAMPA|040.512</t>
  </si>
  <si>
    <t>Палец SCANIA рессоры задней SAMPA|551212S</t>
  </si>
  <si>
    <t>Палец SCANIA рессоры задней SAMPA|154262</t>
  </si>
  <si>
    <t>Палец TRAILOR колодки тормозной (31.7x88мм) SAMPA|6502382B</t>
  </si>
  <si>
    <t>Палец VOLVO F12,FH12 механизма тормозного SAMPA|1696446</t>
  </si>
  <si>
    <t>Палец VOLVO F16,FH12,FH16,FL10,FL12 рессоры (L=168) (M36х3) SAMPA|1614230</t>
  </si>
  <si>
    <t>Палец VOLVO FH,FM пружины возвратной Z-кулачка суппорта SAMPA|3097299</t>
  </si>
  <si>
    <t>Палец VOLVO FH12,16 рессоры (M33X4/170X38) масленка снаружи SAMPA|11578</t>
  </si>
  <si>
    <t>Палец VOLVO рессоры передней (L=170) (M33х4) SAMPA|1076334</t>
  </si>
  <si>
    <t>Палец VOLVO стабилизатора SAMPA|1608758</t>
  </si>
  <si>
    <t>Палец VOLVO стабилизатора заднего SAMPA|8152450</t>
  </si>
  <si>
    <t>Палец полурессоры (М30х200х3.5) резьба по всему болту, с гайкой SAF;ROR SAMPA|09090</t>
  </si>
  <si>
    <t>Палец рессоры (M36х3х169) VOLVO F10;FH10;FH12;FH16 SAMPA|04563</t>
  </si>
  <si>
    <t>Палец тормозной колодки (32x63) FRUEHAUF SAMPA|04710</t>
  </si>
  <si>
    <t>Панель MAN TGA LX угловая бампера правая нижняя SAMPA|81416100226</t>
  </si>
  <si>
    <t>Панель MAN TGA TGX подножки ступени левой SAMPA|81615100705</t>
  </si>
  <si>
    <t>Панель MAN TGA подножки ступени левой SAMPA|81615100679</t>
  </si>
  <si>
    <t>Панель MAN TGA подножки ступени правой SAMPA|81615100354</t>
  </si>
  <si>
    <t>Панель MERCEDES Actros кабины угловая левая SAMPA|9418841422</t>
  </si>
  <si>
    <t>Панель MERCEDES Actros кабины угловая левая SAMPA|9438840323</t>
  </si>
  <si>
    <t>Панель MERCEDES Actros кабины угловая левая SAMPA|9418841122</t>
  </si>
  <si>
    <t>Панель MERCEDES Actros кабины угловая левая SAMPA|9418840422</t>
  </si>
  <si>
    <t>Панель MERCEDES Actros кабины угловая правая SAMPA|9418840522</t>
  </si>
  <si>
    <t>Панель MERCEDES Atego подножки (крыла) левая SAMPA|9736663101</t>
  </si>
  <si>
    <t>Панель MERCEDES кабины угловая левая SAMPA|9438841922</t>
  </si>
  <si>
    <t>Панель RENAULT Kerax подножки ступени левой SAMPA|5010225392</t>
  </si>
  <si>
    <t>Панель RENAULT Kerax подножки ступени правой SAMPA|5010225393</t>
  </si>
  <si>
    <t>Панель RENAULT Premium подножки ступени правой SAMPA|5010225722</t>
  </si>
  <si>
    <t>Панель RENAULT кабины угловая правая SAMPA|5010578238</t>
  </si>
  <si>
    <t>Панель SCANIA 4 series кабины угловая левая SAMPA|1370329</t>
  </si>
  <si>
    <t>Панель SCANIA 4 series кабины угловая правая SAMPA|1370330</t>
  </si>
  <si>
    <t>Панель SCANIA 4 series кабины угловая правая SAMPA|1382728</t>
  </si>
  <si>
    <t>Панель VOLVO FH кабины правая угловая SAMPA|20529672</t>
  </si>
  <si>
    <t>Панель VOLVO FH подножки ступени левой SAMPA|3175246</t>
  </si>
  <si>
    <t>Панель VOLVO FH подножки ступени правой SAMPA|3175247</t>
  </si>
  <si>
    <t>Панель VOLVO фары левой (защитная) SAMPA|82052484</t>
  </si>
  <si>
    <t>Панель VOLVO фары правой (защитная) SAMPA|82056991</t>
  </si>
  <si>
    <t>Панель кабины VOLVO FH12,16 передняя под фару левая SAMPA|20398385</t>
  </si>
  <si>
    <t>Панель кабины VOLVO FH12,16 передняя под фару правая SAMPA|20398386</t>
  </si>
  <si>
    <t>Патрубок DAF 95XF системы охлаждения расширительного бачка (30х30х530мм) SAMPA|1347468</t>
  </si>
  <si>
    <t>Патрубок DAF CF85IV,XF95,105 радиатора верхний SAMPA|1638928</t>
  </si>
  <si>
    <t>Патрубок DAF XF105,95 радиатора SAMPA|1683774</t>
  </si>
  <si>
    <t>Патрубок DAF XF95 радиатора (26x30x30мм) SAMPA|1399817</t>
  </si>
  <si>
    <t>Патрубок DAF XF95 радиатора нижний (60х60х530мм) SAMPA|1440636</t>
  </si>
  <si>
    <t>Патрубок DAF воздухозаборника SAMPA|1310894</t>
  </si>
  <si>
    <t>Патрубок DAF отопителя SAMPA|1677023</t>
  </si>
  <si>
    <t>Патрубок DAF отопителя SAMPA|1677024</t>
  </si>
  <si>
    <t>Патрубок DAF радиатора масляного охлаждения SAMPA|1313582</t>
  </si>
  <si>
    <t>Патрубок DAF системы охлаждения расширительного бачка (52х1679мм) SAMPA|1638927</t>
  </si>
  <si>
    <t>Патрубок IVECO DAF CF75,85,XF95,XF105 системы охлаждения КПП с ретардой (48х58мм) SAMPA|1650940</t>
  </si>
  <si>
    <t>Патрубок MAN F2000 системы охлаждения верхний (58х58мм) SAMPA|81963010677</t>
  </si>
  <si>
    <t>Патрубок MAN F2000,TGA,TGS,TGX системы охлаждения нижний SAMPA|81963010889</t>
  </si>
  <si>
    <t>Патрубок MAN TGA радиатора SAMPA|81963050300</t>
  </si>
  <si>
    <t>Патрубок MAN TGA,TGS,TGX системы охлаждения нижний (60х60мм) SAMPA|81963010971</t>
  </si>
  <si>
    <t>Патрубок MAN бачка расширительного (25x18x80) SAMPA|81963010498</t>
  </si>
  <si>
    <t>Патрубок MAN корпуса термостата SAMPA|51981820051</t>
  </si>
  <si>
    <t>Патрубок MAN отопителя SAMPA|81963050272</t>
  </si>
  <si>
    <t>Патрубок MAN радиатора SAMPA|81963010678</t>
  </si>
  <si>
    <t>Патрубок MAN системы охлаждения SAMPA|51981820008</t>
  </si>
  <si>
    <t>Патрубок MAN системы охлаждения SAMPA|51981820050</t>
  </si>
  <si>
    <t>Патрубок MAN системы охлаждения SAMPA|51981820026</t>
  </si>
  <si>
    <t>Патрубок MAN соединительный термостата SAMPA|51981820003</t>
  </si>
  <si>
    <t>Патрубок MERCEDES системы охлаждения (переходник) SAMPA|3662032515</t>
  </si>
  <si>
    <t>Патрубок RENAULT Magnum,Premium системы охлаждения (ретарды) SAMPA|7421086059</t>
  </si>
  <si>
    <t>Патрубок RENAULT Premium (96-) радиатора SAMPA|7482226449</t>
  </si>
  <si>
    <t>Патрубок SCANIA 4,P,G,R,T series интеркулера SAMPA|2057832</t>
  </si>
  <si>
    <t>Патрубок SCANIA 94,144 системы охлаждения расширительного бачка нижний (32х20х32мм) SAMPA|1545116</t>
  </si>
  <si>
    <t>Патрубок VOLVO FH12 (98-) компрессора SAMPA|21288160</t>
  </si>
  <si>
    <t>Патрубок VOLVO FH12 компрессора SAMPA|21288162</t>
  </si>
  <si>
    <t>Патрубок VOLVO FH12,FH13 радиатора SAMPA|20776059</t>
  </si>
  <si>
    <t>ПГУ MAN TGA,TGS,TGX SAMPA|81307256084</t>
  </si>
  <si>
    <t>ПГУ RENAULT Premium,Magnum,Kerax SAMPA|5010452511</t>
  </si>
  <si>
    <t>ПГУ RENAULT Premium,Magnum,Kerax SAMPA|5010545581</t>
  </si>
  <si>
    <t>ПГУ SCANIA 94,114,124,144,164,R,P,T series (подача воздуха из кабины) SAMPA|1513717</t>
  </si>
  <si>
    <t>Переключатель подрулевой MERCEDES Sprinter (W901,W902,W903,W904,W905) SAMPA|0005407445</t>
  </si>
  <si>
    <t>Переключатель подрулевой SCANIA 94-144 series стеклоочистителя SAMPA|1424970</t>
  </si>
  <si>
    <t>Переключатель подрулевой VOLVO указателей поворота SAMPA|21670857</t>
  </si>
  <si>
    <t>Петля MERCEDES капота правая SAMPA|9737500351</t>
  </si>
  <si>
    <t>Петля VOLVO FH капота левая SAMPA|20545094</t>
  </si>
  <si>
    <t>Петля VOLVO FH капота правая SAMPA|20545095</t>
  </si>
  <si>
    <t>Пластина BPW колодок (SN26/42) SAMPA|0316723020</t>
  </si>
  <si>
    <t>Пластина BPW колодок SAMPA|0316723090</t>
  </si>
  <si>
    <t>Пластина BPW крепления стяжных пружин (SN30) SAMPA|0316724010</t>
  </si>
  <si>
    <t>Пластина BPW пальца полурессоры SAMPA|0316435010</t>
  </si>
  <si>
    <t>Пластина BPW полурессоры SAMPA|0316435020</t>
  </si>
  <si>
    <t>Пластина BPW полурессоры регулировочная SAMPA|0300114860</t>
  </si>
  <si>
    <t>Пластина BPW рессорного пальца регулировочная (104х72х8мм) SAMPA|0328154140</t>
  </si>
  <si>
    <t>Пластина BPW рессорного пальца регулировочная SAMPA|03.2815.41.80</t>
  </si>
  <si>
    <t>Пластина BPW рессоры (101х140х4.5) SAMPA|328135160</t>
  </si>
  <si>
    <t>Пластина BPW рессоры (140x101x4.5) SAMPA|328125040</t>
  </si>
  <si>
    <t>Пластина BPW сайлентблока полурессоры регулировочная (105х105х4.5мм) SAMPA|0328115030</t>
  </si>
  <si>
    <t>Пластина DAF диска тормозного прижимная SAMPA|1693978</t>
  </si>
  <si>
    <t>Пластина DAF запорная диска тормозного SAMPA|1393560</t>
  </si>
  <si>
    <t>Пластина MERCEDES Actros рессоры SAMPA|9473250426</t>
  </si>
  <si>
    <t>Пластина SAF вала разжимного кулака SAMPA|1350200104</t>
  </si>
  <si>
    <t>Пластина SAF колодки тормозной (SKRS9030,SKRZ9030/11030) SAMPA|1151001300</t>
  </si>
  <si>
    <t>Пластина SAF колодки тормозной (SKRS9042/11242) SAMPA|1151000800</t>
  </si>
  <si>
    <t>Пластина SAF сайлентблока подвески SAMPA|1331501201</t>
  </si>
  <si>
    <t>Пластина SAF сайлентблока подвески SAMPA|1022100301</t>
  </si>
  <si>
    <t>Пластина SCANIA пальца тормозной колодки SAMPA|291190</t>
  </si>
  <si>
    <t>Плита BPW стакана пневморессоры (250х20мм для 881MB,4881MB) SAMPA|0332009350</t>
  </si>
  <si>
    <t>Плита MERCEDES Actros дв.OM501 компрессора комплект SAMPA|5411300820</t>
  </si>
  <si>
    <t>Плита VOLVO FH12 стакана пневморессоры SAMPA|1628371</t>
  </si>
  <si>
    <t>Площадка VOLVO FM10,FM12,FH12,FH16 пневморессоры верхняя SAMPA|1599326</t>
  </si>
  <si>
    <t>Пневмоподушка IVECO EuroStar,EuroTech амортизатора кабины SAMPA|41019150</t>
  </si>
  <si>
    <t>Пневмоподушка RENAULT Magnum кабины передняя SAMPA|5010491301</t>
  </si>
  <si>
    <t>Пневмоподушка RENAULT Magnum кабины передняя/задняя SAMPA|5010320096</t>
  </si>
  <si>
    <t>Пневмоподушка RENAULT Premium кабины передняя SAMPA|5010629414</t>
  </si>
  <si>
    <t>Пневмоподушка RENAULT Premium кабины передняя SAMPA|5010130797</t>
  </si>
  <si>
    <t>Пневмоподушка SCANIA 3 series амортизатора кабины SAMPA|1348121</t>
  </si>
  <si>
    <t>Пневмоподушка SCANIA 4 series амортизатора кабины (верхняя часть 115мм) SAMPA|1424231</t>
  </si>
  <si>
    <t>Пневмоподушка SCANIA 4 series амортизатора кабины (верхняя часть 90мм) SAMPA|1349840</t>
  </si>
  <si>
    <t>Пневмоподушка SCANIA 4 series амортизатора кабины SAMPA|1476415</t>
  </si>
  <si>
    <t>Пневмоподушка SCANIA амортизатора кабины SAMPA|1502468</t>
  </si>
  <si>
    <t>Пневморессора BPW (без стакана) (1 шп. M12,1 отв. M18х1.5мм) SAMPA|05.4294.12.50</t>
  </si>
  <si>
    <t>Пневморессора BPW (без стакана) (1шп.M12, 1шп-штуц.M12/M20мм,низ шп.M16) SAMPA|0542941770</t>
  </si>
  <si>
    <t>Пневморессора BPW (без стакана) (2 шп. M12 по центру,1отв. M22х1.5мм) SAMPA|542942040</t>
  </si>
  <si>
    <t>Пневморессора BPW (без стакана,2 шп. M12 смещены,1 отв.штуц. M22х1.5мм) SAMPA|0542940030/MLF7047</t>
  </si>
  <si>
    <t>Пневморессора BPW (без стакана,2 шп. M12 смещены,1 отв.штуц. M22х1.5мм) SAMPA|0542940010/MLF7066</t>
  </si>
  <si>
    <t>Пневморессора BPW (без стакана,2 шп. M12 смещены,1 отв.штуц. M22х1.5мм) SAMPA|0542940050/MLF7043</t>
  </si>
  <si>
    <t>Пневморессора BPW (без стакана,2 шп. M12 смещены,1отв.штуц. M22х1.5мм) SAMPA|0542940910/MLF7045</t>
  </si>
  <si>
    <t>Пневморессора BPW (без стакана,2 шп. M12, 1 отв.штуц. M22х1.5мм) SAMPA|0542941010/MLF7040</t>
  </si>
  <si>
    <t>Пневморессора BPW (металлический стакан) (2 шп. M12 смещены,1 отв. штуц. M22х1.5мм) SAMPA|0542942411/MLF7042</t>
  </si>
  <si>
    <t>Пневморессора BPW (металлический стакан) (2 шп. M12, 1 отв. штуц. M22х1.5мм) SAMPA|0542941311/MLF7041</t>
  </si>
  <si>
    <t>Пневморессора BPW (пластиковый стакан) (1шп.M12, 1шп-штуц.M12/M20мм,низ шп.M16) SAMPA|0542943230</t>
  </si>
  <si>
    <t>Пневморессора BPW (пластиковый стакан) (2 шп. M12 по центру,1 отв. M22х1.5мм) SAMPA|05.4294.32.70</t>
  </si>
  <si>
    <t>Пневморессора BPW (пластиковый стакан) (2 шп. M12, 1 отв. штуц. M22х1.5мм) SAMPA|05.4294.35.10</t>
  </si>
  <si>
    <t>Пневморессора BPW (пластиковый стакан) (2шп.M12 смещены,1отв.штуц.M22х1.5мм) SAMPA|0542941141/0542941231/0542941290</t>
  </si>
  <si>
    <t>Пневморессора BPW (с металлическим стаканом,2шп.M12 смещены,1отв.штуц.M22х1.5мм) SAMPA|0542940101/0542940281/0542940361</t>
  </si>
  <si>
    <t>Пневморессора BPW (с металлическим стаканом,2шп.M12,1отв.штуц.M22х1.5мм) SAMPA|0542904071/0542940141/0542940241</t>
  </si>
  <si>
    <t>Пневморессора BPW (чулок,две секции) (250х212мм,отв. 129х129мм) SAMPA|0220020800</t>
  </si>
  <si>
    <t>Пневморессора BPW DAF MAN (чулок) (360х30мм,отв. 198.1х198.1мм) SAMPA|81436010018</t>
  </si>
  <si>
    <t>Пневморессора BPW DAF MAN (чулок) (460х360мм,отв. 198.1х198.1мм) SAMPA|81436010056</t>
  </si>
  <si>
    <t>Пневморессора BPW GIGANT (без стакана,2 шп. М12 смещ. 20 1отв.-шт. М22) SAMPA|00246149</t>
  </si>
  <si>
    <t>Пневморессора BPW GIGANT (металлический стакан) (2 шп.М12 смещ.20 1 отв.-шт. М22) SAMPA|00166217</t>
  </si>
  <si>
    <t>Пневморессора BPW MAN MERCEDES (чулок) (395х210мм,отв. 130.8х130.8мм) SAMPA|81436010017/1134445/8961301054</t>
  </si>
  <si>
    <t>Пневморессора BPW MERCEDES MAN VOLVO (чулок) (460х295мм,отв. 130.8х130.8мм) SAMPA|81436010033/1629193/A3873280001</t>
  </si>
  <si>
    <t>Пневморессора BPW MERCEDES MAN VOLVO (чулок) (460х295мм,отв.130.8х130.8мм) SAMPA|81436010102</t>
  </si>
  <si>
    <t>Пневморессора BPW ROR (металлический стакан) (2 шп.M12,2 шп.1 отв.штуц. M22х1.5мм) SAMPA|0542941690</t>
  </si>
  <si>
    <t>Пневморессора BPW ROR (пластиковый стакан) (2 шп.M12,1 отв.штуц. M22х1.5мм) SAMPA|0542943200</t>
  </si>
  <si>
    <t>Пневморессора BPW ROR (пластиковый стакан) (2 шп.M12,1 отв.штуц. M22х1.5мм) SAMPA|0542943410</t>
  </si>
  <si>
    <t>Пневморессора DAF (две секции) (4 шп. M8,1 отв. штуц. G1/1) SAMPA|1307058</t>
  </si>
  <si>
    <t>Пневморессора DAF (металлический стакан) (3 шп. M10мм,1 штуц. M16х1.5мм) SAMPA|1697682</t>
  </si>
  <si>
    <t>Пневморессора DAF (металлический стакан) (3 шп. M10мм,1 штуц. M16х1.5мм) SAMPA|0377498</t>
  </si>
  <si>
    <t>Пневморессора DAF (металлический стакан) (3 шп. M10мм,1 штуц. M16х1.5мм) SAMPA|0526651</t>
  </si>
  <si>
    <t>Пневморессора DAF (металлический стакан) (3 шп. M10мм,1 штуц. M16х1.5мм) SAMPA|0526823</t>
  </si>
  <si>
    <t>Пневморессора DAF (металлический стакан) (3 шп. M10мм,2 штуц. M16х1.5мм) SAMPA|1697683</t>
  </si>
  <si>
    <t>Пневморессора DAF (металлический стакан) (3 шп. M10мм,2 штуц. M16х1.5мм) SAMPA|1697687</t>
  </si>
  <si>
    <t>Пневморессора DAF (пластиковый стакан) (3шп. M10мм,1 штуцер M16х1.5мм) SAMPA|1698436/1448543</t>
  </si>
  <si>
    <t>Пневморессора DAF (чулок) (178.7х178.7мм) SAMPA|MLF7155</t>
  </si>
  <si>
    <t>Пневморессора DAF 75,85,95CF,XF95,105 (без стакана) (3 шп. M10мм,1 штуцер M16х1.5мм) SAMPA|1279141/1698434/1276846</t>
  </si>
  <si>
    <t>Пневморессора DAF 75,85,95CF,XF95,105 (металлический стакан) (3 шп. M10мм,1 штуц. M16х1.5мм) SAMPA|1698434</t>
  </si>
  <si>
    <t>Пневморессора DAF 95 (без стакана) (3 шп., 1шт. M16х1.5мм без отбойника) SAMPA|0067504</t>
  </si>
  <si>
    <t>Пневморессора DAF 95 (без стакана) (3 шп., 1шт. M16х1.5мм с отбойником) SAMPA|0513985</t>
  </si>
  <si>
    <t>Пневморессора DAF 95 (без стакана) (3 шп., 2шт. M16х1.5мм без отбойника) SAMPA|0513982</t>
  </si>
  <si>
    <t>Пневморессора DAF 95 (металл.стакан 1отв.M16мм) (3 шп., 2шт. M16х1.5мм без отбойника) SAMPA|388167</t>
  </si>
  <si>
    <t>Пневморессора DAF 95 (со стаканом) (3 шп. М10х15мм, 1 отв. M16х1.5мм с отбойником) SAMPA|1697678</t>
  </si>
  <si>
    <t>Пневморессора DAF BPW SCHMITZ (чулок) (530х300мм,отв. 198.1х198.1мм) SAMPA|0818225</t>
  </si>
  <si>
    <t>Пневморессора DAF CF85 задн. моста (металл.стакан 1отв.M16мм,верх 2шп.М10/1штуц.М22х1.5) SAMPA|1794420</t>
  </si>
  <si>
    <t>Пневморессора DAF CF85 задняя (без стакана) (3 шп.,1 штуц. M16х1.5мм) SAMPA|0513983</t>
  </si>
  <si>
    <t>Пневморессора DAF CF85 задняя (металлический стакан) (3 шп.,1 штуц. M16х1.5мм) SAMPA|0392022</t>
  </si>
  <si>
    <t>Пневморессора DAF сиденья SAMPA|1331728</t>
  </si>
  <si>
    <t>Пневморессора FRUEHAUF (без стакана) (1 шп.M12,1 шп.-штуц. M12/20х1.5мм) SAMPA|</t>
  </si>
  <si>
    <t>Пневморессора FRUEHAUF (металлический стакан) (1 шп.M12,1 шп.-штуц. M12/20х1.5мм) SAMPA|MLF7127</t>
  </si>
  <si>
    <t>Пневморессора FRUEHAUF (пластиковый стакан) (1 шп. M12, 1 шп -штуц. M20/M12мм) SAMPA|M060924</t>
  </si>
  <si>
    <t>Пневморессора FRUEHAUF (пластиковый стакан) (1 шп. M12, 1 шп.-штуц. M20/M12мм) SAMPA|UJA0894001</t>
  </si>
  <si>
    <t>Пневморессора FRUEHAUF (пластиковый стакан) (1 шп. M12, 1 шп.-штуц. M20/M12мм) SAMPA|M078580</t>
  </si>
  <si>
    <t>Пневморессора FRUEHAUF ROR (металл. стакан) (4 отв. M12, 1 шп. M12,1 шп-штуц. M12/20мм) с отб. SAMPA|4156NP07</t>
  </si>
  <si>
    <t>Пневморессора FRUEHAUF ROR (металлический стакан) (4 шп. M12, 1 штуцер M12) SAMPA|M060770</t>
  </si>
  <si>
    <t>Пневморессора FRUEHAUF ROR (металлический стакан) (4 шп. M12, 1 штуцер M12, 1 штуцер M12/20) SAMPA|M001782</t>
  </si>
  <si>
    <t>Пневморессора FRUEHAUF SMB (пластиковый стакан) (1 шп. M12, 1 шп-штуц.M12/20) SAMPA|M001774</t>
  </si>
  <si>
    <t>Пневморессора FRUEHAUF SMB (пластиковый стакан) (4 отв. M12, 1 шп. M12, 1 шп-штуц. M12/20мм) SAMPA|21215761</t>
  </si>
  <si>
    <t>Пневморессора GIGANT (без стакана) (2 шп. М12,1 отв. М22х1.5мм) SAMPA|00247104</t>
  </si>
  <si>
    <t>Пневморессора IVECO (чулок) (235х200мм,отв. 131х100мм) SAMPA|41006926</t>
  </si>
  <si>
    <t>Пневморессора IVECO (чулок) (290х216мм,отв. 130.8х130.8мм) SAMPA|8160165</t>
  </si>
  <si>
    <t>Пневморессора IVECO (чулок) (344х220мм,отв. 130.8х100.8мм) SAMPA|98411807</t>
  </si>
  <si>
    <t>Пневморессора IVECO EuroTech,EuroStar,Stralis (без стакана) задняя левая с кронштейном SAMPA|42559767</t>
  </si>
  <si>
    <t>Пневморессора IVECO EuroTech,EuroStar,Stralis (без стакана) задняя правая с кронштейном SAMPA|42559768</t>
  </si>
  <si>
    <t>Пневморессора IVECO EuroTech,EuroStar,Stralis (пласт.стакан) задняя левая с кронштейном SAMPA|41270465</t>
  </si>
  <si>
    <t>Пневморессора IVECO EuroTech,EuroStar,Stralis (пласт.стакан) задняя правая с кронштейном SAMPA|41270466</t>
  </si>
  <si>
    <t>Пневморессора IVECO EuroTech,EuroStar,Stralis (пласт.стакан) передняя левая с кронштейном SAMPA|41270462</t>
  </si>
  <si>
    <t>Пневморессора IVECO EuroTech,EuroStar,Stralis (пласт.стакан) передняя правая с кронштейном SAMPA|41270463</t>
  </si>
  <si>
    <t>Пневморессора IVECO SCANIA (чулок) (390х216мм,отв. 130.8х130.8мм) SAMPA|523229</t>
  </si>
  <si>
    <t>Пневморессора KASSBOHRER (3 шп. M10мм, 1 штуцер M22х1.5мм) SAMPA|4731029000</t>
  </si>
  <si>
    <t>Пневморессора MAN (без стакана) (1 шп. M12х1.5мм,2 шп. M16х1.5мм) SAMPA|81436010173</t>
  </si>
  <si>
    <t>Пневморессора MAN (металлический стакан) SAMPA|81436006041</t>
  </si>
  <si>
    <t>Пневморессора MAN (чулок) (355х200мм,отв. 100.8х100.8мм) SAMPA|81436010053</t>
  </si>
  <si>
    <t>Пневморессора MAN (чулок) (420х230мм,отв. 130.8х130.8мм) SAMPA|81436010106</t>
  </si>
  <si>
    <t>Пневморессора MAN (чулок) (465х210мм,отв.102.5х130.8мм) SAMPA|81436010132/81436010121/81436010103/81436010100</t>
  </si>
  <si>
    <t>Пневморессора MAN (чулок) (495х230мм,отв. 130.8х130.8мм) SAMPA|81436010071</t>
  </si>
  <si>
    <t>Пневморессора MAN MERCEDES DAF IVECO (чулок) (350х265мм,отв. 150.8х150.8мм) SAMPA|3633280001</t>
  </si>
  <si>
    <t>Пневморессора MAN MERCEDES IVECO VOLVO (чулок) (391х240мм,отв. 150.8х150.8мм) SAMPA|6133270201/90831120144/1137888/41822247</t>
  </si>
  <si>
    <t>Пневморессора MAN TGA (без стакана) (1шп.М12+2штуц.М16х1.5 1отв.М18х2) SAMPA|81436010151</t>
  </si>
  <si>
    <t>Пневморессора MAN TGA (без стакана) (1шп.М12х1.5мм+1штуц.отв.М16х1.5мм) SAMPA|81436010152</t>
  </si>
  <si>
    <t>Пневморессора MAN TGA (металлический стакан) (1шп.М12+2штуц.М16х1.5 1отв.М18х2) SAMPA|81436006036</t>
  </si>
  <si>
    <t>Пневморессора MAN TGA (стальной стакан) (1шп.М12+1штуц.отв.М16х1.5мм) SAMPA|81436006035/81436016066/81436010174</t>
  </si>
  <si>
    <t>Пневморессора MAN TGA (чулок) (466х240мм,отв. 150.0х150.0мм) передняя SAMPA|81436010163</t>
  </si>
  <si>
    <t>Пневморессора MAN TGA моста подвесного без стакана (1шп.+1возд.шт.) SAMPA|81436010155</t>
  </si>
  <si>
    <t>Пневморессора MAN TGA,TGS,TGX (без стакана) (1шп.+1штуц.) SAMPA|81436010153</t>
  </si>
  <si>
    <t>Пневморессора MAN TGA,TGS,TGX (стальной стакан) (1шп.+1штуц.) SAMPA|81436006038</t>
  </si>
  <si>
    <t>Пневморессора MAN TGL (без стакана) (1шп. M12, 1штуц. M16 смещ., низ отв. d=130.8мм) SAMPA|81436010160/81436016071</t>
  </si>
  <si>
    <t>Пневморессора MAN TGL (без стакана,1шп.+возд./1отв.) SAMPA|81436010168</t>
  </si>
  <si>
    <t>Пневморессора MAN TGL (металлический стакан) (1шп.+возд.1отв.) SAMPA|81436006049</t>
  </si>
  <si>
    <t>Пневморессора MAN TGL (металлический стакан) (1шп.М12+штуцер М16) SAMPA|81436006039</t>
  </si>
  <si>
    <t>Пневморессора MAN VOLVO (чулок) (460х265мм,отв. 130.8х130.8мм) SAMPA|1593842/81436010039/81436010040</t>
  </si>
  <si>
    <t>Пневморессора MAN МАЗ (чулок) (444х230мм, отв.130.8/130.8мм) SAMPA|81436010120/98478799/MLF7012</t>
  </si>
  <si>
    <t>Пневморессора MERCEDES (без стакана) SAMPA|9463281401S</t>
  </si>
  <si>
    <t>Пневморессора MERCEDES (металлический стакан) (1 шп.-шт. M16/24х1.5мм) SAMPA|9423203521</t>
  </si>
  <si>
    <t>Пневморессора MERCEDES (металлический стакан) (1 шп.-шт. M16/24х1.5мм) SAMPA|9423203621</t>
  </si>
  <si>
    <t>Пневморессора MERCEDES (чулок) (385х265мм,отв. 130.8х130.8мм) SAMPA|3633280201</t>
  </si>
  <si>
    <t>Пневморессора MERCEDES (чулок) (484х264мм,отв. 130.8х130.8мм) SAMPA|3933280101</t>
  </si>
  <si>
    <t>Пневморессора MERCEDES Actros (1 штуцер М24х1.5мм по центру) SAMPA|9423204421</t>
  </si>
  <si>
    <t>Пневморессора MERCEDES Actros (без стакана) (1 шп.-штуц. M16/24х1.5мм) SAMPA|9423202621S</t>
  </si>
  <si>
    <t>Пневморессора MERCEDES Actros (без стакана) (1 шп.-штуц.M16х1.5мм,1 шп.-штуц. M16/24х1.5мм) SAMPA|</t>
  </si>
  <si>
    <t>Пневморессора MERCEDES Actros (без стакана) (1шп-шт. M16/М24) SAMPA|9423280001</t>
  </si>
  <si>
    <t>Пневморессора MERCEDES Actros (без стакана) (1шп-шт. M24) SAMPA|</t>
  </si>
  <si>
    <t>Пневморессора MERCEDES Actros (без стакана,2 штуцера) SAMPA|9423280101</t>
  </si>
  <si>
    <t>Пневморессора MERCEDES Actros (металлический стакан) (1 шп.M16,1 отв. штуц. М16/24х1.5) SAMPA|9423202521</t>
  </si>
  <si>
    <t>Пневморессора MERCEDES Actros (со стаканом 1 штуцер) SAMPA|9423200121/9423202821/9423204921/MLF7108</t>
  </si>
  <si>
    <t>Пневморессора MERCEDES Actros (со стаканом 1 штуцер) SAMPA|9423200321/9423205121</t>
  </si>
  <si>
    <t>Пневморессора MERCEDES Actros (со стаканом 2 штуцера) SAMPA|9423200221/9423202921/9423205021</t>
  </si>
  <si>
    <t>Пневморессора MERCEDES Actros (со стаканом 2 штуцера) SAMPA|9423205221/9423200421</t>
  </si>
  <si>
    <t>Пневморессора MERCEDES Actros (стальной стакан,верх штуц.Voss 232 смещен) SAMPA|9423202621</t>
  </si>
  <si>
    <t>Пневморессора MERCEDES Actros MP2 (металлический стакан) (1 штуц. М24мм) SAMPA|9423202221</t>
  </si>
  <si>
    <t>Пневморессора MERCEDES Actros MP2 (со стаканом, отв. М16мм, штуцер М24мм) SAMPA|9423202321</t>
  </si>
  <si>
    <t>Пневморессора MERCEDES Actros,Atego (металлический стакан) (штуцер М24х1.5мм по центру) SAMPA|9463200421</t>
  </si>
  <si>
    <t>Пневморессора MERCEDES Actros,Atego (со стаканом один штуцер М24х1.5мм смещен) SAMPA|A9423203221/A9743200217/A9743200417</t>
  </si>
  <si>
    <t>Пневморессора MERCEDES Actros,Atego (чулок) (штуцер М24х1.5мм по центру) SAMPA|9463280001</t>
  </si>
  <si>
    <t>Пневморессора MERCEDES Actros,Atego SAMPA|A9423204321/A9423200117/MLF7164</t>
  </si>
  <si>
    <t>Пневморессора MERCEDES Actros,Axor SAMPA|9423270601</t>
  </si>
  <si>
    <t>Пневморессора MERCEDES Atego (металлический стакан) (1 отв. штуц. М24х1.5) SAMPA|9423203021</t>
  </si>
  <si>
    <t>Пневморессора MERCEDES DAF IVECO VOLVO (чулок) (370х240мм,отв. 130.8х130.8мм) SAMPA|3833270001/0627584/MLF7006</t>
  </si>
  <si>
    <t>Пневморессора MERCEDES IVECO RENAULT (чулок) (460х210мм,отв. 130.8х130.8мм) передняя SAMPA|4716989</t>
  </si>
  <si>
    <t>Пневморессора RENAULT (без стакана) (1 шп. M12,1 шп. M16/24х1.5мм) SAMPA|5001832067S</t>
  </si>
  <si>
    <t>Пневморессора RENAULT (металлический стакан) (1 шп. M12, 2 шп-штуцер M16+M16/24) SAMPA|5010211724</t>
  </si>
  <si>
    <t>Пневморессора RENAULT (металлический стакан) (1 шп. M12,1 шп.-шт. M16/24х1.5мм) SAMPA|5010557355</t>
  </si>
  <si>
    <t>Пневморессора RENAULT (металлический стакан) (1 шп. M16мм,1 шп., М16/24,1 штуц. M12х1.25мм) SAMPA|5010052722</t>
  </si>
  <si>
    <t>Пневморессора RENAULT (металлический стакан) (2 шп-штуц.М12 M24x1.5/M16x1.5) SAMPA|5010557623</t>
  </si>
  <si>
    <t>Пневморессора RENAULT (металлический стакан) (3 шп. M10мм, 1штуцер M22х1.5мм) SAMPA|5000745918</t>
  </si>
  <si>
    <t>Пневморессора RENAULT (со стаканом) (1шп.M16, 2шп-штуцер M16+M24мм) SAMPA|5010294307/MLF7063</t>
  </si>
  <si>
    <t>Пневморессора RENAULT (чулок) (412х210мм,отв. 130.8х130.8мм) SAMPA|5000954176</t>
  </si>
  <si>
    <t>Пневморессора RENAULT Premium (без стакана) (1шп.M16, 2шп-штуцер M16+M24мм) SAMPA|5001832067</t>
  </si>
  <si>
    <t>Пневморессора ROR (без стакана) (2 отв. M12, 1 шп. M12, 1 шп-штуц. M12/M22мм) SAMPA|21222442S</t>
  </si>
  <si>
    <t>Пневморессора ROR (без стакана) (4 шп. M12, 1 штуцер M12, 1 штуцер M12/20) SAMPA|MLF7015</t>
  </si>
  <si>
    <t>Пневморессора ROR (две секции) (резьба под штуцер G1/4) SAMPA|21221395/21222663</t>
  </si>
  <si>
    <t>Пневморессора ROR (пластиковый стакан 2отв.M12) (2шп.M12мм смещены, 1отв.M22х1.5мм) SAMPA|9463281401/21221307</t>
  </si>
  <si>
    <t>Пневморессора ROR (пластиковый стакан) (1 шп. M12, 1 шп-штуц. M12/M22мм) SAMPA|</t>
  </si>
  <si>
    <t>Пневморессора ROR (пластиковый стакан) (2 отв. M12, 1 шп. M12, 1 шп-штуц. M12/M22мм) SAMPA|21222442</t>
  </si>
  <si>
    <t>Пневморессора ROR (пластиковый стакан) (2 шп.M12х1.75мм,1отв.штуц. M12х1.5мм) SAMPA|21229214</t>
  </si>
  <si>
    <t>Пневморессора ROR GIGANT (металлический стакан) (2 шп. M12,1 штуц. M22х1.5мм) SAMPA|00166252</t>
  </si>
  <si>
    <t>Пневморессора ROR MERITOR FRUEHAUF (металлический стакан) (1шп.M12 1шп-шт.M12/20) SAMPA|M001472</t>
  </si>
  <si>
    <t>Пневморессора ROR SAF (без стакана) (4 шп. M12, 1 отв. штуц. M22х1.5мм) SAMPA|810MB/O</t>
  </si>
  <si>
    <t>Пневморессора ROR SAF (без стакана) (4 шп. M12, 1отв. штуц. M22х1.5мм) SAMPA|813MB0</t>
  </si>
  <si>
    <t>Пневморессора ROR SAF (металлический стакан) (4шп.M12, 1отв.штуц.M22х1.5, 4отв.M12) SAMPA|1080707/1384273/5000452939/2228220200</t>
  </si>
  <si>
    <t>Пневморессора SAF (без стакана) (2 шп. M12 смещены,1отв. M22) SAMPA|3229002700S</t>
  </si>
  <si>
    <t>Пневморессора SAF (без стакана,2 шп. M12 по центру,1 отв. штуц. M22х1.5мм) SAMPA|4284300301</t>
  </si>
  <si>
    <t>Пневморессора SAF (без стакана,2шп.M12 смещены,1отв.M22х1.5,низ отв.M16мм) SAMPA|4284300600</t>
  </si>
  <si>
    <t>Пневморессора SAF (две секции) (2 шп. M10,1 отв. штуц. М12х1.5) SAMPA|4229100400</t>
  </si>
  <si>
    <t>Пневморессора SAF (две секции) (2 шп. M10,1 отв. штуц. М12х1.5) SAMPA|4229100501</t>
  </si>
  <si>
    <t>Пневморессора SAF (металлический стакан) (2 шп. M12 по центру,1 отв. штуц. M22х1.5мм) SAMPA|9463280401</t>
  </si>
  <si>
    <t>Пневморессора SAF (металлический стакан) (2 шп. M12 по центру,1 отв. штуц. M22х1.5мм) SAMPA|2229000700</t>
  </si>
  <si>
    <t>Пневморессора SAF (металлический стакан) (2 шп. М12мм,1 отв. М22х1.5мм) SAMPA|3229002900S</t>
  </si>
  <si>
    <t>Пневморессора SAF (металлический стакан) (2 шпильки M12 смещены, 1 отв. M22х1.5, 4 отв. M12) SAMPA|3229003100</t>
  </si>
  <si>
    <t>Пневморессора SAF (металлический стакан) (2шп. М12 смещ. 25.1шт. М22х1.5смещ.95 снизу 4шп.М12) SAMPA|3229003000</t>
  </si>
  <si>
    <t>Пневморессора SAF (пластиковый стакан) ( h=141мм 4 отв.,2 шп. M12 смещены,1 отв. M22х1.5мм) SAMPA|3229002900</t>
  </si>
  <si>
    <t>Пневморессора SAF (пластиковый стакан) (2 шп. M12 по центру,1 отв. штуц. M22х1.5мм) SAMPA|3229000702</t>
  </si>
  <si>
    <t>Пневморессора SAF (пластиковый стакан) (2 шп. M12 смещены, 1отв. M22х1.5, 4 отв. M12) SAMPA|3229004100</t>
  </si>
  <si>
    <t>Пневморессора SAF (пластиковый стакан) (4 шп. M12,1 отв.штуц. M22х1.5мм) SAMPA|</t>
  </si>
  <si>
    <t>Пневморессора SAF (пластиковый стакан) (4 шп. М12, 1 отв. M22х1.5мм) SAMPA|</t>
  </si>
  <si>
    <t>Пневморессора SAF (пластиковый стакан,2шп.M12 смещены,1отв.M22х1.5,низ отв.M16мм) SAMPA|3228103300/3229003300/MLF7044</t>
  </si>
  <si>
    <t>Пневморессора SAF (с металлическим стаканом, 2 шп. M12 смещены,1отв. M22) SAMPA|3229002700</t>
  </si>
  <si>
    <t>Пневморессора SAF 2919V (пластиковый стакан,2 шп. М12х2+1 отв. М22х1.5) SAMPA|3229004200</t>
  </si>
  <si>
    <t>Пневморессора SAF ROR (без стакана) (2 шп. М12,1 отв. М22х1.5мм) SAMPA|</t>
  </si>
  <si>
    <t>Пневморессора SAF ROR МАЗ-5440,6430 (с металл.стаканом,4 шпильки M12мм,1 отв.M22х1.5мм) SAMPA|1322720</t>
  </si>
  <si>
    <t>Пневморессора SAF тип 2626V (со стаканом,2 шп.M12 смещены,1 отв.штуц.M22х1.5,стакан 1 отв.М16) SAMPA|3229003900</t>
  </si>
  <si>
    <t>Пневморессора SCANIA (без стакана) (4 шп. M10, 1 отв. штуц. M14х1.5мм) SAMPA|34813P</t>
  </si>
  <si>
    <t>Пневморессора SCANIA (без стакана) SAMPA|1903608S</t>
  </si>
  <si>
    <t>Пневморессора SCANIA (две секции) SAMPA|1387283</t>
  </si>
  <si>
    <t>Пневморессора SCANIA (металлический стакан) (1 штырь d=12мм, 1 штырь d=11.9мм 1отв. М16х1.5мм) SAMPA|1434933</t>
  </si>
  <si>
    <t>Пневморессора SCANIA (металлический стакан) (2 шп.M10,2 шп. М11.9 1шп.-шт. M12х1.5мм) SAMPA|1386198</t>
  </si>
  <si>
    <t>Пневморессора SCANIA (пластиковый стакан) (2 шп. M12,1 отв.штуц. M16х1.5мм) SAMPA|1434930</t>
  </si>
  <si>
    <t>Пневморессора SCANIA (пластиковый стакан) (2 шп. M12,1 отв.штуц. M22х1.5мм) SAMPA|1865753</t>
  </si>
  <si>
    <t>Пневморессора SCANIA (пластиковый стакан) (подвесная ось,2 отв. M12 1 отв. шт. М16) SAMPA|1865759</t>
  </si>
  <si>
    <t>Пневморессора SCANIA 3 SAF (металлический стакан) (4 отв. М10, 1отв. М14х1.5мм) SAMPA|1314906/1107674/325748/298568/255295/255293</t>
  </si>
  <si>
    <t>Пневморессора SCANIA 4 series (без стакана) (2 штыря D=12мм,1отв.М16х1.5мм) SAMPA|1379393</t>
  </si>
  <si>
    <t>Пневморессора SCANIA 4 series (металлический стакан) (2 штыря d=12мм, 1 отв. М16х1.5мм) SAMPA|1440294/1379392/1379393</t>
  </si>
  <si>
    <t>Пневморессора SCANIA 4 series (металлический стакан) (2 штыря d=12мм,1 отв. М16х1.5мм) SAMPA|1543691</t>
  </si>
  <si>
    <t>Пневморессора SCANIA P,G,R,T series (металлический стакан) SAMPA|1386200</t>
  </si>
  <si>
    <t>Пневморессора SCANIA R series (металлический стакан) (2 штыря d=12мм, 1 отв. М16х1.5мм) SAMPA|1903608/1774804/1944314</t>
  </si>
  <si>
    <t>Пневморессора SCANIA ROR (пластиковый стакан) (2 шп. M10,1 отв.штуц. M14х1.5мм) SAMPA|1865758</t>
  </si>
  <si>
    <t>Пневморессора SCHMITZ (без стакана) (2 отв. M10, 1 отв. M22х1.5,низ отв. M12мм) высокая SAMPA|34158P</t>
  </si>
  <si>
    <t>Пневморессора SCHMITZ (без стакана) (2отв.M10+штуцер M22х1.5,низ отв.M12мм) высокая SAMPA|016512S</t>
  </si>
  <si>
    <t>Пневморессора SCHMITZ (металлический стакан) (2 шп. M12 смещ. 25 1 отв.-шт. M22 Н:отв. D156.5) SAMPA|MLF8176</t>
  </si>
  <si>
    <t>Пневморессора SCHMITZ (пластиковый стакан 1отв.) (2 отв. M10,1отв. M22х1.5мм) низкая SAMPA|751065</t>
  </si>
  <si>
    <t>Пневморессора SCHMITZ (пластиковый стакан) (2 отв. M10+штуцер M22х1.5мм) высокая SAMPA|016512</t>
  </si>
  <si>
    <t>Пневморессора SCHMITZ (пластиковый стакан) (2 шп. M10, 1 штуц. M22х1.5мм) SAMPA|</t>
  </si>
  <si>
    <t>Пневморессора SCHMITZ (пластиковый стакан) (2отв.M10, 1отв.M22х1.5мм) высокая SAMPA|750999/MLF7179</t>
  </si>
  <si>
    <t>Пневморессора SCHMITZ (со стаканом) SAMPA|017685</t>
  </si>
  <si>
    <t>Пневморессора SCHMITZ (со стаканом) SAMPA|017924</t>
  </si>
  <si>
    <t>Пневморессора SCHMITZ (чулок) (470х300x198) SAMPA|750212</t>
  </si>
  <si>
    <t>Пневморессора SCHMITZ ROR (две секции) (резьба под штуцер G1/4) SAMPA|016793</t>
  </si>
  <si>
    <t>Пневморессора VOLVO (без стакана) (1 шп. M14,1 шп. M16/24х1.5мм) SAMPA|</t>
  </si>
  <si>
    <t>Пневморессора VOLVO (металлический стакан) (1 шп. M14,1 шп. M16/24х1.5мм) SAMPA|20582214</t>
  </si>
  <si>
    <t>Пневморессора VOLVO (металлический стакан) (2 шп. M10,1 отв. штуц. M16х1.5мм) SAMPA|20554762</t>
  </si>
  <si>
    <t>Пневморессора VOLVO (металлический стакан) (2 шп. M10,1 отв.штуц. M16х1.5мм) SAMPA|20554772</t>
  </si>
  <si>
    <t>Пневморессора VOLVO (металлический стакан) (3 шп. M10мм,1 штуц. M16х1.5мм) SAMPA|20554760</t>
  </si>
  <si>
    <t>Пневморессора VOLVO (чулок) (489х260мм,отв. 130.8х130.8мм) на подвесной мост SAMPA|1075290</t>
  </si>
  <si>
    <t>Пневморессора VOLVO (чулок) (492х240мм,отв. 130.8х130.8мм) SAMPA|1622116</t>
  </si>
  <si>
    <t>Пневморессора VOLVO FH (со стаканом) SAMPA|1076420</t>
  </si>
  <si>
    <t>Пневморессора VOLVO FH моста подвесного SAMPA|20534646</t>
  </si>
  <si>
    <t>Пневморессора VOLVO FH,FM (без стакана) (1шп-шт. M16х24мм+кронштейн 4 отв.) SAMPA|21961374</t>
  </si>
  <si>
    <t>Пневморессора VOLVO FH,FM (металлический стакан) (1шп. M14мм,1шп-шт. M16х24мм+кроншт.,2 отв.) SAMPA|20582215</t>
  </si>
  <si>
    <t>Пневморессора VOLVO FH,FM (металлический стакан) (1шп-шт. M16х24мм+кронштейн 4 отв.) SAMPA|21961374</t>
  </si>
  <si>
    <t>Пневморессора VOLVO FH,FM (с метал.стаканом 1шп.M14мм, 1шп-шт.M16х24мм+кроншт.6отв.) SAMPA|20582209</t>
  </si>
  <si>
    <t>Пневморессора VOLVO FH12,FM,FL (без стакана) (1 вилка 6мм,1 отв. M16х1.5мм+2 шп. M10мм) SAMPA|1076595</t>
  </si>
  <si>
    <t>Пневморессора VOLVO FH12,FM,FL (металл. стакан) (1 вилка 6мм, 1 отв. M16х1.5мм+2 шп. M10мм) SAMPA|1076594/1076595/8158106</t>
  </si>
  <si>
    <t>Пневморессора VOLVO FM,FH9,12 (без стакана) (1шп-шт. M16/М22) SAMPA|</t>
  </si>
  <si>
    <t>Пневморессора VOLVO FM12,FH12 (с металл.стаканом,2шп.M10 смещены 1отв.штуц.M16) SAMPA|20554759</t>
  </si>
  <si>
    <t>Пневморессора VOLVO ROR (металлический стакан) (2 шп. M10мм, 1штуцер M16х1.5мм) SAMPA|1076075/1076076/20554756/MLF7171</t>
  </si>
  <si>
    <t>Повторитель поворота MAN TGA круглый желтый SAMPA|81253206117</t>
  </si>
  <si>
    <t>Повторитель поворота MAN TGL,TGM левый/правый (прямоугольный) SAMPA|81253206102</t>
  </si>
  <si>
    <t>Повторитель поворота RENAULT Premium,Kerax,Midlum VOLVO FE левый/правый (на переднее крыло) SAMPA|5001834565</t>
  </si>
  <si>
    <t>Повторитель поворота SCANIA левый/правый (прямоугольный) SAMPA|1362707</t>
  </si>
  <si>
    <t>Поддон масляный MERCEDES Actros картера двигателя SAMPA|5410100713</t>
  </si>
  <si>
    <t>Подкрылок SCANIA R114,124,144 series кабины передний левый,задний правый SAMPA|1485485</t>
  </si>
  <si>
    <t>Подкрылок SCANIA R114,124,144 series кабины передний правый,задний левый SAMPA|1485486/1335392</t>
  </si>
  <si>
    <t>Подкрылок VOLVO FH кабины передний правый SAMPA|20372065</t>
  </si>
  <si>
    <t>Подножка DAF CF,LF55,65,75,85 правая SAMPA|1638481</t>
  </si>
  <si>
    <t>Подножка DAF XF105 правая SAMPA|1642683</t>
  </si>
  <si>
    <t>Подножка DAF XF95,105 левая SAMPA|1642682</t>
  </si>
  <si>
    <t>Подножка DAF нижняя SAMPA|0962643</t>
  </si>
  <si>
    <t>Подножка DAF средняя SAMPA|0673143</t>
  </si>
  <si>
    <t>Подножка MAN TGA,TGS,TGX левая/правая (железная) SAMPA|81615105187</t>
  </si>
  <si>
    <t>Подножка MERCEDES Actros нижняя левая SAMPA|9436600801</t>
  </si>
  <si>
    <t>Подножка MERCEDES Axor правая SAMPA|9406660428</t>
  </si>
  <si>
    <t>Подножка RENAULT кабины нижняя левая SAMPA|5010544026</t>
  </si>
  <si>
    <t>Подножка VOLVO FH кабины верхняя левая SAMPA|3175927</t>
  </si>
  <si>
    <t>Подножка VOLVO FH кабины верхняя правая SAMPA|3175928</t>
  </si>
  <si>
    <t>Подножка VOLVO FH,FM левая (металлическая ступень) SAMPA|20360788</t>
  </si>
  <si>
    <t>Подножка VOLVO FH,FM правая (металлическая ступень) SAMPA|20360789</t>
  </si>
  <si>
    <t>Подножка VOLVO FH12,16 правая SAMPA|3175407</t>
  </si>
  <si>
    <t>Подушка BPW рессоры полуприцепа SAMPA|03.140.14.01.0</t>
  </si>
  <si>
    <t>Подушка DAF 95,105XF крепления радиатора SAMPA|0221342</t>
  </si>
  <si>
    <t>Подушка MAN F90 двигателя передняя (круглая) SAMPA|81960200340</t>
  </si>
  <si>
    <t>Подушка MAN TGA рессоры левая (263.9х147.2х124мм) SAMPA|81962100555/81962100548</t>
  </si>
  <si>
    <t>Подушка MAN TGA рессоры правая (263.9х147.2х124мм) SAMPA|81962100554/81962100547</t>
  </si>
  <si>
    <t>Подушка MAN TGA,TGS,TGX двигателя задняя SAMPA|81962100597</t>
  </si>
  <si>
    <t>Подушка MAN глушителя SAMPA|81962100101</t>
  </si>
  <si>
    <t>Подушка MAN глушителя SAMPA|81962100602</t>
  </si>
  <si>
    <t>Подушка MAN двигателя SAMPA|81962100620</t>
  </si>
  <si>
    <t>Подушка MAN двигателя SAMPA|81960200202</t>
  </si>
  <si>
    <t>Подушка MAN крепления радиатора (40х30х21мм) SAMPA|81962100026</t>
  </si>
  <si>
    <t>Подушка MERCEDES Actros,Axor рессоры задней SAMPA|0003250896</t>
  </si>
  <si>
    <t>Подушка MERCEDES Actros,Axor рессоры задней SAMPA|3250796</t>
  </si>
  <si>
    <t>Подушка MERCEDES двигателя с болтом SAMPA|6682400217</t>
  </si>
  <si>
    <t>Подушка RENAULT Premium глушителя SAMPA|5000750630</t>
  </si>
  <si>
    <t>Подушка RENAULT Premium крепления радиатора (бочонок, резьба с двух сторон M10) SAMPA|5010570047</t>
  </si>
  <si>
    <t>Подушка SCANIA 4 series радиатора SAMPA|1363634</t>
  </si>
  <si>
    <t>Подушка SCANIA 94,113,114,124,43,144 крепления радиатора (M8х25х25х20мм) SAMPA|397308</t>
  </si>
  <si>
    <t>Подушка SCANIA P,R series радиатора SAMPA|1388070</t>
  </si>
  <si>
    <t>Подушка SCANIA двигателя SAMPA|364833</t>
  </si>
  <si>
    <t>Подушка SCANIA двигателя передняя (круглая) SAMPA|1423012</t>
  </si>
  <si>
    <t>Подушка SCANIA двигателя передняя (круглая) SAMPA|137207</t>
  </si>
  <si>
    <t>Подушка SCANIA двигателя передняя (круглая) SAMPA|1496288</t>
  </si>
  <si>
    <t>Подушка SCANIA КПП SAMPA|146526</t>
  </si>
  <si>
    <t>Подушка SCANIA крепления радиатора (50x30) SAMPA|308604</t>
  </si>
  <si>
    <t>Подушка VOLVO F10,F12 радиатора SAMPA|1660079</t>
  </si>
  <si>
    <t>Подушка VOLVO FH,FM дв.D13A двигателя задняя SAMPA|21228153</t>
  </si>
  <si>
    <t>Подушка VOLVO FH12 рессоры SAMPA|1626139</t>
  </si>
  <si>
    <t>Подушка VOLVO двигателя задняя SAMPA|1629614</t>
  </si>
  <si>
    <t>Подушка VOLVO двигателя передняя (верхняя) SAMPA|1502144</t>
  </si>
  <si>
    <t>Подушка VOLVO двигателя передняя SAMPA|20503551</t>
  </si>
  <si>
    <t>Подушка опоры седла верхняя прямоугольная (SK-S 36.20 PLUS) George Fischer SAMPA|662130101</t>
  </si>
  <si>
    <t>Подушка опоры устройства седельного GF SK-S 36.22 SAMPA|662126600</t>
  </si>
  <si>
    <t>Подушка рессоры MAN E2000,F2000,F90 (80х105х13) SAMPA|81434070109/81434070110/81434075003</t>
  </si>
  <si>
    <t>Подушка седельного устройства JOST 37 верхняя SAMPA|SK1259</t>
  </si>
  <si>
    <t>Подшипник BPW ступицы (32215) (75x130x33.3мм) SAMPA|06324990005</t>
  </si>
  <si>
    <t>Подшипник DAF F2100-3600,CF75-85,XF95 маховика (25х62х19мм) SAMPA|0661319</t>
  </si>
  <si>
    <t>Подшипник IVECO балансира SAMPA|8138308</t>
  </si>
  <si>
    <t>Подшипник IVECO балансира SAMPA|8138307</t>
  </si>
  <si>
    <t>Подшипник IVECO полуоси внешний (без втулки) (60х38х32) SAMPA|41823129</t>
  </si>
  <si>
    <t>Подшипник MAN TGA хвостовика редуктора (65x140x36мм) SAMPA|0029814505</t>
  </si>
  <si>
    <t>Подшипник MAN TGA шкворня (50x65x25мм) SAMPA|06330190047</t>
  </si>
  <si>
    <t>Подшипник MAN кабины SAMPA|06369500510</t>
  </si>
  <si>
    <t>Подшипник MAN механизма переключения передач SAMPA|06369590019</t>
  </si>
  <si>
    <t>Подшипник MERCEDES Actros,SK,MK,NG КАМАЗ-5490 коленвала (25х62х24мм) SAMPA|0049812125</t>
  </si>
  <si>
    <t>Подшипник RENAULT Kerax шкворня (40х90х39мм) SAMPA|7403173772</t>
  </si>
  <si>
    <t>Подшипник SAF вала тормозного (38x51.5) SAMPA|3268004500</t>
  </si>
  <si>
    <t>Подшипник VOLVO F12,FH12 хвостовика редуктора (70x140x39мм) SAMPA|184671</t>
  </si>
  <si>
    <t>Подшипник VOLVO FE,FH шкворня SAMPA|20545123</t>
  </si>
  <si>
    <t>Подшипник VOLVO FH,FM вала тормозного SAMPA|3092329</t>
  </si>
  <si>
    <t>Подшипник VOLVO вилки сцепления (32x55x13) (2 подшипника, 2 стоп.кольца,сальник,крышка) SAMPA|184644S</t>
  </si>
  <si>
    <t>Подшипник VOLVO вилки сцепления (32x55x13) SAMPA|184644</t>
  </si>
  <si>
    <t>Подшипник дифференциала MERCEDES редуктор (32017) (85х130х29мм) SAMPA|0059811405</t>
  </si>
  <si>
    <t>Подшипник подвесной MERCEDES Sprinter вала карданного (d=45мм) SAMPA|9034100010</t>
  </si>
  <si>
    <t>Подшипник РЗМ МАЗ-437040;КР КАМАЗ-65111,УРАЛ-375 вала первичного SAMPA|4200001500</t>
  </si>
  <si>
    <t>Подшипник ступицы BPW (90x150x45) SAMPA|0264102300</t>
  </si>
  <si>
    <t>Подшипник ступицы BPW (90x160x42.5) SAMPA|99041057</t>
  </si>
  <si>
    <t>Подшипник ступицы BPW MERCEDES Actros,Atego внутренний (80х130х37мм) (оси H/NR 6.5-9т) SAMPA|99041067B</t>
  </si>
  <si>
    <t>Подшипник ступицы BPW SAF ROR TM наружный (SN420,360,300.10-12т) (41х65х120мм) SAMPA|0264102200</t>
  </si>
  <si>
    <t>Подшипник ступицы BPW VOLVO FH12,FH16,FM10,FM12 SCANIA передней SAMPA|1699339</t>
  </si>
  <si>
    <t>Подшипник ступицы BPW задней наружный (32222A) SAMPA|0264101100</t>
  </si>
  <si>
    <t>Подшипник ступицы BPW передний комплект SAMPA|34.3436.23.00</t>
  </si>
  <si>
    <t>Подшипник ступицы DAF 95XF задней внутренний (100x150x39мм) SAMPA|0676988</t>
  </si>
  <si>
    <t>Подшипник ступицы DAF MERCEDES MAN передней внутренний (45х85х32мм) SAMPA|81934200078</t>
  </si>
  <si>
    <t>Подшипник ступицы DAF MERCEDES задней (32016) (80х125х29мм) SAMPA|000720032016</t>
  </si>
  <si>
    <t>Подшипник ступицы HYUNDAI HD120,AeroTown дв.D6DA19,22,D6GA задней наружный SAMPA|177892</t>
  </si>
  <si>
    <t>Подшипник ступицы IVECO EuroTrakker (32021) (105x160x35мм) SAMPA|0039812505</t>
  </si>
  <si>
    <t>Подшипник ступицы IVECO EuroTrakker задней (120x180x38мм) SAMPA|000720032024</t>
  </si>
  <si>
    <t>Подшипник ступицы IVECO MAN MERCEDES задней (65х110х34мм) SAMPA|06324990108</t>
  </si>
  <si>
    <t>Подшипник ступицы IVECO MERCEDES RENAULT VOLVO (33207) (35х72х28х28мм) SAMPA|0059810705</t>
  </si>
  <si>
    <t>Подшипник ступицы IVECO MERCEDES SAF (55х100х35мм) SAMPA|49816405</t>
  </si>
  <si>
    <t>Подшипник ступицы IVECO MK передней SAMPA|26800350</t>
  </si>
  <si>
    <t>Подшипник ступицы IVECO задней внутренний SAMPA|1102864</t>
  </si>
  <si>
    <t>Подшипник ступицы MAN DAF MERCEDES (33022) (110x170x47мм) SAMPA|0049810705</t>
  </si>
  <si>
    <t>Подшипник ступицы MAN E2000 задней внутренний (100x150x39мм) SAMPA|06324990124</t>
  </si>
  <si>
    <t>Подшипник ступицы MAN L2000,M2000,TGL,TGM блок (78х130х90мм) SAMPA|81934206083</t>
  </si>
  <si>
    <t>Подшипник ступицы MAN M200 передней (40x80x24.75мм) SAMPA|26800140</t>
  </si>
  <si>
    <t>Подшипник ступицы MAN MERCEDES Actros,Atego,Aхor задней (105х160х43мм) SAMPA|0266488</t>
  </si>
  <si>
    <t>Подшипник ступицы MAN MERCEDES передней наружный (50х90х32) SAMPA|0029817905</t>
  </si>
  <si>
    <t>Подшипник ступицы MAN TGA задней наружный (100х180х63мм) SAMPA|0039814505</t>
  </si>
  <si>
    <t>Подшипник ступицы MAN TGA,TGL MERCEDES Actros (82x140x115мм) SAMPA|0169812805</t>
  </si>
  <si>
    <t>Подшипник ступицы MAN TGA,TGM,TGS,TGX задний комплект SAMPA|81934200320</t>
  </si>
  <si>
    <t>Подшипник ступицы MAN TGA,TGM,TGS,TGX передний комплект SAMPA|81934200349</t>
  </si>
  <si>
    <t>Подшипник ступицы MAN VOLVO (66.67х112.71х30.16) FAG|81934200163</t>
  </si>
  <si>
    <t>Подшипник ступицы MAN VOLVO DAF (33115) (75x125x37мм) SAMPA|0039813205</t>
  </si>
  <si>
    <t>Подшипник ступицы MAN передней (33015) (75x115x31мм) SAMPA|06324990058</t>
  </si>
  <si>
    <t>Подшипник ступицы MERCEDES (32309,45x100x38.25) SAMPA|0283686</t>
  </si>
  <si>
    <t>Подшипник ступицы MERCEDES Actros,Atego задней внутренний (70х150х64мм) SAMPA|0139814205</t>
  </si>
  <si>
    <t>Подшипник ступицы MERCEDES Actros,Atego передней (подшипник-блок) (60x108x75мм) SAMPA|0159811905</t>
  </si>
  <si>
    <t>Подшипник ступицы MERCEDES Atego (98-04) передней/задней SAMPA|085074</t>
  </si>
  <si>
    <t>Подшипник ступицы MERCEDES Atego задней наружный (70x110x31мм) SAMPA|0059815505</t>
  </si>
  <si>
    <t>Подшипник ступицы MERCEDES Atego передней (подшипник-блок) (78x130x90мм) SAMPA|9753300825</t>
  </si>
  <si>
    <t>Подшипник ступицы MERCEDES BPW SAF TRAILOR VOLVO SCANIA внутренний (32219) (96х170х45.50) SAMPA|02.6410.28.00</t>
  </si>
  <si>
    <t>Подшипник ступицы MERCEDES LK,LN передней (55x95x30мм) SAMPA|0009807502</t>
  </si>
  <si>
    <t>Подшипник ступицы MERCEDES MAN DAF внутренний (331933) (70х130х57.5мм) SAMPA|0049812405</t>
  </si>
  <si>
    <t>Подшипник ступицы MERCEDES MAN IVECO наружный (33208) (40х80х32) SAMPA|8582739</t>
  </si>
  <si>
    <t>Подшипник ступицы MERCEDES RENAULT (32019) (95х145х32мм) SAMPA|0019802602</t>
  </si>
  <si>
    <t>Подшипник ступицы MERCEDES RENAULT передней внутренний (33214) (70х125х41мм) SAMPA|0039815205</t>
  </si>
  <si>
    <t>Подшипник ступицы MERCEDES SCANIA IVECO внутренний (32312) (60х130х48.5) SAMPA|0159817505</t>
  </si>
  <si>
    <t>Подшипник ступицы MERCEDES SCANIA MAN наружный (SN420,360,300.10-12т) (41х65х120мм) SAMPA|260998</t>
  </si>
  <si>
    <t>Подшипник ступицы MERCEDES SK,MK передней (70x130x57мм) SAMPA|0059818805</t>
  </si>
  <si>
    <t>Подшипник ступицы MERCEDES задний внешний (33011) (55х90х27мм) SAMPA|0039814305</t>
  </si>
  <si>
    <t>Подшипник ступицы RENAULT Premium (33117) (85x140x41мм) SAMPA|0019806702</t>
  </si>
  <si>
    <t>Подшипник ступицы RENAULT Premium,Magnum задней (160x95x46мм) SAMPA|5010587010</t>
  </si>
  <si>
    <t>Подшипник ступицы ROR LM9000 внутренний/наружный (82х140х37.53) SAMPA|99041075</t>
  </si>
  <si>
    <t>Подшипник ступицы SAF (блок с болтами, оси SKRB 9022,9019) SAMPA|3434365000</t>
  </si>
  <si>
    <t>Подшипник ступицы SAF (комплект 2шт.) SAMPA|4200101900</t>
  </si>
  <si>
    <t>Подшипник ступицы SAF BPW MAN IVECO внутренний (32314) (70х150х54) SAMPA|02.6410.27.00</t>
  </si>
  <si>
    <t>Подшипник ступицы SCANIA 3 series задней (100x157x42мм) SAMPA|354076</t>
  </si>
  <si>
    <t>Подшипник ступицы SCANIA 3,4,P,G,R,T series передней/задней на подв. мост (подшипник-блок) SAMPA|1868087</t>
  </si>
  <si>
    <t>Подшипник ступицы SCANIA 4,P,G,R,T series передней (157x100x42мм) SAMPA|1342706</t>
  </si>
  <si>
    <t>Подшипник ступицы SCANIA VOLVO передней внутренний SAMPA|8151816</t>
  </si>
  <si>
    <t>Подшипник ступицы SMB C1 наружный/внутренний (90х147х40мм) SAMPA|M003168</t>
  </si>
  <si>
    <t>Подшипник ступицы VOLVO 9700,9900,B12,B10 передней SAMPA|20428192</t>
  </si>
  <si>
    <t>Подшипник ступицы VOLVO DAF задней внешний (663/653) (82.55х146.05х41.28) SAMPA|184794</t>
  </si>
  <si>
    <t>Подшипник ступицы VOLVO DAF задней внутренний (101.6x168.28x41.28мм) SAMPA|184637</t>
  </si>
  <si>
    <t>Подшипник ступицы VOLVO DAF задней внутренний (K-683,K-672) (95.25х168.275х41.275) SAMPA|184795</t>
  </si>
  <si>
    <t>Подшипник ступицы VOLVO FH12-16 RENAULT Premium передней комплект (58х110х115мм) SAMPA|21021381</t>
  </si>
  <si>
    <t>Подшипник ступицы VOLVO FH12-16 RENAULT Premium передней комплект (58х110х115мм) SAMPA|1524518</t>
  </si>
  <si>
    <t>Подшипник ступицы ЗИЛ-130,ПАЗ-3205 передней внутренний (32311) (55x120x45.5мм) SAMPA|0069810805</t>
  </si>
  <si>
    <t>Подшипник ступицы ЗИЛ-130,ПАЗ-3205 передней наружный (40х90х35.25мм) SAMPA|1126887</t>
  </si>
  <si>
    <t>Подшипник ступицы ЗИЛ-131; РЗМ ЗИЛ-130; МТЗ-82,100,570,592 SAMPA|06324890019</t>
  </si>
  <si>
    <t>Подшипник ступицы КАМАЗ-4310,МАЗ, РЗМ ЗИЛ-4331 (32018X) (90x140x32мм) SAMPA|06324890051</t>
  </si>
  <si>
    <t>Подшипник ступицы КАМАЗ-53215,55111,65115,ЗИЛ-130 задний (32217) SAMPA|0009812205</t>
  </si>
  <si>
    <t>Полукольцо подковы седельного устройства JSK 37 SAMPA|SK310592</t>
  </si>
  <si>
    <t>Пробка сливная SCANIA поддона картера SAMPA|180435</t>
  </si>
  <si>
    <t>Проводка SCANIA 4,P,G,R,T series с патронами (фара,указатель поворота,габарит) SAMPA|1732515</t>
  </si>
  <si>
    <t>Прокладка DAF CF85,95XF,XF95 картера масляного SAMPA|1458701</t>
  </si>
  <si>
    <t>Прокладка IVECO Eurotech крышки сапуна SAMPA|2996234</t>
  </si>
  <si>
    <t>Прокладка MAN MERCEDES КАМАЗ-5490 крышки двигателя задней SAMPA|51019030252</t>
  </si>
  <si>
    <t>Прокладка MAN TGA (02-) фильтра топливного SEPAR 2000/10 комплект SAMPA|81129026001</t>
  </si>
  <si>
    <t>Прокладка MAN TGA коллектора выпускного дв.D2876 SAMPA|51089010155</t>
  </si>
  <si>
    <t>Прокладка MAN TGL фильтра топливного SEPAR 2000/5 комплект SAMPA|81129026000</t>
  </si>
  <si>
    <t>Прокладка MAN TGX дв.D2066LF36 картера масляного (резина) SAMPA|51059040212</t>
  </si>
  <si>
    <t>Прокладка MAN дв.D0826,D0836 картера масляного SAMPA|51059040139</t>
  </si>
  <si>
    <t>Прокладка MAN дв.D2866LF20,D2876 картера масляного (резина) SAMPA|51059040198</t>
  </si>
  <si>
    <t>Прокладка MAN поддона масляного SAMPA|51059040132</t>
  </si>
  <si>
    <t>Прокладка MAN турбокомпрессора SAMPA|51089010096</t>
  </si>
  <si>
    <t>Прокладка MERCEDES 809,814,1117 рессоры межлистовая (65х80х13мм) SAMPA|6733250284</t>
  </si>
  <si>
    <t>Прокладка RENAULT Premium турбокомпрессора SAMPA|5010477438</t>
  </si>
  <si>
    <t>Прокладка ROR крышки ступицы колеса переднего (крепление винтами 5шт.) SAMPA|21224759</t>
  </si>
  <si>
    <t>Прокладка SCANIA 4,P,R series крышки ремня ГРМ SAMPA|1403129</t>
  </si>
  <si>
    <t>Прокладка SCANIA P,R,4 series дв.DC9,11,DC,DT12 корпуса фильтра масляного SAMPA|1479872</t>
  </si>
  <si>
    <t>Прокладка SCANIA P,R,4,2,3 series пробки картера масляного SAMPA|2419091</t>
  </si>
  <si>
    <t>Прокладка SCANIA картера масляного верхняя SAMPA|1744774</t>
  </si>
  <si>
    <t>Прокладка SCANIA маслоохладителя SAMPA|1746135</t>
  </si>
  <si>
    <t>Прокладка SCANIA насоса водяного SAMPA|1879484</t>
  </si>
  <si>
    <t>Прокладка SCANIA насоса ГУР SAMPA|1461331</t>
  </si>
  <si>
    <t>Прокладка SCANIA термостата SAMPA|1351075</t>
  </si>
  <si>
    <t>Прокладка SCANIA термостата SAMPA|1421825</t>
  </si>
  <si>
    <t>Прокладка VOLVO F,FH,FL,FM12,FH16 RENAULT Kerax,Magnum турбокомпрессора (прямоугольная,сталь) SAMPA|470939</t>
  </si>
  <si>
    <t>Прокладка VOLVO FH12,16 крышки механизма тормозного SAMPA|1696450</t>
  </si>
  <si>
    <t>Прокладка VOLVO турбокомпрессора SAMPA|1675066</t>
  </si>
  <si>
    <t>Прокладка головки блока DAF 85,95,XF95 (на 3 цилиндра) SAMPA|1320372</t>
  </si>
  <si>
    <t>Прокладка головки блока MAN дв.D0826,0824 (на 2 цилиндра) SAMPA|51039010379</t>
  </si>
  <si>
    <t>Прокладка головки блока MAN дв.D2840/42/48/65/66 обрезиненная (на 1 цилиндр) SAMPA|51039010338</t>
  </si>
  <si>
    <t>Прокладка головки блока RENAULT дв.MIDR062045 (на 1 цилиндр) SAMPA|5010295726</t>
  </si>
  <si>
    <t>Прокладка головки блока SCANIA на 1 цилиндр SAMPA|1403608</t>
  </si>
  <si>
    <t>Прокладка коллектора DAF 85,95 выпускного SAMPA|0269548</t>
  </si>
  <si>
    <t>Прокладка коллектора DAF 95XF,CF85 впускного SAMPA|1317410</t>
  </si>
  <si>
    <t>Прокладка коллектора DAF дв.MX265,300,340,375 выпускного SAMPA|1639810</t>
  </si>
  <si>
    <t>Прокладка коллектора MAN TGA,TGS,TGX дв.D2066 выпускного SAMPA|51089010170</t>
  </si>
  <si>
    <t>Прокладка коллектора MAN дв.D0224,0226,0824,0826 впускного SAMPA|51089020121</t>
  </si>
  <si>
    <t>Прокладка коллектора MAN дв.D2866,D2876,D0826,D0836 выпускного SAMPA|51089010124</t>
  </si>
  <si>
    <t>Прокладка коллектора MERCEDES впускного SAMPA|4421411780</t>
  </si>
  <si>
    <t>Прокладка коллектора RENAULT Magnum VOLVO FH,FM выпускного SAMPA|20855371</t>
  </si>
  <si>
    <t>Прокладка коллектора RENAULT Magnum выпускного SAMPA|5010273757</t>
  </si>
  <si>
    <t>Прокладка коллектора RENAULT Premium выпускного SAMPA|5010295218S</t>
  </si>
  <si>
    <t>Прокладка коллектора RENAULT Premium выпускного SAMPA|5010284657</t>
  </si>
  <si>
    <t>Прокладка коллектора RENAULT Premium,Kerax дв.DCI11 впускного SAMPA|5010477090</t>
  </si>
  <si>
    <t>Прокладка коллектора RENAULT Premium,Kerax дв.DCI11 впускного SAMPA|5010477091</t>
  </si>
  <si>
    <t>Прокладка коллектора RENAULT Premium,Kerax дв.DCI11 выпускного SAMPA|5010477331</t>
  </si>
  <si>
    <t>Прокладка коллектора RENAULT Premium,Master,Kerax выпускного SAMPA|0000146756S</t>
  </si>
  <si>
    <t>Прокладка коллектора SCANIA впускного SAMPA|1516474</t>
  </si>
  <si>
    <t>Прокладка коллектора SCANIA выпускного SAMPA|1309051</t>
  </si>
  <si>
    <t>Прокладка коллектора VOLVO F10,F80,FL10,N10 выпускного SAMPA|479107</t>
  </si>
  <si>
    <t>Прокладка коллектора VOLVO FH12 выпускного SAMPA|8170959</t>
  </si>
  <si>
    <t>Прокладка крышки клапанной MERCEDES дв.OM401-449 SAMPA|4420160621</t>
  </si>
  <si>
    <t>Прокладка крышки клапанной RENAULT Premium SAMPA|5000694271</t>
  </si>
  <si>
    <t>Прокладка крышки клапанной SCANIA (D,DS,DSC11) SAMPA|258459</t>
  </si>
  <si>
    <t>Прокладка крышки клапанной SCANIA 124 дв.DSC SAMPA|1367027</t>
  </si>
  <si>
    <t>Прокладка крышки клапанной SCANIA SAMPA|1367028</t>
  </si>
  <si>
    <t>Прокладка крышки клапанной SCANIA дв.DSC12 SAMPA|1411851</t>
  </si>
  <si>
    <t>Прокладка насоса водяного SCANIA P,R series дв.DC9,11,DC,DT12 SAMPA|1403883</t>
  </si>
  <si>
    <t>Прокладка ЯМЗ-650 RENAULT Kerax крышки клапанной SAMPA|5010295777</t>
  </si>
  <si>
    <t>Проставка RENAULT Premium подушки рессоры SAMPA|7401629550</t>
  </si>
  <si>
    <t>Пружина BPW колодки тормозной (108x22x4) SAMPA|05.397.45.10.0</t>
  </si>
  <si>
    <t>Пружина BPW колодки тормозной (119x21) SAMPA|03.397.44.10.0</t>
  </si>
  <si>
    <t>Пружина BPW колодки тормозной (166x20x3.6) SAMPA|0539734160</t>
  </si>
  <si>
    <t>Пружина BPW колодки тормозной (167x24x4) SAMPA|0539746120</t>
  </si>
  <si>
    <t>Пружина BPW колодки тормозной (230x22x3.5) SAMPA|0539745140</t>
  </si>
  <si>
    <t>Пружина BPW колодки тормозной (236x24.5x4) SAMPA|0539746130</t>
  </si>
  <si>
    <t>Пружина BPW колодки тормозной (265x34x5мм) SAMPA|0539758030</t>
  </si>
  <si>
    <t>Пружина BPW колодки тормозной стяжная (275x24x4.25) SAMPA|0539746030</t>
  </si>
  <si>
    <t>Пружина BPW колодки тормозной стяжная (3.50х22х163) SAMPA|0539735030</t>
  </si>
  <si>
    <t>Пружина BPW колодки тормозной стяжная (3.60х20х180) SAMPA|0539734170</t>
  </si>
  <si>
    <t>Пружина BPW полуприцепа колодок стяжная (100x18.5x3.5) SAMPA|0339733090</t>
  </si>
  <si>
    <t>Пружина BPW полуприцепа колодок стяжная (105х21х4.0) SAMPA|0339744060</t>
  </si>
  <si>
    <t>Пружина BPW полуприцепа колодок стяжная (117х19.3.6) SAMPA|0339733070</t>
  </si>
  <si>
    <t>Пружина BPW полуприцепа колодок стяжная (121x18.5x3.5) SAMPA|0339733080</t>
  </si>
  <si>
    <t>Пружина BPW полуприцепа колодок стяжная (124х19.3.6) SAMPA|0339733060</t>
  </si>
  <si>
    <t>Пружина BPW полуприцепа колодок стяжная (260х24х4.0) SAMPA|0539746070</t>
  </si>
  <si>
    <t>Пружина BPW полуприцепа колодок стяжная (269х25х5) SAMPA|0539756070</t>
  </si>
  <si>
    <t>Пружина BPW трещотки возвратная (185х22.5х2.5) SAMPA|0539726050</t>
  </si>
  <si>
    <t>Пружина BPW трещотки возвратная длинная (230х22х2.5мм) SAMPA|0539726020</t>
  </si>
  <si>
    <t>Пружина BPW трещотки возвратная короткая (148х26х2.8мм) SAMPA|0539726030</t>
  </si>
  <si>
    <t>Пружина FRUEHAUF ROR полуприцепа колодок стяжная (203х30х5.0) SAMPA|1643000C</t>
  </si>
  <si>
    <t>Пружина FRUEHAUF колодки тормозной стяжная SAMPA|AJA0487001</t>
  </si>
  <si>
    <t>Пружина FRUEHAUF полуприцепа колодок стяжная (212x30x5.0) SAMPA|AJB0119001</t>
  </si>
  <si>
    <t>Пружина MAN MERCEDES колодок тормозных передних/задних (4х26х235) SAMPA|81976100115</t>
  </si>
  <si>
    <t>Пружина MAN MERCEDES колодок тормозных передних/задних (4х26х235мм) SAMPA|81976100208</t>
  </si>
  <si>
    <t>Пружина MAN колодки тормозной стяжная SAMPA|81976100265</t>
  </si>
  <si>
    <t>Пружина MAN колодок передних (241x30x5) SAMPA|81976100271</t>
  </si>
  <si>
    <t>Пружина MERCEDES колодки тормозной стяжная (246x26x4.0) SAMPA|6179931110</t>
  </si>
  <si>
    <t>Пружина MERCEDES колодки тормозной стяжная SAMPA|3469930810</t>
  </si>
  <si>
    <t>Пружина MERCEDES колодок тормозных передних/задних (243х26х4) SAMPA|9459930010</t>
  </si>
  <si>
    <t>Пружина RENAULT колодок тормозных стяжная (144x38x5) SAMPA|5010097340</t>
  </si>
  <si>
    <t>Пружина RENAULT колодок тормозных стяжная (250x35x5) SAMPA|5010098945</t>
  </si>
  <si>
    <t>Пружина RENAULT колодок тормозных стяжная (4х25.50х228) SAMPA|5000816359</t>
  </si>
  <si>
    <t>Пружина ROR MERITOR колодки тормозной SAMPA|68192612</t>
  </si>
  <si>
    <t>Пружина ROR колодки тормозной (203х30х5) SAMPA|21023389</t>
  </si>
  <si>
    <t>Пружина ROR колодки тормозной стяжная (165x36x4.5) SAMPA|21220859</t>
  </si>
  <si>
    <t>Пружина ROR полуприцепа колодок стяжная (142х19х5.0) SAMPA|21205194</t>
  </si>
  <si>
    <t>Пружина SAF колодки тормозной (168х29х5) SAMPA|1447003300</t>
  </si>
  <si>
    <t>Пружина SAF колодки тормозной (32x186) SAMPA|1447006000</t>
  </si>
  <si>
    <t>Пружина SAF полуприцепа колодок стяжная (220х29.5х4.7) SAMPA|1447005000</t>
  </si>
  <si>
    <t>Пружина SAF полуприцепа колодок стяжная (232х31.3х4.0) SAMPA|1447005801</t>
  </si>
  <si>
    <t>Пружина VOLVO FH12,16 подвески кабины SAMPA|1075355</t>
  </si>
  <si>
    <t>Пружина VOLVO FH12,FH16 амортизатора кабины SAMPA|1075357</t>
  </si>
  <si>
    <t>Пружина VOLVO колодок задних стяжная SAMPA|3097092</t>
  </si>
  <si>
    <t>Пружина VOLVO кулисы КПП SAMPA|1668181</t>
  </si>
  <si>
    <t>Пружина кабины RENAULT VOLVO SAMPA|5010629785</t>
  </si>
  <si>
    <t>Пыльник BPW (ECO,ECO plus) ступицы (10-12т) SAMPA|312048130</t>
  </si>
  <si>
    <t>Пыльник BPW вала тормозного (34x39.5x26) SAMPA|03.120.43.10.0</t>
  </si>
  <si>
    <t>Пыльник BPW вала тормозного (41/47x25) SAMPA|0312043140</t>
  </si>
  <si>
    <t>Пыльник BPW вала тормозного SAMPA|0312043120</t>
  </si>
  <si>
    <t>Пыльник IVECO Eurotech,Eurostar,Eurotrakker цилиндра тормозного SAMPA|42536176</t>
  </si>
  <si>
    <t>Пыльник MERCEDES MAN VOLVO цилиндра тормозного SAMPA|0004217287</t>
  </si>
  <si>
    <t>Пыльник ROR вала тормозного (48x10мм) SAMPA|21205667</t>
  </si>
  <si>
    <t>Пыльник SAF вала тормозного (36x60x17) SAMPA|4131000800</t>
  </si>
  <si>
    <t>Пыльник SAF ступицы (66.5x106x15мм) SAMPA|1337004000</t>
  </si>
  <si>
    <t>Пыльник SAF ступицы (95x142.5x9мм) SAMPA|10.9220.02.00</t>
  </si>
  <si>
    <t>Пыльник SCANIA 3,4 series рычага КПП SAMPA|1345492</t>
  </si>
  <si>
    <t>Пыльник VOLVO FH12,13,16 ступицы SAMPA|3986586</t>
  </si>
  <si>
    <t>Пыльник VOLVO рычага КПП SAMPA|20383598</t>
  </si>
  <si>
    <t>Разъем АБС 7-полюсный (розетка) SAMPA|1505282</t>
  </si>
  <si>
    <t>Разъем электрический прицепа N-type 7-полюсный дополнительный (вилка пластик) SAMPA|095.142</t>
  </si>
  <si>
    <t>Разъем электрический прицепа N-type 7-полюсный основной (вилка металл) SAMPA|179530</t>
  </si>
  <si>
    <t>Разъем электрический прицепа S-type 6+1-полюсный дополнительный (вилка металл) SAMPA|81254350591</t>
  </si>
  <si>
    <t>Разъем электрический прицепа S-type 6+1-полюсный дополнительный (розетка металл) клемм. соед. SAMPA|82254320035</t>
  </si>
  <si>
    <t>Рамка MAN стекла опускного двери правой SAMPA|81626300048</t>
  </si>
  <si>
    <t>Рамка SCANIA P,G,R,T series фары правая SAMPA|1385403</t>
  </si>
  <si>
    <t>Рамка VOLVO FH отделочная фары левой SAMPA|20452847</t>
  </si>
  <si>
    <t>Рассеиватель SCANIA 2,3 series повторителя поворота левый желтый SAMPA|1371292</t>
  </si>
  <si>
    <t>Рассеиватель SCANIA 2,3 series повторителя поворота правый желтый SAMPA|1371293</t>
  </si>
  <si>
    <t>Резонатор VOLVO FH12,16 (бочка) SAMPA|3979599</t>
  </si>
  <si>
    <t>Резонатор VOLVO FL,M,H RENAULT Premium (бочка) SAMPA|3183953</t>
  </si>
  <si>
    <t>Реле DAF MAN SCANIA VOLVO (24V,50A,4 контакта) SAMPA|3645427319</t>
  </si>
  <si>
    <t>Реле MERCEDES указателей поворота SAMPA|A0035440632</t>
  </si>
  <si>
    <t>Реле SCANIA 113,143,GR900 переключения передач КПП SAMPA|1387022</t>
  </si>
  <si>
    <t>Реле поворота MAN F,M90,F,M2000 (9 контактов) SAMPA|81253110005</t>
  </si>
  <si>
    <t>Реле поворота MAN F90,F2000 (10 контактов) SAMPA|81253110023</t>
  </si>
  <si>
    <t>Реле поворота MAN M,F90,L,M,F2000 (9 контактов) SAMPA|81253110006</t>
  </si>
  <si>
    <t>Реле поворота SCANIA 4 series (16 контактов) FEBI|1401789</t>
  </si>
  <si>
    <t>Реле регулятор MAN напряжения генератора SAMPA|81256010025</t>
  </si>
  <si>
    <t>Реле стеклоочистителя SCANIA SAMPA|1902328</t>
  </si>
  <si>
    <t>Ремкомплект BPW (83-95) ролика тормозной колодки (d=26мм 26х37х42х78) SAMPA|0980102100</t>
  </si>
  <si>
    <t>Ремкомплект BPW вала тормозного (на вал) SAMPA|980102130</t>
  </si>
  <si>
    <t>Ремкомплект BPW вала тормозного (на ось) SAMPA|0980106090S</t>
  </si>
  <si>
    <t>Ремкомплект BPW вала тормозного (на ось) SAMPA|0980102220</t>
  </si>
  <si>
    <t>Ремкомплект BPW вала тормозного (на ось) SAMPA|0980106090</t>
  </si>
  <si>
    <t>Ремкомплект BPW вала тормозного SAMPA|A3054210750S</t>
  </si>
  <si>
    <t>Ремкомплект BPW вала тормозного SAMPA|09.8010.04.31</t>
  </si>
  <si>
    <t>Ремкомплект BPW вала тормозного SAMPA|980102131</t>
  </si>
  <si>
    <t>Ремкомплект BPW вала тормозного полный (шар металлический с масленкой, на ось) SAMPA|0980106091</t>
  </si>
  <si>
    <t>Ремкомплект BPW колодок тормозных (палец,пластина) SAMPA|09.0844.63.90</t>
  </si>
  <si>
    <t>Ремкомплект BPW колодок тормозных (пружины,стопоры) SAMPA|09.8010.67.90</t>
  </si>
  <si>
    <t>Ремкомплект BPW колодок тормозных SAMPA|0908446360</t>
  </si>
  <si>
    <t>Ремкомплект BPW пальца крепления полурессоры полуприцепа (палец,пластины,шайба,гайка) SAMPA|05.8570.00.90</t>
  </si>
  <si>
    <t>Ремкомплект BPW пальца крепления полурессоры полуприцепа (палец,пластины,шайба,гайка) SAMPA|09.8010.70.20</t>
  </si>
  <si>
    <t>Ремкомплект BPW пальца рессоры (,1 болт,1 гайка,1 шайба) SAMPA|0585700030</t>
  </si>
  <si>
    <t>Ремкомплект BPW пальца рессоры SAMPA|0980106280</t>
  </si>
  <si>
    <t>Ремкомплект BPW ступицы (ECO 10-12т) (подш. 33213,33118 уп.кольцо,сальник,крышка,пыльн.,гайка) SAMPA|0980102340</t>
  </si>
  <si>
    <t>Ремкомплект BPW ступицы (ECO 6.5-9т) (подшипники 32310,33116, полный) SAMPA|0980102330</t>
  </si>
  <si>
    <t>Ремкомплект BPW ступицы (ECO 6.5-9т) (подшипники 32310,33116, сальник, упорное кольцо, стопора) SAMP|0980102720</t>
  </si>
  <si>
    <t>Ремкомплект BPW ступицы (ECO Plus,8-9т) (подшипники 33213,33118,упорн.кольцо,сальник,пыльники) SAMPA|0980106261</t>
  </si>
  <si>
    <t>Ремкомплект BPW ступицы (подшипники) SAMPA|0980102240</t>
  </si>
  <si>
    <t>Ремкомплект BPW ступицы передней SAMPA|0980107340</t>
  </si>
  <si>
    <t>Ремкомплект BPW ступицы полный (conventional,6.5-9т) SAMPA|0980102170</t>
  </si>
  <si>
    <t>Ремкомплект BPW шкворня (2шт.) SAMPA|09.8010.23.50</t>
  </si>
  <si>
    <t>Ремкомплект DAF 85,95 пальца рессоры SAMPA|0389071S1</t>
  </si>
  <si>
    <t>Ремкомплект DAF 95F,XF пальца рессоры задней SAMPA|0299039S1</t>
  </si>
  <si>
    <t>Ремкомплект DAF 95XF IVECO EuroTech MAN F90,M90 тяги реактивной SAMPA|81432206108</t>
  </si>
  <si>
    <t>Ремкомплект DAF 95XF IVECO EuroTech MAN F90,M90 тяги реактивной SAMPA|81432206108S</t>
  </si>
  <si>
    <t>Ремкомплект DAF 95XF торсиона кабины SAMPA|1332194S</t>
  </si>
  <si>
    <t>Ремкомплект DAF CF75,85,XF95,105 вилки сцепления SAMPA|1392537S</t>
  </si>
  <si>
    <t>Ремкомплект DAF IVECO VOLVO штанги реактивной (46x65x70) SAMPA|0069600</t>
  </si>
  <si>
    <t>Ремкомплект DAF XF95,105 подвески кабины SAMPA|1332194S5</t>
  </si>
  <si>
    <t>Ремкомплект DAF XF95,105 подвески кабины SAMPA|1314545S</t>
  </si>
  <si>
    <t>Ремкомплект DAF XF95,105 стабилизатора кабины SAMPA|1699702</t>
  </si>
  <si>
    <t>Ремкомплект DAF колодок тормозных SAMPA|050.545</t>
  </si>
  <si>
    <t>Ремкомплект DAF насоса подъема кабины SAMPA|3092052</t>
  </si>
  <si>
    <t>Ремкомплект DAF пальца рессоры (сайлентблок,болт,гайка,шайба) SAMPA|1357764S</t>
  </si>
  <si>
    <t>Ремкомплект DAF подвески кабины (пальцы,втулки,сальники) SAMPA|1332194S1</t>
  </si>
  <si>
    <t>Ремкомплект DAF стабилизатора кабины (30x55x26) SAMPA|1694967S</t>
  </si>
  <si>
    <t>Ремкомплект DAF тяги реактивной V-образной SAMPA|1676776</t>
  </si>
  <si>
    <t>Ремкомплект DAF тяги реактивной V-образной SAMPA|1398368</t>
  </si>
  <si>
    <t>Ремкомплект DAF шкворня на ось (шкворень,втулки,прокладки,подшипники) SAMPA|1895529</t>
  </si>
  <si>
    <t>Ремкомплект FRUEHAUF TRAILOR вала тормозного SAMPA|M050147</t>
  </si>
  <si>
    <t>Ремкомплект FRUEHAUF балансира SAMPA|100114S</t>
  </si>
  <si>
    <t>Ремкомплект FRUEHAUF вала тормозного (на ось) SAMPA|090.504</t>
  </si>
  <si>
    <t>Ремкомплект FRUEHAUF вала тормозного SAMPA|CF1014969</t>
  </si>
  <si>
    <t>Ремкомплект IVECO EuroTech,EuroStar цилиндра тормозного (шайбы,болты регулировочные,пыльники) SAMPA|93161254</t>
  </si>
  <si>
    <t>Ремкомплект IVECO EuroTrakker механизма тормозного (2 пальца, 1 смазка) SAMPA|42536194</t>
  </si>
  <si>
    <t>Ремкомплект IVECO EuroTrakker механизма тормозного (зажимы,болты,гайки) SAMPA|93161626</t>
  </si>
  <si>
    <t>Ремкомплект IVECO EuroTrakker цилиндра тормозного заднего (пыльники,манжеты,стопоры) SAMPA|93161257</t>
  </si>
  <si>
    <t>Ремкомплект IVECO Stralis цилиндра тормозного заднего (втулки,гайки,пружины) SAMPA|93161256</t>
  </si>
  <si>
    <t>Ремкомплект IVECO Stralis,EuroTrakker DAF VOLVO тяги реактивной (центр) SAMPA|93161958</t>
  </si>
  <si>
    <t>Ремкомплект IVECO колодок тормозных (пружины) SAMPA|93161260/93161872</t>
  </si>
  <si>
    <t>Ремкомплект IVECO колодок тормозных задних SAMPA|060.522</t>
  </si>
  <si>
    <t>Ремкомплект IVECO тяги реактивной V-образной SAMPA|42552295</t>
  </si>
  <si>
    <t>Ремкомплект IVECO шкворня SAMPA|1904698</t>
  </si>
  <si>
    <t>Ремкомплект KNORR IVECO колодок тормозных (пружины,штифты,пластины) SAMPA|381419</t>
  </si>
  <si>
    <t>Ремкомплект MAN DAF MERCEDES SCANIA VOLVO штанги реактивной (75x115x17x24мм) SAMPA|1517403</t>
  </si>
  <si>
    <t>Ремкомплект MAN F2000 подвески кабины SAMPA|81962100407S1</t>
  </si>
  <si>
    <t>Ремкомплект MAN F2000,TGM,TGA,TGS,TGX шкворня SAMPA|81442056030</t>
  </si>
  <si>
    <t>Ремкомплект MAN F90,F2000 стабилизатора кабины SAMPA|81417006095</t>
  </si>
  <si>
    <t>Ремкомплект MAN L87-98 шкворня SAMPA|81442056023</t>
  </si>
  <si>
    <t>Ремкомплект MAN M90,F90,F2000,M2000 шкворня (49.5х50х223мм) SAMPA|81442056013</t>
  </si>
  <si>
    <t>Ремкомплект MAN MERCEDES VOLVO трещотки автоматической (без рейки) SAMPA|0004200092</t>
  </si>
  <si>
    <t>Ремкомплект MAN TGA вилки сцепления SAMPA|81305606019</t>
  </si>
  <si>
    <t>Ремкомплект MAN TGA рычага КПП SAMPA|81326556157</t>
  </si>
  <si>
    <t>Ремкомплект MAN TGA стабилизатора кабины SAMPA|81.41715-6014</t>
  </si>
  <si>
    <t>Ремкомплект MAN вала тормозного SAMPA|81519016005</t>
  </si>
  <si>
    <t>Ремкомплект MAN вала тормозного SAMPA|81519016006</t>
  </si>
  <si>
    <t>Ремкомплект MAN ПГУ SAMPA|095.883</t>
  </si>
  <si>
    <t>Ремкомплект MAN рычага КПП (опора и крепление рычага, уплотнения) SAMPA|81326706199</t>
  </si>
  <si>
    <t>Ремкомплект MAN тяги реактивной SAMPA|81432206204</t>
  </si>
  <si>
    <t>Ремкомплект MAN тяги реактивной V-образной SAMPA|3090015</t>
  </si>
  <si>
    <t>Ремкомплект MAN шкворня (119x50/64) SAMPA|81363050014S</t>
  </si>
  <si>
    <t>Ремкомплект MAN шкворня SAMPA|81442056033</t>
  </si>
  <si>
    <t>Ремкомплект MAN штанги реактивной (85x130x19x24) SAMPA|81432206250</t>
  </si>
  <si>
    <t>Ремкомплект MAN штанги реактивной SAMPA|81432706072</t>
  </si>
  <si>
    <t>Ремкомплект MAN штанги реактивной SAMPA|81432706111</t>
  </si>
  <si>
    <t>Ремкомплект MAN штанги реактивной SAMPA|82432700001</t>
  </si>
  <si>
    <t>Ремкомплект MAN штанги реактивной V-образной (центр d=90мм) SAMPA|273706</t>
  </si>
  <si>
    <t>Ремкомплект MERCEDES 612,809,814,1017 шкворня левого с подшипником (30х186мм) SAMPA|A6703300119</t>
  </si>
  <si>
    <t>Ремкомплект MERCEDES Actros вала тормозного (шайбы,сальники,прокладки,кольца,смазочные ниппели)SAMPA|06369590014S</t>
  </si>
  <si>
    <t>Ремкомплект MERCEDES Atego рычага переключения передач КПП SAMPA|9702600298/9702600098</t>
  </si>
  <si>
    <t>Ремкомплект MERCEDES LK,LN пальца тормозной колодки задней (втулки,шайбы,пластины,кольца) SAMPA|81502120036S</t>
  </si>
  <si>
    <t>Ремкомплект MERCEDES MAN IVECO штанги реактивной (сайлентблок)(95х152х21мм) SAMPA|08960</t>
  </si>
  <si>
    <t>Ремкомплект MERCEDES вала планетарной передачи (подшипник,втулка,сальники) SAMPA|6593300651</t>
  </si>
  <si>
    <t>Ремкомплект MERCEDES вала тормозного SAMPA|3604200341</t>
  </si>
  <si>
    <t>Ремкомплект MERCEDES колодок тормозных (втулки,пальцы,кольца) SAMPA|6754200082</t>
  </si>
  <si>
    <t>Ремкомплект MERCEDES колодок тормозных SAMPA|3074204102</t>
  </si>
  <si>
    <t>Ремкомплект MERCEDES колодок тормозных SAMPA|3074200339</t>
  </si>
  <si>
    <t>Ремкомплект MERCEDES шкворня SAMPA|3003300019</t>
  </si>
  <si>
    <t>Ремкомплект MERCEDES шкворня с подшипником (27х154мм) SAMPA|3103301219/6683300019/01141015/0604016951</t>
  </si>
  <si>
    <t>Ремкомплект NEOPLAN тяги реактивной V-образной SAMPA|11015972</t>
  </si>
  <si>
    <t>Ремкомплект RENAULT Kerax рессоры передней SAMPA|5010060127</t>
  </si>
  <si>
    <t>Ремкомплект RENAULT Magnum вилки сцепления SAMPA|5001863718</t>
  </si>
  <si>
    <t>Ремкомплект RENAULT Magnum регулировки фар SAMPA|5000820574</t>
  </si>
  <si>
    <t>Ремкомплект RENAULT Magnum шкворня (50x236) SAMPA|5010216742S</t>
  </si>
  <si>
    <t>Ремкомплект RENAULT Manager,Maxter,Premium пальца рессоры (d20xd44.5x104) SAMPA|5010060127S2</t>
  </si>
  <si>
    <t>Ремкомплект RENAULT Midlum,Premium,TR,PR,Kerax подвески кабины SAMPA|5010228902S</t>
  </si>
  <si>
    <t>Ремкомплект RENAULT Premium подвески кабины SAMPA|5010316015S</t>
  </si>
  <si>
    <t>Ремкомплект RENAULT Premium шкворня на сторону (шкворень,втулки,прокладки) SAMPA|7420590486S</t>
  </si>
  <si>
    <t>Ремкомплект RENAULT VOLVO колодок тормозных (индикатор износа) SAMPA|85109893</t>
  </si>
  <si>
    <t>Ремкомплект RENAULT компрессора (прокладки) SAMPA|SEB22554</t>
  </si>
  <si>
    <t>Ремкомплект RENAULT пальца рессоры (2 втулки,2 болта,2 гайки,4 шайбы) SAMPA|5010060127S</t>
  </si>
  <si>
    <t>Ремкомплект ROCKINGER сцепного устройства SAMPA|ROE25477</t>
  </si>
  <si>
    <t>Ремкомплект ROCKINGER сцепного устройства SAMPA|ROE25345</t>
  </si>
  <si>
    <t>Ремкомплект ROCKINGER сцепного устройства SAMPA|ROE71125</t>
  </si>
  <si>
    <t>Ремкомплект ROR T,U,TH,TM колодок тормозных (пружины,пальцы,ролики,кольца) SAMPA|AXL126</t>
  </si>
  <si>
    <t>Ремкомплект ROR вала тормозного (комплект на колесо) SAMPA|1023155</t>
  </si>
  <si>
    <t>Ремкомплект ROR вала тормозного SAMPA|AXL132</t>
  </si>
  <si>
    <t>Ремкомплект ROR вала тормозного SAMPA|AXL122</t>
  </si>
  <si>
    <t>Ремкомплект ROR вала тормозного SAMPA|AXL112</t>
  </si>
  <si>
    <t>Ремкомплект ROR вала тормозного SAMPA|AXL111</t>
  </si>
  <si>
    <t>Ремкомплект ROR вала тормозного и колодок SAMPA|AXLLM1</t>
  </si>
  <si>
    <t>Ремкомплект ROR колодки тормозной (пруж.,2 втул.,2 рол.,2 держ.,2 анк.пальца,2 фикс.,4 стоп.) SAMPA|AXL106</t>
  </si>
  <si>
    <t>Ремкомплект ROR колодок тормозных (палец,ролик,пластина) SAMPA|15226262</t>
  </si>
  <si>
    <t>Ремкомплект ROR колодок тормозных SAMPA|AXL117</t>
  </si>
  <si>
    <t>Ремкомплект ROR колодок тормозных SAMPA|AXL125</t>
  </si>
  <si>
    <t>Ремкомплект ROR колодок тормозных SAMPA|AXLLM4</t>
  </si>
  <si>
    <t>Ремкомплект ROR кронштейна балансира (палец,2 сайлентблока,шайба,гайка) SAMPA|SUS2</t>
  </si>
  <si>
    <t>Ремкомплект ROR полуприцепа колодки тормозной (ролик, втулка) SAMPA|15226632</t>
  </si>
  <si>
    <t>Ремкомплект ROR ступицы (гайка,стопор,шайба) SAMPA|AXL104</t>
  </si>
  <si>
    <t>Ремкомплект ROR ступицы (комплект сальников) SAMPA|AXL102</t>
  </si>
  <si>
    <t>Ремкомплект ROR ступицы SAMPA|AXL114</t>
  </si>
  <si>
    <t>Ремкомплект ROR ступицы на сторону (гайки M65х1.5х10SW85,M65х1.5х11,стопор) SAMPA|AXL105</t>
  </si>
  <si>
    <t>Ремкомплект ROR тяги реактивной (2 сайлентблока,2 болта,4 шайбы,2 гайки) SAMPA|SUS1</t>
  </si>
  <si>
    <t>Ремкомплект SAF SKRS (95-) ступицы (подшипник 2шт.) SAMPA|3434301200</t>
  </si>
  <si>
    <t>Ремкомплект SAF вала тормозного (cтопоры,шайбы) SAMPA|3317000400</t>
  </si>
  <si>
    <t>Ремкомплект SAF вала тормозного (SKRS9042) SAMPA|3317001100</t>
  </si>
  <si>
    <t>Ремкомплект SAF вала тормозного (SKRS9042) SAMPA|3317001600</t>
  </si>
  <si>
    <t>Ремкомплект SAF вала тормозного (втулки,крышки,стопоры,уплотнения) SAMPA|3434363600</t>
  </si>
  <si>
    <t>Ремкомплект SAF вала тормозного (комплект на ось) (SKRS) SAMPA|3434363900</t>
  </si>
  <si>
    <t>Ремкомплект SAF вала тормозного (на ось) (SKRS9030/RZ11037) SAMPA|3434364001</t>
  </si>
  <si>
    <t>Ремкомплект SAF вала тормозного (на ось) (SKRS9042) SAMPA|3434363800</t>
  </si>
  <si>
    <t>Ремкомплект SAF вала тормозного (на ось) SAMPA|3434361900</t>
  </si>
  <si>
    <t>Ремкомплект SAF вала тормозного (на ось) SAMPA|3434363700</t>
  </si>
  <si>
    <t>Ремкомплект SAF вала тормозного (на ось) SAMPA|3434364200</t>
  </si>
  <si>
    <t>Ремкомплект SAF вала тормозного (стопоры,шайбы) SAMPA|3317000600</t>
  </si>
  <si>
    <t>Ремкомплект SAF вала тормозного SAMPA|3434362200</t>
  </si>
  <si>
    <t>Ремкомплект SAF вала тормозного SAMPA|3268005000</t>
  </si>
  <si>
    <t>Ремкомплект SAF вала тормозного SAMPA|3268000702</t>
  </si>
  <si>
    <t>Ремкомплект SAF вала тормозного SAMPA|3268003700</t>
  </si>
  <si>
    <t>Ремкомплект SAF вала тормозного SAMPA|3268003200</t>
  </si>
  <si>
    <t>Ремкомплект SAF вала тормозного SAMPA|3268003400</t>
  </si>
  <si>
    <t>Ремкомплект SAF вала тормозного SAMPA|3268004700</t>
  </si>
  <si>
    <t>Ремкомплект SAF вала тормозного SAMPA|3268003500</t>
  </si>
  <si>
    <t>Ремкомплект SAF вала тормозного на ось (9042/8442-11242) SAMPA|3434362000</t>
  </si>
  <si>
    <t>Ремкомплект SAF колодок тормозных SAMPA|3434360200</t>
  </si>
  <si>
    <t>Ремкомплект SAF кронштейна балансира (палец,втулки,шайбы,гайка) SAMPA|3434366100</t>
  </si>
  <si>
    <t>Ремкомплект SAF ступицы (INTEGRAL,подшипник,сальники,уплотнения) SAMPA|3434302001</t>
  </si>
  <si>
    <t>Ремкомплект SAF ступицы (SKRS/SKRZ9030,подшипники,сальники) SAMPA|3434301600</t>
  </si>
  <si>
    <t>Ремкомплект SAF ступицы (ZL9/ZL11) SAMPA|3434302100</t>
  </si>
  <si>
    <t>Ремкомплект SAF ступицы (подшипники,сальники,уплотнения) SAMPA|3434302000</t>
  </si>
  <si>
    <t>Ремкомплект SAF ступицы (подшипники,уплотнения) SAMPA|3434301900</t>
  </si>
  <si>
    <t>Ремкомплект SAF ступицы (сальники,кольца уплотнительные) SAMPA|3434301700</t>
  </si>
  <si>
    <t>Ремкомплект SAF ступицы (уплотнения) SAMPA|3434301300</t>
  </si>
  <si>
    <t>Ремкомплект SAF шкворня SAMPA|3434365700</t>
  </si>
  <si>
    <t>Ремкомплект SCANIA 2,3 series крепления амортизатора (палец, втулки, шайбы, гайки) SAMPA|339188S</t>
  </si>
  <si>
    <t>Ремкомплект SCANIA 3 series стабилизатора кабины (21.5x55x43) SAMPA|385266S</t>
  </si>
  <si>
    <t>Ремкомплект SCANIA 4 series стабилизатора кабины (22x62x21) SAMPA|1481245S</t>
  </si>
  <si>
    <t>Ремкомплект SCANIA 4 series стабилизатора переднего SAMPA|1742449</t>
  </si>
  <si>
    <t>Ремкомплект SCANIA 4 series цилиндра подъема кабины (втулки 2шт.,кольца 2шт.) SAMPA|1524337</t>
  </si>
  <si>
    <t>Ремкомплект SCANIA 4 насоса подьема кабины (уплотнения) (насос OE-1534976/1422640) SAMPA|1320457</t>
  </si>
  <si>
    <t>Ремкомплект SCANIA 94,144 series шкворня с подшипником (40х45х55х223мм) SAMPA|550284</t>
  </si>
  <si>
    <t>Ремкомплект SCANIA P,G,R,T series кронштейна балансира (втулки,подшипники,уплотнения) SAMPA|1404385S2</t>
  </si>
  <si>
    <t>Ремкомплект SCANIA балансира SAMPA|1404385S1</t>
  </si>
  <si>
    <t>Ремкомплект SCANIA вилки сцепления SAMPA|1737306S</t>
  </si>
  <si>
    <t>Ремкомплект SCANIA ГУРа (сальник,пыльник,стопор) SAMPA|1365574</t>
  </si>
  <si>
    <t>Ремкомплект SCANIA колодок тормозных (палец,втулки,уплотнители) SAMPA|1362721S</t>
  </si>
  <si>
    <t>Ремкомплект SCANIA колодок тормозных SAMPA|154259</t>
  </si>
  <si>
    <t>Ремкомплект SCANIA колодок тормозных SAMPA|154259S</t>
  </si>
  <si>
    <t>Ремкомплект SCANIA пальца рессоры (масленки,болты,гроверы,уплотнительные кольца) SAMPA|551212</t>
  </si>
  <si>
    <t>Ремкомплект SCANIA пальца рессоры SAMPA|2130492</t>
  </si>
  <si>
    <t>Ремкомплект SCANIA пальца рессоры SAMPA|</t>
  </si>
  <si>
    <t>Ремкомплект SCANIA пальца рессоры задней SAMPA|255315S</t>
  </si>
  <si>
    <t>Ремкомплект SCANIA подвески кабины (сайлентблок,шайбы) SAMPA|2129313S</t>
  </si>
  <si>
    <t>Ремкомплект SCANIA стабилизатора кабины SAMPA|1755638</t>
  </si>
  <si>
    <t>Ремкомплект SCANIA стабилизатора переднего SAMPA|213607S</t>
  </si>
  <si>
    <t>Ремкомплект SCANIA торсиона кабины SAMPA|1324713S</t>
  </si>
  <si>
    <t>Ремкомплект SCANIA цилиндра подъема кабины SAMPA|1541982</t>
  </si>
  <si>
    <t>Ремкомплект SCANIA шкворня (215x44.5/55 с подшипником) SAMPA|550730</t>
  </si>
  <si>
    <t>Ремкомплект SCANIA шкворня (223x40/50 с подшипником) SAMPA|550257</t>
  </si>
  <si>
    <t>Ремкомплект SETRA вала тормозного SAMPA|8285057052</t>
  </si>
  <si>
    <t>Ремкомплект SMB C1 вала тормозного (комплект на ось) SAMPA|M100039</t>
  </si>
  <si>
    <t>Ремкомплект TRAILOR SMB полуприцепа колодки тормозной (на сторону) SAMPA|M009279</t>
  </si>
  <si>
    <t>Ремкомплект TRAILOR вала тормозного (на ось) SAMPA|6503723T</t>
  </si>
  <si>
    <t>Ремкомплект VOLVO F12,FH12 механизма тормозного (зубчатый валик) SAMPA|272910</t>
  </si>
  <si>
    <t>Ремкомплект VOLVO F12,FH12 механизма тормозного (пыльники Z-кулачка) SAMPA|3090954</t>
  </si>
  <si>
    <t>Ремкомплект VOLVO FH балансира (2 сайлентблока,колпак,болт,гайка) SAMPA|20429274S</t>
  </si>
  <si>
    <t>Ремкомплект VOLVO FH пальца рессоры (палец,втулка) SAMPA|030,518</t>
  </si>
  <si>
    <t>Ремкомплект VOLVO FH пальца рессоры (палец,втулка) SAMPA|030.549</t>
  </si>
  <si>
    <t>Ремкомплект VOLVO FH пальца рессоры (палец,втулка) SAMPA|030.548</t>
  </si>
  <si>
    <t>Ремкомплект VOLVO FH подвески кабины (болты,шайбы,втулки,кольца,сальники) SAMPA|1075399S</t>
  </si>
  <si>
    <t>Ремкомплект VOLVO FH подвески кабины (сайлентблоки,болты,гайки,стопоры,шайбы) SAMPA|20390840S</t>
  </si>
  <si>
    <t>Ремкомплект VOLVO FH12 пальца рессоры задней SAMPA|21395854</t>
  </si>
  <si>
    <t>Ремкомплект VOLVO FH12 тяги реактивной V-образной (центр) SAMPA|3090712</t>
  </si>
  <si>
    <t>Ремкомплект VOLVO FH12 тяги реактивной V-образной SAMPA|20840820</t>
  </si>
  <si>
    <t>Ремкомплект VOLVO FH12 шкворня SAMPA|3090266</t>
  </si>
  <si>
    <t>Ремкомплект VOLVO FH12,16 RENAULT Premium,Magnum ступицы (подшипники,уплотнения) SAMPA|21036050</t>
  </si>
  <si>
    <t>Ремкомплект VOLVO FH12,16 крышки механизма тормозного SAMPA|272905</t>
  </si>
  <si>
    <t>Ремкомплект VOLVO FH12,16 подвески кабины SAMPA|1075266S</t>
  </si>
  <si>
    <t>Ремкомплект VOLVO FH12,FL6,FM12,7,9 шкворня на сторону (шкворень,втулки,прокладки) SAMPA|85108338</t>
  </si>
  <si>
    <t>Ремкомплект VOLVO FH12/16,FM9/12 RENAULT Kerax,Premium тяги реактивной V-образной (центр) SAMPA|20741710</t>
  </si>
  <si>
    <t>Ремкомплект VOLVO FL6,FL12,N10 шкворня с подшипником SAMPA|3090267</t>
  </si>
  <si>
    <t>Ремкомплект VOLVO FL6,FM7,9,10,12,FH12,16,NH12 ступицы (подшипники,уплотнения) SAMPA|21021391</t>
  </si>
  <si>
    <t>Ремкомплект VOLVO FL6,FM7,9,10,12,FH12,16,NH12 ступицы передней (подшипники,кольцо) SAMPA|20967831</t>
  </si>
  <si>
    <t>Ремкомплект VOLVO FM,FH цилиндра подъема кабины (кольца) 6шт. SAMPA|20995564</t>
  </si>
  <si>
    <t>Ремкомплект VOLVO FM,FH цилиндра подъема кабины SAMPA|3092446</t>
  </si>
  <si>
    <t>Ремкомплект VOLVO насоса подъема кабины SAMPA|3092051</t>
  </si>
  <si>
    <t>Ремкомплект VOLVO ступицы (2 сальника,уплотнительное кольцо) SAMPA|3095043</t>
  </si>
  <si>
    <t>Ремкомплект VOLVO тяги реактивной (центр) SAMPA|22238527</t>
  </si>
  <si>
    <t>Ремкомплект VOLVO шкворня (240x40/53 с подшипником) SAMPA|20751021</t>
  </si>
  <si>
    <t>Ремкомплект пальца рессоры (M36х4х130мм)(0355149) SCANIA SAMPA|04418</t>
  </si>
  <si>
    <t>Ремкомплект седельного устройства (замок) SAMPA|SK242198</t>
  </si>
  <si>
    <t>Ремкомплект седельного устройства (захват) SAMPA|SK322152Z</t>
  </si>
  <si>
    <t>Ремкомплект седельного устройства (захват,палец,пружины) SAMPA|SK242176</t>
  </si>
  <si>
    <t>Ремкомплект седельного устройства (захват,подкова) SAMPA|SK322150Z</t>
  </si>
  <si>
    <t>Ремкомплект седельного устройства (подкова,захват,палец,пружина,болты) SAMPA|SK312150Z</t>
  </si>
  <si>
    <t>Ремкомплект седельного устройства (подушки,болты) SAMPA|662101473</t>
  </si>
  <si>
    <t>Ремкомплект седельного устройства GF (SK-S 36.20+D) (палец,замок,цапфа,подкова,болты) SAMPA|662101492(662101566/662129134/662129375/662129377)</t>
  </si>
  <si>
    <t>Ремкомплект седельного устройства GF SK-V36.14.5 (вкладыш опоры) SAMPA|662125146</t>
  </si>
  <si>
    <t>Ремкомплект седельного устройства JOST (JSK 42/42 MK) (пластиковый вкладыш) SAMPA|SK3105-95</t>
  </si>
  <si>
    <t>Ремкомплект седельного устройства JOST 40K/42 (2 подушки,2 крышки,4 болта) SAMPA|SKE001370220</t>
  </si>
  <si>
    <t>Ремкомплект седельного устройства JOST JSK37 A,C,E,AZ,CZ,CW,EW (клин) SAMPA|SK320506</t>
  </si>
  <si>
    <t>Ремкомплект седельного устройства JOST JSK37С/E SAMPA|SK322150</t>
  </si>
  <si>
    <t>Ремкомплект седельного устройства JOST JSK42/42 (обойма подушки седла) SAMPA|</t>
  </si>
  <si>
    <t>Ремкомплект седельного устройства JOST JSK42/42 (опоры седла) SAMPA|SKE001370020</t>
  </si>
  <si>
    <t>Ремкомплект седельного устройства JOST JSK42/42MK (подкова седла) SAMPA|SK310594</t>
  </si>
  <si>
    <t>Ремкомплект седельного устройства JSK 36/37 (захват,пружина,палец) SAMPA|SK322152</t>
  </si>
  <si>
    <t>Ремкомплект седельного устройства JSK 37 (болт 1шт) SAMPA|SK212115</t>
  </si>
  <si>
    <t>Ремкомплект седельного устройства JSK 37 (трубка ЦС,подкова,болты,захват,палец,пружина) SAMPA|SK312160Z</t>
  </si>
  <si>
    <t>Ремкомплект седельного устройства JSK37C/CZ SAMPA|SK212169</t>
  </si>
  <si>
    <t>Ремкомплект седельного устройства JSK37E SAMPA|SK312161</t>
  </si>
  <si>
    <t>Ремкомплект седельного устройства SAMPA|SK242178</t>
  </si>
  <si>
    <t>Ремкомплект седельного устройства SAMPA|SK3121072Z</t>
  </si>
  <si>
    <t>Ремкомплект седельного устройства SAMPA|SK212151</t>
  </si>
  <si>
    <t>Ремкомплект суппорта BPW (пыльник) SAMPA|0210112400</t>
  </si>
  <si>
    <t>Ремкомплект суппорта BPW (пыльник, заглушка) SAMPA|980106340</t>
  </si>
  <si>
    <t>Ремкомплект суппорта BPW (пыльник,крышка,2 упл.кольца,пробка) SAMPA|0980106110</t>
  </si>
  <si>
    <t>Ремкомплект суппорта BPW TSB3709 (пыльники,сальники,крышки) SAMPA|980107620</t>
  </si>
  <si>
    <t>Ремкомплект суппорта DAF правого (пружина,стопор) SAMPA|1694366</t>
  </si>
  <si>
    <t>Ремкомплект суппорта ELSA 195,225 (направляющие,сальники,болты) SAMPA|MCK1254</t>
  </si>
  <si>
    <t>Ремкомплект суппорта IVECO EuroTrakker (разводной механизм) SAMPA|42536195</t>
  </si>
  <si>
    <t>Ремкомплект суппорта IVECO RENAULT Magnum дискового тормоза SAMPA|MCK1253</t>
  </si>
  <si>
    <t>Ремкомплект суппорта KNORR (направляющие 36х103мм,втулки 39х55мм,уплотнения) SAMPA|0004204382</t>
  </si>
  <si>
    <t>Ремкомплект суппорта KNORR (направляющие,втулки,болты) SAMPA|381391</t>
  </si>
  <si>
    <t>Ремкомплект суппорта KNORR (направляющие,втулки,пыльники) SAMPA|K010813</t>
  </si>
  <si>
    <t>Ремкомплект суппорта KNORR (направляющие,втулки,сальники) SAMPA|81508226026</t>
  </si>
  <si>
    <t>Ремкомплект суппорта KNORR (пыльники) SAMPA|81508226021</t>
  </si>
  <si>
    <t>Ремкомплект суппорта KNORR (пятаки с пыльниками,уплотнители,фиксаторы пятаков) SAMPA|0004204882</t>
  </si>
  <si>
    <t>Ремкомплект суппорта KNORR (эксцентрик,подшипники,чашка,прокладка,крепеж) SAMPA|MCK1294</t>
  </si>
  <si>
    <t>Ремкомплект суппорта KNORR SB (направляющие) (замена на 095.570) SAMPA|0980106310</t>
  </si>
  <si>
    <t>Ремкомплект суппорта KNORR SB5 (направляющая,втулка,палец) SAMPA|1448910</t>
  </si>
  <si>
    <t>Ремкомплект суппорта KNORR SB5 (пятаки с пыльниками,фиксаторы пятаков) SAMPA|81508226007</t>
  </si>
  <si>
    <t>Ремкомплект суппорта KNORR SB5 (цепь) SAMPA|095.087</t>
  </si>
  <si>
    <t>Ремкомплект суппорта KNORR SB5,SB6,SB7 (палец 80х32мм,втулка,болт) SAMPA|K000421</t>
  </si>
  <si>
    <t>Ремкомплект суппорта KNORR SB5,SB6,SB7 (пальцы 114мм,32х80мм,втул,пыльн,болты,заглуш. плоская) SAMPA|K000472</t>
  </si>
  <si>
    <t>Ремкомплект суппорта KNORR SB5,SB6,SB7 (пальцы 114мм,32х80мм,втул,пыльн,болты,заглуш. с ямкой) SAMPA|K001532</t>
  </si>
  <si>
    <t>Ремкомплект суппорта KNORR SB5,SB6,SB7 (пальцы 114мм,32х80мм,втул,пыльн,болты,заглуш. с ямкой) SAMPA|K000375</t>
  </si>
  <si>
    <t>Ремкомплект суппорта KNORR SB5,SB6,SB7 (пальцы 114мм,32х80мм,втул.,пыльн.,болты,заглушка) SAMPA|1527631</t>
  </si>
  <si>
    <t>Ремкомплект суппорта KNORR SB5,SB6,SB7 (пальцы 145х36мм и 80х34мм,втулки,пыльники) SAMPA|42537451/0004200782/5317002100/85317002100</t>
  </si>
  <si>
    <t>Ремкомплект суппорта KNORR SB5,SB6,SB7 (пятаки с пыльниками без бортика d=74мм) (2шт.) SAMPA|K000944</t>
  </si>
  <si>
    <t>Ремкомплект суппорта KNORR SB5000,SN5000 (пыльник d=69мм с бортиком,пятак с штырем) SAMPA|81508226027</t>
  </si>
  <si>
    <t>Ремкомплект суппорта KNORR SB6,SB7,SN6,SN7,SK7 (резьбовая втулка механизма подвода) (1шт.) SAMPA|095.088</t>
  </si>
  <si>
    <t>Ремкомплект суппорта KNORR SB6,SB7,SN6,SN7,SK7 тормозного (подводящий механизм) SAMPA|</t>
  </si>
  <si>
    <t>Ремкомплект суппорта KNORR SB6,SB7,SN6,SN7,SK7,SL7,SM7 (цепь 29 звеньев) SAMPA|CKSK11</t>
  </si>
  <si>
    <t>Ремкомплект суппорта KNORR SB7 (направляющие,втулки,пыльники) SAMPA|42537451</t>
  </si>
  <si>
    <t>Ремкомплект суппорта KNORR SL7,SM7 тормозного (подводящий механизм) SAMPA|</t>
  </si>
  <si>
    <t>Ремкомплект суппорта KNORR SN6,SN7 (пятаки c пыльниками с бортиком d=69мм) (2шт.) SAMPA|42541413</t>
  </si>
  <si>
    <t>Ремкомплект суппорта KNORR SN6,SN7 (пятаки c пыльниками с бортиком d=69мм) (2шт.) SAMPA|4204982</t>
  </si>
  <si>
    <t>Ремкомплект суппорта KNORR SN6,SN7,NA7 (пальцы,втул.бол.длинн.втулка 13436)(замена на 095.568) SAMPA|42541412</t>
  </si>
  <si>
    <t>Ремкомплект суппорта KNORR SN6,SN7,SK7 (подшипники) SAMPA|CKSK.14</t>
  </si>
  <si>
    <t>Ремкомплект суппорта KNORR SN7,SK7 (втулки,направляющие,крышки,манжеты,кольца) SAMPA|</t>
  </si>
  <si>
    <t>Ремкомплект суппорта KNORR SN7,SK7 (втулки,направляющие,крышки,манжеты,кольца) SAMPA|3434381500</t>
  </si>
  <si>
    <t>Ремкомплект суппорта KNORR для регулировки (20 заглушек, 10 гайк) SAMPA|1439493</t>
  </si>
  <si>
    <t>Ремкомплект суппорта MAN (SN6/SN7) (пальцы,втулки,болты,направляющие) SAMPA|81508226037</t>
  </si>
  <si>
    <t>Ремкомплект суппорта MERCEDES ( направляющие,болты,пыльники,втулки,смазка) SAMPA|A0004211463</t>
  </si>
  <si>
    <t>Ремкомплект суппорта MERCEDES (замена на 095.598) SAMPA|0004205682</t>
  </si>
  <si>
    <t>Ремкомплект суппорта MERCEDES IVECO EuroCargo заднего (пальцы,втулки,пыльники) SAMPA|0004200476/A0004200476</t>
  </si>
  <si>
    <t>Ремкомплект суппорта MERITOR (направляющие) SAMPA|MCK1102</t>
  </si>
  <si>
    <t>Ремкомплект суппорта MERITOR (направляющие,втулки) SAMPA|MCK1103</t>
  </si>
  <si>
    <t>Ремкомплект суппорта MERITOR (направляющие,пыльники,болты) SAMPA|SJ4011</t>
  </si>
  <si>
    <t>Ремкомплект суппорта MERITOR (подшипники) SAMPA|SJ4098</t>
  </si>
  <si>
    <t>Ремкомплект суппорта MERITOR (уплотнения) SAMPA|SP8597</t>
  </si>
  <si>
    <t>Ремкомплект суппорта MERITOR (фиксирующая пластина) SAMPA|MCK1264</t>
  </si>
  <si>
    <t>Ремкомплект суппорта MERITOR Elsa 2 (пятаки,пыльники,кольца) SAMPA|5001866398</t>
  </si>
  <si>
    <t>Ремкомплект суппорта MERITOR ELSA195,ELSA225,EX225 (направляющие,втулки,пыльники) SAMPA|MCK1171</t>
  </si>
  <si>
    <t>Ремкомплект суппорта MERITOR ELSA195,ELSA225,EX225 (направляющие,втулки,пыльники) SAMPA|5001860791</t>
  </si>
  <si>
    <t>Ремкомплект суппорта MERITOR ELSA2 (крышка) SAMPA|68323746</t>
  </si>
  <si>
    <t>Ремкомплект суппорта MERITOR LRG542,LRG543 (пальцы,втулки,болты) SAMPA|MCK1102/N</t>
  </si>
  <si>
    <t>Ремкомплект суппорта MERITOR MAN L,M,F2000,TGA,TGS,TGX (пыльники) SAMPA|ST1156</t>
  </si>
  <si>
    <t>Ремкомплект суппорта MERITOR ROR RENAULT (направляющие,втулки,уплотнения) SAMPA|MCK1086</t>
  </si>
  <si>
    <t>Ремкомплект суппорта RENAULT (крышка с болтами,пыльниками) SAMPA|5001831176</t>
  </si>
  <si>
    <t>Ремкомплект суппорта RENAULT Premium,Magnum (направляющие, втулки) SAMPA|5001866989</t>
  </si>
  <si>
    <t>Ремкомплект суппорта ROR (индикатор износа) SAMPA|SJ4111</t>
  </si>
  <si>
    <t>Ремкомплект суппорта ROR (пыльники,сальн,крыш,уплотнит,колп,стопор,прокл) SAMPA|SJ4078</t>
  </si>
  <si>
    <t>Ремкомплект суппорта ROR переднего (пыльники) SAMPA|MCK1139</t>
  </si>
  <si>
    <t>Ремкомплект суппорта ROR тормозного (пыльники,крышки,уплотнительные кольца,смазка) SAMPA|3090938</t>
  </si>
  <si>
    <t>Ремкомплект суппорта VOLVO (направляющие) SAMPA|85109889</t>
  </si>
  <si>
    <t>Ремкомплект суппорта VOLVO FH (направляющие,втулки,крышка,пыльники) SAMPA|MCK1118</t>
  </si>
  <si>
    <t>Ремкомплект суппорта VOLVO FH,FM (Z-CAM) левого (подводящий механизм) SAMPA|3090997</t>
  </si>
  <si>
    <t>Ремкомплект суппорта VOLVO FH,FM (Z-CAM) правого (подводящий механизм) SAMPA|3090998</t>
  </si>
  <si>
    <t>Ремкомплект суппорта VOLVO FH,FM (крышки пальца разведения колодок) SAMPA|1694367</t>
  </si>
  <si>
    <t>Ремкомплект суппорта VOLVO FH,FM левого (подводящий механизм) SAMPA|1696924</t>
  </si>
  <si>
    <t>Ремкомплект суппорта VOLVO FH,FM левого комплект (подводящий механизм) SAMPA|1696924S</t>
  </si>
  <si>
    <t>Ремкомплект суппорта VOLVO FH,FM правого (подводящий механизм) SAMPA|1696925</t>
  </si>
  <si>
    <t>Ремкомплект суппорта VOLVO FH,FM правого комплект (подводящий механизм) SAMPA|1696925S</t>
  </si>
  <si>
    <t>Ремкомплект суппорта VOLVO FH12 (направляющие,пальцы,втулки,крышки,пыльники) SAMPA|MCK1116</t>
  </si>
  <si>
    <t>Ремкомплект суппорта VOLVO FH12 (пятаки, пыльники) SAMPA|MCK1238</t>
  </si>
  <si>
    <t>Ремкомплект суппорта VOLVO FH12 (пятаки,пыльники) SAMPA|20706973</t>
  </si>
  <si>
    <t>Ремкомплект суппорта WABCO 19.5'' (втулки,пыльники,болты,направляющие) SAMPA|12999776</t>
  </si>
  <si>
    <t>Ремкомплект суппорта WABCO PAN17 (пыльник,крышка,уплотнение,направляющая втулка,палец) SAMPA|3434382900</t>
  </si>
  <si>
    <t>Ремкомплект суппорта WABCO PAN17 (толкатели,болты,пыльники,втулки,заглушки) SAMPA|1436853</t>
  </si>
  <si>
    <t>Ремкомплект тормозной колодки (ролик-f05389) BPW SAMPA|05451</t>
  </si>
  <si>
    <t>Решетка бампера VOLVO FH12,16 переднего нижняя SAMPA|1063509</t>
  </si>
  <si>
    <t>Решетка радиатора MAN TGA SAMPA|81611505066</t>
  </si>
  <si>
    <t>Решетка радиатора MERCEDES Actros SAMPA|9437500218</t>
  </si>
  <si>
    <t>Решетка радиатора MERCEDES Actros радиатора SAMPA|9437500518</t>
  </si>
  <si>
    <t>Решетка радиатора SCANIA P,R series верхняя SAMPA|1755594</t>
  </si>
  <si>
    <t>Ролик BPW тормозной колодки (ролик,2 крючка, шплинт) SAMPA|09.801.02.12.0S</t>
  </si>
  <si>
    <t>Ролик BPW тормозной колодки (ролик,2 пластины,шплинт) SAMPA|09.801.02.11.0S</t>
  </si>
  <si>
    <t>Ролик BPW тормозной колодки SAMPA|0533144020</t>
  </si>
  <si>
    <t>Ролик BPW тормозной колодки комплект (ролик 26х45х33.5,палец 26х58.5,стопорные кольца) SAMPA|0980102910</t>
  </si>
  <si>
    <t>Ролик DAF тормозной колодки (22x42x28мм) SAMPA|0667965</t>
  </si>
  <si>
    <t>Ролик MAN TGA колодки тормозной SAMPA|81502136014</t>
  </si>
  <si>
    <t>Ролик MERCEDES Actros,Axor,Atego дв.OM457LA,OM906LA,OM926LA,OM924LA SAMPA|9062004470</t>
  </si>
  <si>
    <t>Ролик RENAULT Magnum тормозной колодки SAMPA|5000716656</t>
  </si>
  <si>
    <t>Ролик ROR тормозной колодки (25x32x57) SAMPA|21205193S1</t>
  </si>
  <si>
    <t>Ролик ROR тормозной колодки (32x25.5) SAMPA|21205193G</t>
  </si>
  <si>
    <t>Ролик SAF тормозной колодки (20x53x36) SAMPA|1265001900</t>
  </si>
  <si>
    <t>Ролик SAF тормозной колодки (32x19x60мм) SAMPA|AJA0504001</t>
  </si>
  <si>
    <t>Ролик вилки MERCEDES сцепления SAMPA|0002540017</t>
  </si>
  <si>
    <t>Ролик вилки RENAULT Magnum,Premium,Kerax SCANIA сцепления SAMPA|5010244334</t>
  </si>
  <si>
    <t>Ролик вилки RENAULT Premium сцепления SAMPA|5010452530</t>
  </si>
  <si>
    <t>Ролик вилки SCANIA сцепления SAMPA|1753479</t>
  </si>
  <si>
    <t>Ролик вилки VOLVO FH12 сцепления (ролик,болт,гайка,стоп.кольца,втулки) SAMPA|20806212S2</t>
  </si>
  <si>
    <t>Ролик вилки VOLVO FH12 сцепления SAMPA|20806212</t>
  </si>
  <si>
    <t>Ролик вилки VOLVO сцепления SAMPA|3150188</t>
  </si>
  <si>
    <t>Ролик ГРМ MAN TGA,TGS обводной SAMPA|51958007485</t>
  </si>
  <si>
    <t>Ролик приводного ремня DAF 85CF,XF95,XF105 натяжителя SAMPA|1811819/1699240</t>
  </si>
  <si>
    <t>Ролик приводного ремня IVECO EuroTech,Cursor промежуточный (74х47мм) SAMPA|504006261</t>
  </si>
  <si>
    <t>Ролик приводного ремня MAN TGA,TGX,TGS,TGM дв.D2066/2676 (74.2х33.9х33.9мм) SAMPA|51958006099</t>
  </si>
  <si>
    <t>Ролик приводного ремня MAN дв.D2066,D2676 SAMPA|51958006096</t>
  </si>
  <si>
    <t>Ролик приводного ремня MERCEDES Actros,Atego,Axor,Bus КАМАЗ-5490 дв.OM457HLA,906LA,HLA,926LA SAMPA|A0005501733</t>
  </si>
  <si>
    <t>Ролик приводного ремня MERCEDES Actros,Axor дв.OM501,502 (пластик) SAMPA|A0005500433</t>
  </si>
  <si>
    <t>Ролик приводного ремня MERCEDES Axor,Actros КАМАЗ-5490 обводной (20x74x38) SAMPA|A0005501933</t>
  </si>
  <si>
    <t>Ролик приводного ремня MERCEDES MK SAMPA|A0005500033</t>
  </si>
  <si>
    <t>Ролик приводного ремня MERCEDES SAMPA|4422000770</t>
  </si>
  <si>
    <t>Ролик приводного ремня MERCEDES Sprinter,Vito обводной SAMPA|A6012000770</t>
  </si>
  <si>
    <t>Ролик приводного ремня MERCEDES Vito,Sprinter натяжителя SAMPA|6612003070S</t>
  </si>
  <si>
    <t>Ролик приводного ремня RENAULT Magnum дв.DXI VOLVO FH,M13 натяжителя (верхний) SAMPA|21766717/21393207/21153968/20521447</t>
  </si>
  <si>
    <t>Ролик приводного ремня RENAULT Premium,Kerax дв.DXI11 VOLVO FM направляющий SAMPA|8086970</t>
  </si>
  <si>
    <t>Ролик приводного ремня SCANIA 114,124,144 вентилятора SAMPA|1514086</t>
  </si>
  <si>
    <t>Ролик приводного ремня SCANIA 4 series натяжителя SAMPA|1514087</t>
  </si>
  <si>
    <t>Ролик приводного ремня SCANIA 4,P,G,R,T series SAMPA|1858885</t>
  </si>
  <si>
    <t>Ролик приводного ремня SCANIA P,G,R,T series натяжителя SAMPA|1734903/2129402</t>
  </si>
  <si>
    <t>Ролик приводного ремня SCANIA P,G,R,T,4 series натяжителя SAMPA|1858884</t>
  </si>
  <si>
    <t>Ролик приводного ремня VOLVO A40F натяжителя SAMPA|21753149</t>
  </si>
  <si>
    <t>Ролик приводного ремня VOLVO FM,FL,FH,NH натяжителя SAMPA|3154314</t>
  </si>
  <si>
    <t>Ручка DAF F85,CF65,75,85 двери наружная левая SAMPA|1617040</t>
  </si>
  <si>
    <t>Ручка DAF F85,CF65,75,85 двери наружная правая SAMPA|1617041</t>
  </si>
  <si>
    <t>Ручка DAF F95,105XF двери наружная правая SAMPA|1305482</t>
  </si>
  <si>
    <t>Ручка MAN F90 двери наружная левая/правая (с ключами) SAMPA|81971006099</t>
  </si>
  <si>
    <t>Ручка MAN TGA двери внутренняя левая SAMPA|81626416067</t>
  </si>
  <si>
    <t>Ручка MAN TGA,TGS,TGX двери левой наружная SAMPA|81626416081/81626416079</t>
  </si>
  <si>
    <t>Ручка MAN TGA,TGS,TGX двери правой наружная SAMPA|81626416080/81626416078/81626416074</t>
  </si>
  <si>
    <t>Ручка MAN двери внутренняя левая SAMPA|81626410099</t>
  </si>
  <si>
    <t>Ручка MAN двери внутренняя правая SAMPA|81626410100</t>
  </si>
  <si>
    <t>Ручка MERCEDES Actros двери левая SAMPA|9417600459</t>
  </si>
  <si>
    <t>Ручка MERCEDES Actros двери правая SAMPA|9417600559</t>
  </si>
  <si>
    <t>Ручка MERCEDES Sprinter двери сдвижной наружная SAMPA|6737200075</t>
  </si>
  <si>
    <t>Ручка RENAULT двери правая SAMPA|5001858130</t>
  </si>
  <si>
    <t>Ручка SCANIA 4 series двери внутренняя левая SAMPA|1346177</t>
  </si>
  <si>
    <t>Ручка SCANIA 4 series двери левой наружная (без личинки) SAMPA|2145647</t>
  </si>
  <si>
    <t>Ручка SCANIA 4 series двери правая наружная (без личинки) SAMPA|2145648</t>
  </si>
  <si>
    <t>Ручка SCANIA капота SAMPA|388536</t>
  </si>
  <si>
    <t>Ручка на рычаг КПП DAF F75,F85,F95,105CF,XF SAMPA|1285260</t>
  </si>
  <si>
    <t>Ручка на рычаг КПП MAN F90 (два положения) SAMPA|81970106011</t>
  </si>
  <si>
    <t>Ручка на рычаг КПП MAN TGA SAMPA|81326200043</t>
  </si>
  <si>
    <t>Ручка на рычаг КПП MAN TGA,TGS,TGX SAMPA|81326200045</t>
  </si>
  <si>
    <t>Ручка на рычаг КПП MERCEDES Atego (длинная) SAMPA|6202680042</t>
  </si>
  <si>
    <t>Ручка на рычаг КПП MERCEDES Atego SAMPA|6202600040</t>
  </si>
  <si>
    <t>Рычаг стеклоочистителя MAN F90,F2000 L=540мм SAMPA|81264300080</t>
  </si>
  <si>
    <t>Рычаг стеклоочистителя SCANIA P,R,T series SAMPA|1864620</t>
  </si>
  <si>
    <t>Рычаг стеклоочистителя VOLVO FM9,10,12,FH12,16 SAMPA|8189632</t>
  </si>
  <si>
    <t>Рычаг тормоза регулировочный BPW SAF ROR (7 отверстий в 2 ряда) SAMPA|0517465130</t>
  </si>
  <si>
    <t>Рычаг тормоза регулировочный DAF автоматический SAMPA|1325309</t>
  </si>
  <si>
    <t>Рычаг тормоза регулировочный MAN автоматический SAMPA|81506106262</t>
  </si>
  <si>
    <t>Рычаг тормоза регулировочный MAN автоматический SAMPA|81506106263</t>
  </si>
  <si>
    <t>Рычаг тормоза регулировочный MAN автоматический SAMPA|81506106266</t>
  </si>
  <si>
    <t>Рычаг тормоза регулировочный MAN автоматический SAMPA|81506106260</t>
  </si>
  <si>
    <t>Рычаг тормоза регулировочный MAN автоматический SAMPA|81506106261</t>
  </si>
  <si>
    <t>Рычаг тормоза регулировочный MAN передний левый автоматический (L=145мм 26 шлиц.) SAMPA|81506106259</t>
  </si>
  <si>
    <t>Рычаг тормоза регулировочный MERCEDES автоматический SAMPA|3574200538</t>
  </si>
  <si>
    <t>Рычаг тормоза регулировочный SAF SKRS/RZ левый/правый автомат (5 отверстий в 2 ряда) SAMPA|3434350202</t>
  </si>
  <si>
    <t>Рычаг тормоза регулировочный SCANIA 143 задний левый автоматический (ось AD80) SAMPA|1789561</t>
  </si>
  <si>
    <t>Рычаг тормоза регулировочный SCANIA 2,3,4 series задний механический SAMPA|1865747</t>
  </si>
  <si>
    <t>Рычаг тормоза регулировочный SCANIA 2,3,4 series задний механический SAMPA|1865748</t>
  </si>
  <si>
    <t>Рычаг тормоза регулировочный SCANIA 2,3,P,4,G,R,T series задний левый автоматический SAMPA|1789563</t>
  </si>
  <si>
    <t>Рычаг тормоза регулировочный SCANIA 2,3,P,4,G,R,T series задний правый автоматический SAMPA|1789564</t>
  </si>
  <si>
    <t>Рычаг тормоза регулировочный SCANIA 3,4 series передний левый автоматический SAMPA|1358635/1789568</t>
  </si>
  <si>
    <t>Рычаг тормоза регулировочный SCANIA задний правый автоматический SAMPA|1789562</t>
  </si>
  <si>
    <t>Сайлентблок BPW ROR полурессоры (30х57х102) металл-резина-металл SAMPA|0203169000</t>
  </si>
  <si>
    <t>Сайлентблок BPW ROR полурессоры (30х60х102мм) резина-металл SAMPA|203160600</t>
  </si>
  <si>
    <t>Сайлентблок BPW SCHMITZ полурессоры (50х100х130) SAMPA|02.031.66.50.0</t>
  </si>
  <si>
    <t>Сайлентблок BPW полурессоры (24х50х68) резина-металл SAMPA|05.113.90.06.0</t>
  </si>
  <si>
    <t>Сайлентблок BPW полурессоры (30х60х72) металл-резина-металл SAMPA|203159800</t>
  </si>
  <si>
    <t>Сайлентблок BPW тяги реактивной (30х60х68) SAMPA|511396050</t>
  </si>
  <si>
    <t>Сайлентблок BPW тяги реактивной (30х60х68) полиуретановый SAMPA|0511396050S1</t>
  </si>
  <si>
    <t>Сайлентблок DAF CF,XF стабилизатора переднего (центр) SAMPA|1288000/1732886</t>
  </si>
  <si>
    <t>Сайлентблок DAF F95,95XF,95X,F530 кабины (20x90x70мм) SAMPA|1314545</t>
  </si>
  <si>
    <t>Сайлентблок DAF кабины задний пловинка (20х60/85х26мм) (FE18725-литой) SAMPA|01161</t>
  </si>
  <si>
    <t>Сайлентблок DAF рессоры (24x61x86) SAMPA|1671219</t>
  </si>
  <si>
    <t>Сайлентблок DAF рессоры задней (24x63x86мм) SAMPA|1357764</t>
  </si>
  <si>
    <t>Сайлентблок DAF стабилизатора задний (60х20х60) SAMPA|1283618</t>
  </si>
  <si>
    <t>Сайлентблок DAF стабилизатора кабины (20x74x62) SAMPA|1366868</t>
  </si>
  <si>
    <t>Сайлентблок DAF стабилизатора малый (край) SAMPA|1273279</t>
  </si>
  <si>
    <t>Сайлентблок DAF стабилизатора с пальцем (55х130мм 2отверстия d17-100мм) SAMPA|0082522</t>
  </si>
  <si>
    <t>Сайлентблок DAF,SCANIA,VOLVO тяги реактивной (95х152х23) (замена на 030.507) SAMPA|11609</t>
  </si>
  <si>
    <t>Сайлентблок FRUEHAUF полурессоры (50x270/M24x2) SAMPA|UJA0030001S</t>
  </si>
  <si>
    <t>Сайлентблок FRUEHAUF полурессоры (51x89x112) SAMPA|UJA0030001</t>
  </si>
  <si>
    <t>Сайлентблок FRUEHAUF рессоры (32x56x57.5) SAMPA|UJA0033001</t>
  </si>
  <si>
    <t>Сайлентблок IVECO Daily подвески передней (28х65х25) SAMPA|504039506</t>
  </si>
  <si>
    <t>Сайлентблок IVECO Daily рессоры передней SAMPA|8587681</t>
  </si>
  <si>
    <t>Сайлентблок IVECO Daily рычага переднего верхнего SAMPA|93810239</t>
  </si>
  <si>
    <t>Сайлентблок IVECO Daily рычага переднего верхний (38х65х34) SAMPA|500350343</t>
  </si>
  <si>
    <t>Сайлентблок IVECO Daily рычага переднего нижнего SAMPA|93807640</t>
  </si>
  <si>
    <t>Сайлентблок IVECO EuroCargo,TurboTech,TurboStar стабилизатора заднего (28x60x50) SAMPA|4601722</t>
  </si>
  <si>
    <t>Сайлентблок IVECO EuroTech,Star,Trakker стабилизатора переднего (28х63х50) SAMPA|500336108</t>
  </si>
  <si>
    <t>Сайлентблок IVECO Stralis кабины передний (16/70x67мм) SAMPA|504008198</t>
  </si>
  <si>
    <t>Сайлентблок IVECO Stralis рессоры SAMPA|162621/8160686</t>
  </si>
  <si>
    <t>Сайлентблок IVECO Stralis торсиона кабины SAMPA|500357265</t>
  </si>
  <si>
    <t>Сайлентблок IVECO Stralis,EuroTech,Cargo стабилизатора заднего центр (половинка) (50х74х70мм) SAMPA|98469635</t>
  </si>
  <si>
    <t>Сайлентблок IVECO кабины (20x70x47/63) SAMPA|500331831</t>
  </si>
  <si>
    <t>Сайлентблок IVECO рессоры (16.5х46/65х40) SAMPA|98482540</t>
  </si>
  <si>
    <t>Сайлентблок IVECO стабилизатора заднего центр (40х55х62мм) SAMPA|8127383</t>
  </si>
  <si>
    <t>Сайлентблок KASSBOHRER полурессоры с пальцем (68.5х77х170) SAMPA|4771389000</t>
  </si>
  <si>
    <t>Сайлентблок MAN 8.153 кабины (22х49мм) SAMPA|85962100012</t>
  </si>
  <si>
    <t>Сайлентблок MAN F90 стабилизатора кабины (малый)(16х50/64х29) SAMPA|81962100400</t>
  </si>
  <si>
    <t>Сайлентблок MAN F90,F2000,TGL,TGM,TGA,TGS,TGX замка кабины,низ (14х42х30)SAMPA|11553</t>
  </si>
  <si>
    <t>Сайлентблок MAN M2000 стабилизатора заднего центр (39х56х60мм) SAMPA|81437220053</t>
  </si>
  <si>
    <t>Сайлентблок MAN TGA кабины (16x53x58) SAMPA|85962100021</t>
  </si>
  <si>
    <t>Сайлентблок MAN TGA рессоры передней/задней (24х65х95) SAMPA|81437220070</t>
  </si>
  <si>
    <t>Сайлентблок MAN TGA тяги реактивной SAMPA|81437220085</t>
  </si>
  <si>
    <t>Сайлентблок MAN TGA,TGL,TGM стабилизатора (16х50х47) SAMPA|81437220059</t>
  </si>
  <si>
    <t>Сайлентблок MAN TGA,TGL,TGM стабилизатора заднего центр (50х75х51мм) разрезной SAMPA|81437040077</t>
  </si>
  <si>
    <t>Сайлентблок MAN TGA,TGS,TGX рессоры передней (24.5x62x95мм) SAMPA|81437220091</t>
  </si>
  <si>
    <t>Сайлентблок MAN TGA,TGS,TGX стабилизатора кабины (16х64/80х60) SAMPA|85962100019</t>
  </si>
  <si>
    <t>Сайлентблок MAN TGA,TGS,TGX стабилизатора кабины SAMPA|81962100609</t>
  </si>
  <si>
    <t>Сайлентблок MAN TGA,TGS,TGX тяги реактивной (85x130x25) SAMPA|81432206285</t>
  </si>
  <si>
    <t>Сайлентблок MAN TGL рессоры передней (18х61х86мм) SAMPA|85437220010</t>
  </si>
  <si>
    <t>Сайлентблок MAN TGL,LGM подвески кабины (16x50x80) SAMPA|85962100028</t>
  </si>
  <si>
    <t>Сайлентблок MAN TGL,TGM,TGA,TGS стабилизатора заднего в центр (55х82х70) SAMPA|81437220040</t>
  </si>
  <si>
    <t>Сайлентблок MAN замка кабины SAMPA|81618516023S</t>
  </si>
  <si>
    <t>Сайлентблок MAN кабины (16.5х84.5) SAMPA|81962100437</t>
  </si>
  <si>
    <t>Сайлентблок MAN кабины SAMPA|81962100348</t>
  </si>
  <si>
    <t>Сайлентблок MAN рессоры (16x55x95) SAMPA|81960200250</t>
  </si>
  <si>
    <t>Сайлентблок MAN рессоры (20x57x84) SAMPA|81437220051</t>
  </si>
  <si>
    <t>Сайлентблок MAN рессоры (20x62x95) SAMPA|81437220092</t>
  </si>
  <si>
    <t>Сайлентблок MAN рессоры (24х70х95мм) SAMPA|81437220061</t>
  </si>
  <si>
    <t>Сайлентблок MAN стабилизатора внешний левый;правый (21х65/50х125х155) SAMPA|01444</t>
  </si>
  <si>
    <t>Сайлентблок MAN стабилизатора заднего (62х40х22х68) SAMPA|81437220039</t>
  </si>
  <si>
    <t>Сайлентблок MAN стабилизатора заднего (62х40х22х68) SAMPA|81437220063</t>
  </si>
  <si>
    <t>Сайлентблок MAN стабилизатора заднего SAMPA|81437220019</t>
  </si>
  <si>
    <t>Сайлентблок MAN стабилизатора переднего (30x78x78) SAMPA|082192400</t>
  </si>
  <si>
    <t>Сайлентблок MAN стабилизатора переднего SAMPA|81962100618</t>
  </si>
  <si>
    <t>Сайлентблок MAN стабилизатора разрезной (16х47х47мм) SAMPA|81962100450/81437220022/81437220038</t>
  </si>
  <si>
    <t>Сайлентблок MAN штанги реактивной SAMPA|81432206177S1</t>
  </si>
  <si>
    <t>Сайлентблок MAN штанги реактивной SAMPA|81432206177S</t>
  </si>
  <si>
    <t>Сайлентблок MERCEDES 1114-1320 рессоры задней (36х75х96мм) SAMPA|6753200150</t>
  </si>
  <si>
    <t>Сайлентблок MERCEDES 709,711,809-817,914,917 рессоры задней (36х48х67.50) (половинки) SAMPA|6733200250</t>
  </si>
  <si>
    <t>Сайлентблок MERCEDES 709,809,914 рессоры (19х58х96) SAMPA|6753200050</t>
  </si>
  <si>
    <t>Сайлентблок MERCEDES Actros RENAULT Premium рессоры передней (24х62х96мм) SAMPA|0003223485</t>
  </si>
  <si>
    <t>Сайлентблок MERCEDES Actros кабины (16,3х64/59.5х15) SAMPA|9423172212</t>
  </si>
  <si>
    <t>Сайлентблок MERCEDES Actros кабины передний (16х65х64) SAMPA|9423172312</t>
  </si>
  <si>
    <t>Сайлентблок MERCEDES Actros КАМАЗ-5490 кабины передний (70х40х47мм) SAMPA|9303170012</t>
  </si>
  <si>
    <t>Сайлентблок MERCEDES Actros КАМАЗ-5490 стабилизатора кабины (16x69x64мм) SAMPA|9921603</t>
  </si>
  <si>
    <t>Сайлентблок MERCEDES Actros стабилизатора заднего SAMPA|9413260050</t>
  </si>
  <si>
    <t>Сайлентблок MERCEDES Actros стабилизатора пер./ленивец (центр/d внутренний-70мм) SAMPA|9413230150</t>
  </si>
  <si>
    <t>Сайлентблок MERCEDES Actros,Atego,Axor кабины (25x100x123мм) SAMPA|9423172012</t>
  </si>
  <si>
    <t>Сайлентблок MERCEDES Atego рессоры SAMPA|9703200044</t>
  </si>
  <si>
    <t>Сайлентблок MERCEDES Atego стабилизатора передний/задний (17х40х34) SAMPA|3183200073</t>
  </si>
  <si>
    <t>Сайлентблок MERCEDES Atego,LK,LN стабилизатора переднего/заднего (12х28/30х30) SAMPA|3093200073</t>
  </si>
  <si>
    <t>Сайлентблок MERCEDES Axor тяги реактивной (85x130x23) SAMPA|0003504805</t>
  </si>
  <si>
    <t>Сайлентблок MERCEDES Sprinter VW Crafter (06-) рессоры задней задний SAMPA|0003210250</t>
  </si>
  <si>
    <t>Сайлентблок MERCEDES Sprinter VW Crafter (06-) рессоры задней передний SAMPA|0003210350</t>
  </si>
  <si>
    <t>Сайлентблок MERCEDES Sprinter рессоры задней SAMPA|6113240350</t>
  </si>
  <si>
    <t>Сайлентблок MERCEDES кабины (40x46.5/65x31) SAMPA|9425000050</t>
  </si>
  <si>
    <t>Сайлентблок MERCEDES подвески кабины (55х88х56мм) SAMPA|6733170112</t>
  </si>
  <si>
    <t>Сайлентблок MERCEDES рессоры (17x54x96) SAMPA|6733200050</t>
  </si>
  <si>
    <t>Сайлентблок MERCEDES рессоры (19x56x96) SAMPA|9703200344</t>
  </si>
  <si>
    <t>Сайлентблок MERCEDES рессоры (22.5x96) SAMPA|9743200044</t>
  </si>
  <si>
    <t>Сайлентблок MERCEDES рессоры (22x60x76) SAMPA|0003220385</t>
  </si>
  <si>
    <t>Сайлентблок MERCEDES рессоры (36x67.5x96) SAMPA|6733200150</t>
  </si>
  <si>
    <t>Сайлентблок MERCEDES рычага подвески передний (45x64x50.5) SAMPA|4771476000</t>
  </si>
  <si>
    <t>Сайлентблок MERCEDES стабилизатора (140x50x24) SAMPA|9413230050</t>
  </si>
  <si>
    <t>Сайлентблок MERCEDES стабилизатора заднего (88х20.50х130) SAMPA|9423260050</t>
  </si>
  <si>
    <t>Сайлентблок MERCEDES стабилизатора переднего/заднего (22х40х51) SAMPA|9743280181</t>
  </si>
  <si>
    <t>Сайлентблок MERCEDES тяги реактивной SAMPA|080155019</t>
  </si>
  <si>
    <t>Сайлентблок NEOPLAN стабилизатора переднего (36х64х76) SAMPA|080155020</t>
  </si>
  <si>
    <t>Сайлентблок RENAULT Magnum кабины (16.2х38/90) SAMPA|5010418820</t>
  </si>
  <si>
    <t>Сайлентблок RENAULT Magnum кабины задний в кронштейн (16.2x50x80мм) SAMPA|5010273535</t>
  </si>
  <si>
    <t>Сайлентблок RENAULT Magnum рессоры (24x62x97) SAMPA|5001859721</t>
  </si>
  <si>
    <t>Сайлентблок RENAULT Magnum,Premium рессоры задней SAMPA|7422187008</t>
  </si>
  <si>
    <t>Сайлентблок RENAULT Midliner,Midlum рессоры (16x52x95) SAMPA|5000448404</t>
  </si>
  <si>
    <t>Сайлентблок RENAULT Midlum рессоры задней SAMPA|5010294770</t>
  </si>
  <si>
    <t>Сайлентблок RENAULT Premium кабины SAMPA|5000789265</t>
  </si>
  <si>
    <t>Сайлентблок RENAULT Premium кабины задний резинометаллический (16.2х60.5х68/40) SAMPA|7421271207</t>
  </si>
  <si>
    <t>Сайлентблок RENAULT Premium подвески кабины (12х40х42) SAMPA|7420850895</t>
  </si>
  <si>
    <t>Сайлентблок RENAULT Premium подвески кабины (20x48x42) SAMPA|5010552347</t>
  </si>
  <si>
    <t>Сайлентблок RENAULT VOLVO полурессоры задний SAMPA|7422192812</t>
  </si>
  <si>
    <t>Сайлентблок RENAULT рессоры (40x50x96) SAMPA|7421483476</t>
  </si>
  <si>
    <t>Сайлентблок ROR балансира (150х120мм) SAMPA|21230041</t>
  </si>
  <si>
    <t>Сайлентблок ROR балансира (51x78.5x106мм) SAMPA|21011746</t>
  </si>
  <si>
    <t>Сайлентблок ROR полурессоры (22х49х76мм) M-SM-SMT-серия SAMPA|21011745</t>
  </si>
  <si>
    <t>Сайлентблок SAF полурессоры (30x68x104) металл-резина-металл SAMPA|M001502</t>
  </si>
  <si>
    <t>Сайлентблок SAF полурессоры задней (31.5х155х114мм) SAMPA|4177302800</t>
  </si>
  <si>
    <t>Сайлентблок SCANIA 94,114,124,144 series кабины задний в кронштейн SAMPA|1514505</t>
  </si>
  <si>
    <t>Сайлентблок SCANIA P,G,R,T series штанги реактивной задней SAMPA|550800</t>
  </si>
  <si>
    <t>Сайлентблок SCANIA кабины (16.5x59x53x69) SAMPA|1892896</t>
  </si>
  <si>
    <t>Сайлентблок SCANIA кабины (16.5x60x63.5/80) SAMPA|1394544</t>
  </si>
  <si>
    <t>Сайлентблок SCANIA кабины (16.5x60x63.5/80) SAMPA|2129313</t>
  </si>
  <si>
    <t>Сайлентблок SCANIA полурессоры (30x65x121.5) SAMPA|1362710</t>
  </si>
  <si>
    <t>Сайлентблок SCANIA рессоры (30.3х65х102) SAMPA|362385</t>
  </si>
  <si>
    <t>Сайлентблок SCANIA стабилизатора кабины (24.5x65x89) SAMPA|1356667</t>
  </si>
  <si>
    <t>Сайлентблок SCANIA штанги реактивной V-образной (центр) (19x85x130) SAMPA|1435944</t>
  </si>
  <si>
    <t>Сайлентблок SCANIA штанги реактивной V-образной (центр) (75x148) SAMPA|2096392</t>
  </si>
  <si>
    <t>Сайлентблок SCHMITZ полурессоры (30х68х102) металл-резина SAMPA|028158BHC</t>
  </si>
  <si>
    <t>Сайлентблок VOLVO F,FL12,16 амортизатора переднего SAMPA|1697731</t>
  </si>
  <si>
    <t>Сайлентблок VOLVO FH тяги реактивной (52x92x85) SAMPA|1135080</t>
  </si>
  <si>
    <t>Сайлентблок VOLVO FH,FM рессоры задней SAMPA|20533294</t>
  </si>
  <si>
    <t>Сайлентблок VOLVO FH12 амортизатора переднего верхний SAMPA|3091587</t>
  </si>
  <si>
    <t>Сайлентблок VOLVO FH12 амортизатора переднего нижний SAMPA|3090935</t>
  </si>
  <si>
    <t>Сайлентблок VOLVO FH12,13,16,FM9,12,13 кабины SAMPA|20390840</t>
  </si>
  <si>
    <t>Сайлентблок VOLVO FH12,16 стабилизатора задний (20х46х50) SAMPA|3090934</t>
  </si>
  <si>
    <t>Сайлентблок VOLVO FH12,FH16,FM10,NH12 стабилизатора заднего SAMPA|1620750</t>
  </si>
  <si>
    <t>Сайлентблок VOLVO FM,FH балансира (81/104x154/173x71) SAMPA|20442252</t>
  </si>
  <si>
    <t>Сайлентблок VOLVO тяги реактивной (21x115) SAMPA|20523294</t>
  </si>
  <si>
    <t>Сайлентблок VOLVO тяги реактивной (91x150) SAMPA|1598588</t>
  </si>
  <si>
    <t>Сайлентблок VOLVO тяги реактивной (91x170) SAMPA|1628107</t>
  </si>
  <si>
    <t>Сайлентблок VOLVO тяги реактивной SAMPA|21196270</t>
  </si>
  <si>
    <t>Сайлентблок рессоры задней (30х56х76) MERCEDES SAMPA|02767</t>
  </si>
  <si>
    <t>Сальник BPW (ECO Plus) ступицы (8-9т) пластик SAMPA|03.1204.51.50</t>
  </si>
  <si>
    <t>Сальник BPW (ECO Plus) ступицы (8-9т) полиамид SAMPA|312048150</t>
  </si>
  <si>
    <t>Сальник BPW (ECO Plus) ступицы (SN36/42,8-9т) SAMPA|0256647400</t>
  </si>
  <si>
    <t>Сальник BPW (ECO) ступицы (SN30/36/42,6.5-9т) SAMPA|256645700</t>
  </si>
  <si>
    <t>Сальник BPW ступицы (103х147х15мм) кольцо пластмассовое на ось 9T SAMPA|256819800</t>
  </si>
  <si>
    <t>Сальник BPW ступицы (135x156.7x8мм) SAMPA|0256645800</t>
  </si>
  <si>
    <t>Сальник BPW ступицы прицепа,полуприцепа (125х143х13) SAMPA|0256642657</t>
  </si>
  <si>
    <t>Сальник DAF IVECO MAN SCANIA VOLVO редуктора рулевого (26х34х4.5/7мм) SAMPA|031.302</t>
  </si>
  <si>
    <t>Сальник DAF XF95,CF75,CF85 хвостовика редуктора (85х140х13/17мм) SAMPA|1739947</t>
  </si>
  <si>
    <t>Сальник DAF рессоры (32x45x11) SAMPA|1261846</t>
  </si>
  <si>
    <t>Сальник DAF ступицы (125x160/190x18/20) SAMPA|1335063</t>
  </si>
  <si>
    <t>Сальник DAF ступицы (125x160x17) SAMPA|0292766</t>
  </si>
  <si>
    <t>Сальник DAF ступицы передней SAMPA|1334961</t>
  </si>
  <si>
    <t>Сальник DAF торсиона кабины (30x68x8мм) SAMPA|1694969</t>
  </si>
  <si>
    <t>Сальник DAF торсиона кабины (48x70x5мм) SAMPA|1399159</t>
  </si>
  <si>
    <t>Сальник DAF торсиона кабины SAMPA|1271753</t>
  </si>
  <si>
    <t>Сальник FRUEHAUF SMB ступицы (108х152.6/185х19) кассетный SAMPA|M003125</t>
  </si>
  <si>
    <t>Сальник FRUEHAUF SMB ступицы (с АБС) (107.6x185x19.5) SAMPA|M100500</t>
  </si>
  <si>
    <t>Сальник FRUEHAUF ступицы (107.5x152.2x28.5) SAMPA|M008892</t>
  </si>
  <si>
    <t>Сальник IVECO ступицы задней (121x170x15.5/17мм) SAMPA|40102333</t>
  </si>
  <si>
    <t>Сальник IVECO ступицы задней (128x144/152.3x11/26мм) SAMPA|40101120</t>
  </si>
  <si>
    <t>Сальник IVECO ступицы задней внутренний (180х200х12) SAMPA|40101733</t>
  </si>
  <si>
    <t>Сальник MAN L,M,F90,2000,TGS,TGS,Bus вала тормозного (42х52х5мм) SAMPA|81965030383</t>
  </si>
  <si>
    <t>Сальник MAN MERCEDES ступицы (50х70х10/14) SAMPA|6562790031</t>
  </si>
  <si>
    <t>Сальник MAN MERCEDES ступицы (64x80x15) SAMPA|229970047</t>
  </si>
  <si>
    <t>Сальник MAN балансира (135x175x15.5/20) SAMPA|06562890268</t>
  </si>
  <si>
    <t>Сальник MAN вала тормозного ведущего моста (42х55х9мм) SAMPA|06562790297</t>
  </si>
  <si>
    <t>Сальник MAN ступицы (130х160х16) SAMPA|06562890306</t>
  </si>
  <si>
    <t>Сальник MAN ступицы (139x175/205x16.3) SAMPA|81965036000</t>
  </si>
  <si>
    <t>Сальник MAN ступицы задней (132x160x10) SAMPA|06562890387</t>
  </si>
  <si>
    <t>Сальник MAN ступицы передней (125x150x13мм) SAMPA|06562890038</t>
  </si>
  <si>
    <t>Сальник MAN шкворня поворотного кулака (57x75x7.5) SAMPA|0109971746</t>
  </si>
  <si>
    <t>Сальник MERCEDES Actros (92-) ступицы передней (70х81.5х6мм) SAMPA|0029976547</t>
  </si>
  <si>
    <t>Сальник MERCEDES Actros,Axor ступицы задней (145x175x8мм) SAMPA|0139973646</t>
  </si>
  <si>
    <t>Сальник MERCEDES Atego MAN L,M-series хвостовика редуктора (78х135х12/21.5 SP FPM) SAMPA|0199976047</t>
  </si>
  <si>
    <t>Сальник MERCEDES Atego ступицы задней (125х150х14мм) SAMPA|0229975247</t>
  </si>
  <si>
    <t>Сальник MERCEDES Vario (96-),809,811,814 ступицы передней (95х115х13мм) SAMPA|0109972447</t>
  </si>
  <si>
    <t>Сальник MERCEDES ступицы (125x152.4x15мм) SAMPA|0019973847</t>
  </si>
  <si>
    <t>Сальник MERCEDES ступицы (145x175x15) SAMPA|0139973546</t>
  </si>
  <si>
    <t>Сальник MERCEDES ступицы задней (120x150x15) SAMPA|0199974847</t>
  </si>
  <si>
    <t>Сальник MERCEDES ступицы задней (145х175х14) SAMPA|0119970046</t>
  </si>
  <si>
    <t>Сальник MERCEDES ступицы передней (120х150х15мм) SAMPA|0049971747</t>
  </si>
  <si>
    <t>Сальник MERCEDES хвостовика редуктора (72х105х13мм) SAMPA|0099974546</t>
  </si>
  <si>
    <t>Сальник MERCEDES шкворня поворотного кулака (50x70x8) SAMPA|06562790029</t>
  </si>
  <si>
    <t>Сальник RENAULT Kerax,Premium,Magnum вала тормозного (45x57x10мм) SAMPA|5010098796</t>
  </si>
  <si>
    <t>Сальник RENAULT Magnum,Premium,Maxter ступицы задней (120х160х15) SAMPA|5000788490</t>
  </si>
  <si>
    <t>Сальник RENAULT Magnum,Premium,Maxter ступицы задней (120х160х15) SAMPA|5010566199</t>
  </si>
  <si>
    <t>Сальник RENAULT Midlum,Midler КПП задний 50х65х8 SAMPA|0219978047</t>
  </si>
  <si>
    <t>Сальник RENAULT Premium вала тормозного (42x55x7мм) SAMPA|5000787086</t>
  </si>
  <si>
    <t>Сальник RENAULT Premium вала тормозного (45x55x7мм) SAMPA|5000787085</t>
  </si>
  <si>
    <t>Сальник RENAULT Premium,Kerax вала тормозного SAMPA|5010260892</t>
  </si>
  <si>
    <t>Сальник RENAULT Premium,Magnum,Kerax рессоры (37.47x5.3) SAMPA|5003065085</t>
  </si>
  <si>
    <t>Сальник RENAULT вала тормозного (42x62x8мм) SAMPA|0024472704</t>
  </si>
  <si>
    <t>Сальник ROR SAF ступицы (117.47х152.4х25.4) SAMPA|21200321</t>
  </si>
  <si>
    <t>Сальник ROR ступицы (117.48x152.36x22) SAMPA|21020663</t>
  </si>
  <si>
    <t>Сальник ROR ступицы прицепа,полуприцепа (100х135х13/15) SAMPA|21220158</t>
  </si>
  <si>
    <t>Сальник SAF ступицы (142.15x175.5x11.4) SAMPA|4373004300</t>
  </si>
  <si>
    <t>Сальник SAF ступицы (160х180х15) SAMPA|4373000500</t>
  </si>
  <si>
    <t>Сальник SAF ступицы (86x128x12мм) SAMPA|10.9220.01.00</t>
  </si>
  <si>
    <t>Сальник SCANIA 3,4 series хвостовика редуктора (70x85x8) SAMPA|378480</t>
  </si>
  <si>
    <t>Сальник SCANIA P,G,R,T series оси балансира SAMPA|1386227</t>
  </si>
  <si>
    <t>Сальник SCANIA P,G,R,T,4 series балансира SAMPA|1386105</t>
  </si>
  <si>
    <t>Сальник SCANIA амортизатора кабины (21.5x35.5x4.5мм) SAMPA|1343149</t>
  </si>
  <si>
    <t>Сальник SCANIA вала тормозного (38.1x50x6.8) SAMPA|1349089</t>
  </si>
  <si>
    <t>Сальник SCANIA ступицы задней (145x170x15/20) SAMPA|1678039</t>
  </si>
  <si>
    <t>Сальник SCANIA ступицы передней (149.9x176x16) SAMPA|1342708</t>
  </si>
  <si>
    <t>Сальник SCANIA торсиона кабины левый SAMPA|1324712</t>
  </si>
  <si>
    <t>Сальник TRAILOR ступицы (110х146х24) SAMPA|6502085P</t>
  </si>
  <si>
    <t>Сальник VOLVO FH,FM дифференциала (90x151x11) SAMPA|3192069</t>
  </si>
  <si>
    <t>Сальник VOLVO балансира SAMPA|1586520</t>
  </si>
  <si>
    <t>Сальник VOLVO ступицы (48x73x11.5) SAMPA|1078240</t>
  </si>
  <si>
    <t>Сальник VOLVO ступицы задней (125x148x8) SAMPA|20399560</t>
  </si>
  <si>
    <t>Сальник VOLVO ступицы задней (125х148.3х8.1/9.3) SAMPA|20518642</t>
  </si>
  <si>
    <t>Сальник VOLVO ступицы задней (56x75x22.5/01) SAMPA|1524412</t>
  </si>
  <si>
    <t>Сальник VOLVO ступицы задней (97x113x7) SAMPA|1076656</t>
  </si>
  <si>
    <t>Сальник VOLVO ступицы передней (100x120x12мм) SAMPA|968012</t>
  </si>
  <si>
    <t>Сальник VOLVO ступицы передней (77x90.2x6.8) SAMPA|20531577</t>
  </si>
  <si>
    <t>Сальник VOLVO ступицы передней SAMPA|968013</t>
  </si>
  <si>
    <t>Сальник VOLVO хвостовика редуктора (90x145x10/15) SAMPA|1673701</t>
  </si>
  <si>
    <t>Сальник VOLVO хвостовика редуктора заднего моста (90x125.25x10) SAMPA|948642</t>
  </si>
  <si>
    <t>Сальник VOLVO шкворня поворотного кулака (53x79x13) SAMPA|20467758</t>
  </si>
  <si>
    <t>Сальник коленвала MERCEDES КАМАЗ-5490 дв.OM401-OM443 задний (120x140x13) SAMPA|0059972647</t>
  </si>
  <si>
    <t>Сальник коленвала VW Golf,Passat,T4 (1.6/2.0) AUDI 80,100,A6 задний SAMPA|0119978547</t>
  </si>
  <si>
    <t>Сапун MERCEDES двигателя короткий на ножке без кольца SAMPA|0000183735</t>
  </si>
  <si>
    <t>Сегмент BPW стремянки одинарный (балка d=120мм для плоской стремянки) SAMPA|0334523090</t>
  </si>
  <si>
    <t>Сегмент BPW стремянки одинарный (балка d=120мм,для круглой стремянки) SAMPA|0334523021</t>
  </si>
  <si>
    <t>Серьга SCANIA рессоры задней SAMPA|1377739</t>
  </si>
  <si>
    <t>Скоба MAN TGM,TGL,TGA,TGS,TGX крепления втулки стабилизатора переднего SAMPA|81437180043</t>
  </si>
  <si>
    <t>Скоба MAN TGM,TGL,TGA,TGS,TGX крепления втулки стабилизатора переднего SAMPA|81437180044</t>
  </si>
  <si>
    <t>Скоба MERCEDES Actros,Axor крепления втулки стабилизатора SAMPA|9433260164</t>
  </si>
  <si>
    <t>Спойлер бампера MERCEDES Actros левая часть SAMPA|9418850825</t>
  </si>
  <si>
    <t>Спойлер бампера MERCEDES Actros центральная часть SAMPA|9418850922</t>
  </si>
  <si>
    <t>Спойлер бампера MERCEDES Axor левый SAMPA|9448850725</t>
  </si>
  <si>
    <t>Стабилизатор RENAULT Premium,Kerax VOLVO FE кабины SAMPA|82252536</t>
  </si>
  <si>
    <t>Стакан BPW пневморессоры стальной (197х188мм для 941MB) SAMPA|0313939420</t>
  </si>
  <si>
    <t>Стакан BPW пневморессоры стальной (251х145) SAMPA|0313939480</t>
  </si>
  <si>
    <t>Стакан BPW пневморессоры стальной (940MB) SAMPA|0313939490</t>
  </si>
  <si>
    <t>Стакан MAN пневморессоры стальной (1884N) SAMPA|36436030011</t>
  </si>
  <si>
    <t>Стакан MAN сепаратора SEPAR SWK-2000 SAMPA|81125120004</t>
  </si>
  <si>
    <t>Стакан RENAULT Premium (DCI11) форсунки SAMPA|5010295301</t>
  </si>
  <si>
    <t>Стакан RENAULT форсунки SAMPA|5000658957</t>
  </si>
  <si>
    <t>Стакан SCANIA 4 series VOLVO водосборный сепаратора без обогрева SAMPA|1407702</t>
  </si>
  <si>
    <t>Стакан VOLVO F,FL6/7/10/12/16,FH12/16 пневморессоры стальной (для 644N,713N,720N,716N,4713N) SAMPA|14520600</t>
  </si>
  <si>
    <t>Стакан VOLVO F,FL6/7/10/12/16,FH12/16 пневморессоры стальной (для 716N) SAMPA|8158141</t>
  </si>
  <si>
    <t>Стекло фары DAF левой SAMPA|0066692</t>
  </si>
  <si>
    <t>Стекло фары MAN TGA,TGL,TGM левой SAMPA|81251100080</t>
  </si>
  <si>
    <t>Стекло фары MAN TGX,TGS левой SAMPA|81251100083</t>
  </si>
  <si>
    <t>Стекло фары MAN TGX,TGS правой SAMPA|81251100084</t>
  </si>
  <si>
    <t>Стекло фары MERCEDES Actros (96-) правой SAMPA|0048262690</t>
  </si>
  <si>
    <t>Стекло фары MERCEDES Actros MP3 (08-) левой (с бортиком) SAMPA|0008264710</t>
  </si>
  <si>
    <t>Стекло фары SCANIA 4 series левой SAMPA|9ES144433021</t>
  </si>
  <si>
    <t>Стекло фары SCANIA 4 series правой SAMPA|9ES144434021</t>
  </si>
  <si>
    <t>Стеклоподъемник MAN двери левый электрический SAMPA|81626406055</t>
  </si>
  <si>
    <t>Стеклоподъемник MERCEDES Actros,Axor двери правой (электрический, без мотора) SAMPA|0007250102</t>
  </si>
  <si>
    <t>Стеклоподъемник MERCEDES Atego,Axor двери правый электрический в сборе SAMPA|9737200446</t>
  </si>
  <si>
    <t>Стеклоподъемник MERCEDES Atego,Axor КАМАЗ-5490 двери левый электрический в сборе SAMPA|9737200346</t>
  </si>
  <si>
    <t>Стеклоподъемник RENAULT Premium VOLVO двери левой электрический в сборе с мотором SAMPA|82497193</t>
  </si>
  <si>
    <t>Стеклоподъемник SCANIA 4,P,G,R,T series двери левой механический SAMPA|1366847</t>
  </si>
  <si>
    <t>Стойка стабилизатора MAN SAMPA|81437186825</t>
  </si>
  <si>
    <t>Стойка стабилизатора MERCEDES Actros 1831-3243 переднего L=500мм SAMPA|9433230111</t>
  </si>
  <si>
    <t>Стойка стабилизатора MERCEDES Actros переднего L=460мм SAMPA|9433230211</t>
  </si>
  <si>
    <t>Стойка стабилизатора VOLVO FH12,16,FM7,9,10,12 переднего (L=327 внешняя резьба M18х1.5мм) SAMPA|20477805</t>
  </si>
  <si>
    <t>Стремянка RENAULT рессоры передней SAMPA|5010066498</t>
  </si>
  <si>
    <t>Ступень MERCEDES Axor подножки левая/правая верхняя/средняя SAMPA|9406660128</t>
  </si>
  <si>
    <t>Ступень RENAULT Premium подножки левая SAMPA|5010544029</t>
  </si>
  <si>
    <t>Ступень RENAULT Premium подножки правая SAMPA|5010544030</t>
  </si>
  <si>
    <t>Ступица BPW (ECO MAXX) колеса (SB3745,8-9т) SAMPA|0327230990</t>
  </si>
  <si>
    <t>Ступица BPW (без подшипника) SAMPA|0327243142</t>
  </si>
  <si>
    <t>Ступица BPW (без подшипника) SAMPA|0327243100</t>
  </si>
  <si>
    <t>Ступица BPW (без подшипника) SAMPA|0327244240</t>
  </si>
  <si>
    <t>Ступица BPW (с подшипником) SAMPA|0327230970S</t>
  </si>
  <si>
    <t>Ступица BPW (с подшипником) SAMPA|0327230870S</t>
  </si>
  <si>
    <t>Ступица BPW (с подшипником) SAMPA|0327243100S</t>
  </si>
  <si>
    <t>Ступица BPW колеса (NH,NR,6-9т) SAMPA|0327227200</t>
  </si>
  <si>
    <t>Ступица BPW колеса (без подшипников) SAMPA|0327244400</t>
  </si>
  <si>
    <t>Ступица BPW колеса (без подшипников) SAMPA|0327243200</t>
  </si>
  <si>
    <t>Ступица BPW колеса оси ECO MAXX 6.5-9т (без подшипников) (ромашка) SAMPA|03.272.30.97.0</t>
  </si>
  <si>
    <t>Ступица BPW колеса оси ECO PLUS 2 (без подшипников) SAMPA|0327243280</t>
  </si>
  <si>
    <t>Ступица BPW колеса оси HS,HZ ECO 6-9т (под подшипники 32310,33116,d=281,h=194) SAMPA|03.272.30.87.0</t>
  </si>
  <si>
    <t>Ступица BPW колеса оси KH,KR,ECO (175.8х225 d=22мм) без подшипников SAMPA|0327244340</t>
  </si>
  <si>
    <t>Ступица BPW колеса оси SN42,HS/HZ,10-12т (под подшипники 33118,33213,380х280.8х205 M125х2) SAMPA|03.272.48.46.0</t>
  </si>
  <si>
    <t>Ступица BPW колеса оси SN420,HS/HZ,6.5-9т (под подшипники 32310,33116,115х2х375мм) SAMPA|0327230410</t>
  </si>
  <si>
    <t>Ступица DAF 85CF,95XF передняя (без подшипника) SAMPA|2019789S</t>
  </si>
  <si>
    <t>Ступица FRUEHAUF (без подшипника) SAMPA|AJB0038001</t>
  </si>
  <si>
    <t>Ступица MAN TGA (дв.D2866,76) вискомуфты SAMPA|51066040061</t>
  </si>
  <si>
    <t>Ступица MAN задняя (без подшипника) SAMPA|81357010155</t>
  </si>
  <si>
    <t>Ступица MAN задняя (без подшипника) SAMPA|81357006150</t>
  </si>
  <si>
    <t>Ступица MAN задняя (с подшипником) SAMPA|81357010155S</t>
  </si>
  <si>
    <t>Ступица MAN передняя (без подшипника) SAMPA|81443010182</t>
  </si>
  <si>
    <t>Ступица MERCEDES Actros колеса оси SAMPA|A9423341401</t>
  </si>
  <si>
    <t>Ступица MERCEDES Actros передняя (без подшипника) SAMPA|9423341501</t>
  </si>
  <si>
    <t>Ступица MERCEDES Actros,Axor задняя (без подшипника) SAMPA|9463560201</t>
  </si>
  <si>
    <t>Ступица MERCEDES Actros,Axor передняя в сборе SAMPA|9433301225</t>
  </si>
  <si>
    <t>Ступица MERCEDES задняя (без подшипника) SAMPA|3463563101</t>
  </si>
  <si>
    <t>Ступица MERCEDES задняя SAMPA|0003502335</t>
  </si>
  <si>
    <t>Ступица RENAULT Midlum (с подшипником) SAMPA|20550678</t>
  </si>
  <si>
    <t>Ступица RENAULT Premium задняя (без подшипника) SAMPA|7485107753S</t>
  </si>
  <si>
    <t>Ступица RENAULT Premium задняя SAMPA|7421024160</t>
  </si>
  <si>
    <t>Ступица ROR (без подшипника) SAMPA|21224748</t>
  </si>
  <si>
    <t>Ступица ROR (без подшипника) SAMPA|21219784</t>
  </si>
  <si>
    <t>Ступица ROR (без подшипника) SAMPA|21225425</t>
  </si>
  <si>
    <t>Ступица SAF (без подшипника) SAMPA|3307115901S</t>
  </si>
  <si>
    <t>Ступица SAF (с подшипником) SAMPA|3307115901S1</t>
  </si>
  <si>
    <t>Ступица SAF SKRB 9022,9019 полуприцепа в сборе SAMPA|3200200151</t>
  </si>
  <si>
    <t>Ступица SAF колеса SAMPA|3307304501S1</t>
  </si>
  <si>
    <t>Ступица SAF колеса оси (без подшипников) (ромашка) SAMPA|2307105400</t>
  </si>
  <si>
    <t>Ступица SCANIA 4 series передняя (без подшипника) SAMPA|1868663</t>
  </si>
  <si>
    <t>Ступица SCANIA 4,P,G,R series задняя (без подшипника) SAMPA|1800283</t>
  </si>
  <si>
    <t>Ступица SCANIA P,R series задняя (с подшипником) SAMPA|1724788S</t>
  </si>
  <si>
    <t>Ступица SCANIA P,R series передняя (без подшипника) SAMPA|1868674</t>
  </si>
  <si>
    <t>Ступица TRAILOR (без подшипника) SAMPA|6502795D</t>
  </si>
  <si>
    <t>Ступица VOLVO FH,FM передняя (с подшипником) SAMPA|85111792S1</t>
  </si>
  <si>
    <t>Ступица VOLVO FH12,FH16 задняя (без подшипника) SAMPA|1626992S</t>
  </si>
  <si>
    <t>Ступица VOLVO FH12,FH16 задняя (без подшипника) SAMPA|21328181S</t>
  </si>
  <si>
    <t>Ступица VOLVO FH12,FH16,FM10,FM12 передняя (без подшипника) SAMPA|1626994</t>
  </si>
  <si>
    <t>Ступица VOLVO FH12,FH16,FM9,FM10,FM12 задняя (без подшипника) SAMPA|20517952S</t>
  </si>
  <si>
    <t>Ступица VOLVO передняя (с подшипником) SAMPA|85114471</t>
  </si>
  <si>
    <t>Ступица VOLVO передняя (с подшипником) SAMPA|85111789S1</t>
  </si>
  <si>
    <t>Ступица VOLVO передняя (с подшипником,шпильками) SAMPA|85114470</t>
  </si>
  <si>
    <t>Суппорт MAN MERCEDES тормоза заднего барабанного SAMPA|81.50202.0127</t>
  </si>
  <si>
    <t>Топливоприемник SCANIA с датчиком уровня топлива SAMPA|1424074</t>
  </si>
  <si>
    <t>Трапеция стеклоочистителя MAN TGA,TGL,TGM,TGS (узкая) SAMPA|81264116118/81264116097/81264116111</t>
  </si>
  <si>
    <t>Трапеция стеклоочистителя VOLVO FM12,FH12,FH16 SAMPA|8191758</t>
  </si>
  <si>
    <t>Трос DAF ящика инструментального левый SAMPA|1458151</t>
  </si>
  <si>
    <t>Трос MAN TGA привода замка двери левой/правой SAMPA|81626800132</t>
  </si>
  <si>
    <t>Трос MAN TGA,TGS переключения КПП L=3186мм (черный,наконечник большой) SAMPA|81326556278/81326556311</t>
  </si>
  <si>
    <t>Трос MAN TGA,TGS переключения КПП L=3252мм (серый,наконечник маленький) SAMPA|81326556322/81326556249</t>
  </si>
  <si>
    <t>Трос MAN TGX,TGS привода замка двери SAMPA|81955010224</t>
  </si>
  <si>
    <t>Трос MAN крана отопителя кабины SAMPA|81955010195</t>
  </si>
  <si>
    <t>Трос MAN открывания ящика инструментального SAMPA|81955016367</t>
  </si>
  <si>
    <t>Трос MAN открывания ящика инструментального SAMPA|81955016537</t>
  </si>
  <si>
    <t>Трос MERCEDES Atego механизма подъема кабины уличный (9703100173-ручка) SAMPA|9703170318</t>
  </si>
  <si>
    <t>Трос MERCEDES Atego привода замка двери левой SAMPA|9737600004</t>
  </si>
  <si>
    <t>Трос MERCEDES Atego привода замка двери правой SAMPA|9737600104</t>
  </si>
  <si>
    <t>Трос RENAULT Kerax привода замка двери SAMPA|5001836273</t>
  </si>
  <si>
    <t>Трос RENAULT Premium (98-) привода замка двери передней левой/правой SAMPA|5001858133</t>
  </si>
  <si>
    <t>Трос VOLVO FH12 регулировки положения руля SAMPA|3176136</t>
  </si>
  <si>
    <t>Трос VOLVO FH12,FH16,FM9,FM12 привода замка двери SAMPA|20922589</t>
  </si>
  <si>
    <t>Трос акселератора DAF 95XF SAMPA|1623343</t>
  </si>
  <si>
    <t>Трос акселератора MAN L=2165 мм SAMPA|81955016459</t>
  </si>
  <si>
    <t>Трос акселератора MAN M2000,L2000 L=1550мм SAMPA|81955016487</t>
  </si>
  <si>
    <t>Трос капота SCANIA 4,P,G,R,T series SAMPA|1498712/2003609</t>
  </si>
  <si>
    <t>Трос КПП RENAULT Premium переключения SAMPA|5001855204</t>
  </si>
  <si>
    <t>Трос КПП VOLVO FH12 L=2650 SAMPA|21343565</t>
  </si>
  <si>
    <t>Трос КПП VOLVO FH12 L=2750 SAMPA|21789684</t>
  </si>
  <si>
    <t>Трос КПП VOLVO FM9 L=2915 SAMPA|21789671</t>
  </si>
  <si>
    <t>Труба выхлопная DAF 95XF задняя часть SAMPA|1312753</t>
  </si>
  <si>
    <t>Труба выхлопная MERCEDES Actros дв.OM501LA левая от турбины SAMPA|5411402103</t>
  </si>
  <si>
    <t>Труба выхлопная MERCEDES Actros дв.OM501LA правая от турбины SAMPA|5411402203</t>
  </si>
  <si>
    <t>Труба выхлопная MERCEDES Actros дв.OM501LA,OM502LA левая от турбины SAMPA|5411402503</t>
  </si>
  <si>
    <t>Труба выхлопная MERCEDES Actros дв.OM501LA,OM502LA правая от турбины SAMPA|5411402603</t>
  </si>
  <si>
    <t>Труба выхлопная глушителя DAF SAMPA|1331936</t>
  </si>
  <si>
    <t>Труба выхлопная глушителя SCANIA SAMPA|1483285</t>
  </si>
  <si>
    <t>Труба выхлопная глушителя VOLVO FH SAMPA|1628052</t>
  </si>
  <si>
    <t>Труба глушителя малая VOLVO FH12 SAMPA|82171/1626097/7401626097</t>
  </si>
  <si>
    <t>Труба глушителя промежуточная VOLVO FH12,16,FM7,10,12 низкорамник SAMPA|1629054</t>
  </si>
  <si>
    <t>Труба приемная глушителя DAF 95XF SAMPA|1322830</t>
  </si>
  <si>
    <t>Труба приемная глушителя DAF CF 75 (01-) SAMPA|1611176</t>
  </si>
  <si>
    <t>Труба приемная глушителя DAF с гофрой SAMPA|1743073</t>
  </si>
  <si>
    <t>Труба приемная глушителя MAN SAMPA|81152055079</t>
  </si>
  <si>
    <t>Труба приемная глушителя MAN TGA SAMPA|81152040451</t>
  </si>
  <si>
    <t>Труба приемная глушителя MERCEDES Atego SAMPA|9704920001</t>
  </si>
  <si>
    <t>Труба приемная глушителя MERCEDES Atego,Axor SAMPA|9404921601</t>
  </si>
  <si>
    <t>Труба приемная глушителя MERCEDES с гофрой SAMPA|9424904119</t>
  </si>
  <si>
    <t>Труба приемная глушителя RENAULT Premium передняя SAMPA|5010467802</t>
  </si>
  <si>
    <t>Труба приемная глушителя VOLVO FH SAMPA|8156660</t>
  </si>
  <si>
    <t>Труба приемная глушителя VOLVO FH SAMPA|1618758</t>
  </si>
  <si>
    <t>Труба приемная глушителя VOLVO FH12 передняя SAMPA|1629939/7401629939</t>
  </si>
  <si>
    <t>Труба промежуточная глушителя DAF XF95 SAMPA|1610673</t>
  </si>
  <si>
    <t>Труба промежуточная глушителя MAN SAMPA|81152040261</t>
  </si>
  <si>
    <t>Труба промежуточная глушителя SCANIA с гофрой SAMPA|1852050</t>
  </si>
  <si>
    <t>Труба промежуточная глушителя VOLVO FH SAMPA|1628883</t>
  </si>
  <si>
    <t>Труба промежуточная глушителя VOLVO FH SAMPA|1626484</t>
  </si>
  <si>
    <t>Трубка MAN TGA системы охлаждения компрессора OE|51063045457</t>
  </si>
  <si>
    <t>Трубка MAN TGA,TGS маслозаливная SAMPA|81018106015/81018100036</t>
  </si>
  <si>
    <t>Трубка MAN охлаждения компрессора SAMPA|51063045458</t>
  </si>
  <si>
    <t>Трубка MERCEDES масляная турбокомпрессора выходная SAMPA|5411801422</t>
  </si>
  <si>
    <t>Трубка топливная RENAULT ТНВД SAMPA|5200583511</t>
  </si>
  <si>
    <t>Трубка топливная SCANIA SAMPA|1514998</t>
  </si>
  <si>
    <t>Трубка топливная SCANIA SAMPA|1763252</t>
  </si>
  <si>
    <t>Трубка топливная SCANIA SAMPA|1745463</t>
  </si>
  <si>
    <t>Трубка ЯМЗ-650.10 RENAULT Kerax подвода охлаждающей жидкости к компрессору SAMPA|5010477313</t>
  </si>
  <si>
    <t>Тяга DAF крана уровня пола SAMPA|1261591</t>
  </si>
  <si>
    <t>Тяга MERCEDES Actros,Axor привода замка двери SAMPA|0007200513</t>
  </si>
  <si>
    <t>Тяга SCANIA 4 series трапеции стеклоочистителя L=765мм (от мотора к левому шарниру) SAMPA|1358289</t>
  </si>
  <si>
    <t>Тяга SCANIA P,G,R,T series крана уровня пола задняя SAMPA|2000090</t>
  </si>
  <si>
    <t>Тяга SCANIA кулисы переключения передач КПП в сборе (длинная) SAMPA|371448</t>
  </si>
  <si>
    <t>Тяга реактивная RENAULT Premium,Kerax VOLVO FH,FM SAMPA|20443044</t>
  </si>
  <si>
    <t>Тяга реактивная VOLVO FH12,16 (L=665мм) SAMPA|1605035</t>
  </si>
  <si>
    <t>Тяга реактивная VOLVO FH12/16 V-образная SAMPA|20829503</t>
  </si>
  <si>
    <t>Тяга рулевая MAN поперечная L=1588мм SAMPA|81467116736</t>
  </si>
  <si>
    <t>Тяга рулевая RENAULT Midlum,Premium поперечная L=1686мм SAMPA|7421560963</t>
  </si>
  <si>
    <t>Тяга рулевая VOLVO продольная L=863 SAMPA|21106930</t>
  </si>
  <si>
    <t>Тяга стабилизатора MERCEDES Actros,Axor переднего SAMPA|9493230011S</t>
  </si>
  <si>
    <t>Указатель поворота SCANIA 4 series правый SAMPA|1387155</t>
  </si>
  <si>
    <t>Уплотнитель VOLVO крышки ГРМ SAMPA|20714247</t>
  </si>
  <si>
    <t>Фара DAF 95XF,XF95 левая SAMPA|1293360/1293364</t>
  </si>
  <si>
    <t>Фара DAF 95XF,XF95 правая SAMPA|1293361/1293365</t>
  </si>
  <si>
    <t>Фара MAN F90,M90 IVECO левая/правая SAMPA|81251016218/81251016219/81251016274</t>
  </si>
  <si>
    <t>Фара MAN TGA,TGL,TGM,TGS,TGX,L2000,M2000 правая (2хН7,с корректором) SAMPA|81251016420</t>
  </si>
  <si>
    <t>Фара RENAULT Magnum левая/правая (квадратная) SAMPA|5010231111</t>
  </si>
  <si>
    <t>Фиксатор DAF CF65,CF75,CF85,XF95 тормозного диска (20прижимов+10болтов) (комплект на диск) SAMPA|1693978S</t>
  </si>
  <si>
    <t>Фиксатор DAF CF65,CF75,CF85,XF95 тормозного диска (прижим 1шт.) SAMPA|1691889</t>
  </si>
  <si>
    <t>Фиксатор RENAULT Premium,Magnum крыла SAMPA|21094457</t>
  </si>
  <si>
    <t>Фиксатор ROR FRUEHAUF ролика колодки тормозной (П-образный) SAMPA|21224831</t>
  </si>
  <si>
    <t>Фиксатор ROR FRUEHAUF ролика колодки тормозной (П-образный) SAMPA|6504774T</t>
  </si>
  <si>
    <t>Фиксатор SAF ролика тормозной колодки (32х19х60)(петля) SAMPA|1345000600</t>
  </si>
  <si>
    <t>Фильтр MERCEDES Actros,Axor КАМАЗ-5490 жидкости катализатора AdBlue (карбамидный) SAMPA|0001420289</t>
  </si>
  <si>
    <t>Фильтр SCANIA 3,4,P,G,R,T series системы охлаждения SAMPA|342988</t>
  </si>
  <si>
    <t>Фильтр SCANIA жидкости катализатора AdBlue (карбамидный) SAMPA|1852188</t>
  </si>
  <si>
    <t>Фильтр воздушный MAN TGA,TGS,TGX,E2000 (00-) SAMPA|81084050021</t>
  </si>
  <si>
    <t>Фильтр воздушный SCANIA SAMPA|1759847</t>
  </si>
  <si>
    <t>Фильтр воздушный VOLVO F7,10,12,16 компрессора (большой L=134мм,крепление на хомуте) SAMPA|8152010</t>
  </si>
  <si>
    <t>Фильтр масляный КПП SCANIA ретардера (h=107мм,d=84мм) SAMPA|1893214</t>
  </si>
  <si>
    <t>Фильтр масляный КПП и РЗМ SCANIA 3,4 series SAMPA|2002705</t>
  </si>
  <si>
    <t>Фильтр топливный DAF CF75,85,XF95,105 КАМАЗ-5490 сепаратор под колбу (для PreLine PL 420) SAMPA|51125030052</t>
  </si>
  <si>
    <t>Фильтр топливный DAF MAN F2000 SCANIA 4 series,114,124,144,94 VOLVO FH сепаратора SAMPA|8159975</t>
  </si>
  <si>
    <t>Фильтр топливный FOTON HINO SCANIA VOLVO (со стаканом) SAMPA|20450423</t>
  </si>
  <si>
    <t>Фильтр топливный MAN сепаратора квадратный (75х75х55мм для SEPAR2000/5/50 без подогрева) SAMPA|85125010002</t>
  </si>
  <si>
    <t>Фильтр топливный MAN сепаратора квадратный (76x76x54) SAMPA|85125010003</t>
  </si>
  <si>
    <t>Фильтр топливный VOLVO 9FH,12B,12FH,16FL,16FM (резьба стакана М80мм) SAMPA|20514654</t>
  </si>
  <si>
    <t>Фланец MAN TGS,TGX,TGA ступицы SAMPA|81351400014</t>
  </si>
  <si>
    <t>Фланец MERCEDES трубы глушителя SAMPA|6214920008</t>
  </si>
  <si>
    <t>Фланец SAF ступицы колеса SAMPA|1146200100</t>
  </si>
  <si>
    <t>Фонарь габаритный MAN TGA левый/правый (желтый) SAMPA|81252606104</t>
  </si>
  <si>
    <t>Фонарь габаритный MERCEDES Axor левый/правый (желтый) SAMPA|0005445411</t>
  </si>
  <si>
    <t>Фонарь габаритный SCANIA 4 series верхний SAMPA|1749953</t>
  </si>
  <si>
    <t>Фонарь габаритный SCANIA 4 series на крышу (белый) SAMPA|1326935</t>
  </si>
  <si>
    <t>Фонарь габаритный SCANIA светодиодный желтый SAMPA|1471599</t>
  </si>
  <si>
    <t>Фонарь габаритный VOLVO FH,FM (08-) задний белый SAMPA|82116545</t>
  </si>
  <si>
    <t>Фонарь габаритный VOLVO FH,FM желтый SAMPA|20398660</t>
  </si>
  <si>
    <t>Фонарь габаритный VOLVO FH12 SAMPA|20425016+1623726</t>
  </si>
  <si>
    <t>Форсунка MAN дв.D2866/2876 масляная SAMPA|51016015081</t>
  </si>
  <si>
    <t>Хомут MERCEDES патрубка интеркулера (110х130) SAMPA|0019951910</t>
  </si>
  <si>
    <t>Хомут глушителя DAF 95XF трубы SAMPA|1452973</t>
  </si>
  <si>
    <t>Хомут глушителя IVECO SAMPA|41201881</t>
  </si>
  <si>
    <t>Хомут глушителя MAN (114.50мм) SAMPA|99714/81974200085/81974200139/81974200152/03920200</t>
  </si>
  <si>
    <t>Хомут глушителя MERCEDES (105х20мм) SAMPA|6209970590</t>
  </si>
  <si>
    <t>Хомут глушителя MERCEDES (20х100мм) на металлорукав SAMPA|6219970090</t>
  </si>
  <si>
    <t>Хомут глушителя MERCEDES (88.50х100мм) на металлорукав SAMPA|50810</t>
  </si>
  <si>
    <t>Хомут глушителя MERCEDES (d=130.5мм) SAMPA|6454920440</t>
  </si>
  <si>
    <t>Хомут глушителя MERCEDES 814,914,1414-1523 (95х15мм) SAMPA|6744920040</t>
  </si>
  <si>
    <t>Хомут глушителя SCANIA (d=120мм) SAMPA|1300367</t>
  </si>
  <si>
    <t>Хомут глушителя SCANIA (d=127мм) SAMPA|1431579</t>
  </si>
  <si>
    <t>Хомут глушителя VOLVO (плоский) SAMPA|1629067</t>
  </si>
  <si>
    <t>Хомут глушителя VOLVO DAF ленточный со ступенькой (127х132х70мм) SAMPA|20455908</t>
  </si>
  <si>
    <t>Хомут глушителя VOLVO FH12,16 (140х30мм) рифленый SAMPA|1629499</t>
  </si>
  <si>
    <t>Хомут глушителя VOLVO ленточный со ступенькой SAMPA|3943850</t>
  </si>
  <si>
    <t>Цилиндр MAN TGA,TGL клапана обратного пневмосистемы (горный тормоз) SAMPA|81157016124</t>
  </si>
  <si>
    <t>Цилиндр сцепления главный MAN F2000 (поршень d=23.81мм) SAMPA|KG2303002</t>
  </si>
  <si>
    <t>Цилиндр сцепления главный MERCEDES Actros (03-) SAMPA|0022950706</t>
  </si>
  <si>
    <t>Цилиндр сцепления главный MERCEDES Atego (поршень d=20.64мм) SAMPA|KG2000108</t>
  </si>
  <si>
    <t>Цилиндр сцепления главный SCANIA 2,3 series SAMPA|624503AM</t>
  </si>
  <si>
    <t>Цилиндр сцепления главный VOLVO FH SAMPA|20835246</t>
  </si>
  <si>
    <t>Цилиндр сцепления главный VOLVO FH12,FM12,NH12 SAMPA|1628218</t>
  </si>
  <si>
    <t>Цилиндр сцепления рабочий MERCEDES (d-поршня 28.57мм) SAMPA|KN28022D1</t>
  </si>
  <si>
    <t>Шайба BPW (ECO,ECO Plus) ступицы стопорная (convertional,8-9т,10-12т) SAMPA|0332064010</t>
  </si>
  <si>
    <t>Шайба BPW пальца полурессоры (31х57х6мм) SAMPA|03.3203.23.80</t>
  </si>
  <si>
    <t>Шайба BPW пальца рессоры (31x76x6) SAMPA|332034530</t>
  </si>
  <si>
    <t>Шайба BPW пальца ушка рессоры (30.5x55x73.6x24) SAMPA|03.113.01.46.0</t>
  </si>
  <si>
    <t>Шайба BPW ступицы стопорная SAMPA|0332073130</t>
  </si>
  <si>
    <t>Шайба DAF F95,95XF привода ТНВД SAMPA|1327052</t>
  </si>
  <si>
    <t>Шайба DAF пальца рессоры (26x60x3) SAMPA|0296705</t>
  </si>
  <si>
    <t>Шайба DAF ступицы стопорная SAMPA|1385326</t>
  </si>
  <si>
    <t>Шайба DAF шкворня SAMPA|0394809</t>
  </si>
  <si>
    <t>Шайба DAF шкворня упорная SAMPA|394508</t>
  </si>
  <si>
    <t>Шайба MAN MERCEDES колодки тормозной стопорная SAMPA|3469940109</t>
  </si>
  <si>
    <t>Шайба MAN опорная рычага КПП SAMPA|81907130015</t>
  </si>
  <si>
    <t>Шайба MAN ступицы SAMPA|81443030034</t>
  </si>
  <si>
    <t>Шайба MAN шкворня SAMPA|81442080009</t>
  </si>
  <si>
    <t>Шайба MERCEDES Actros,Atego MAN стопорная подшипника ступицы (d=89мм внутренний) SAMPA|81908010224</t>
  </si>
  <si>
    <t>Шайба MERCEDES вала тормозного SAMPA|3854210152</t>
  </si>
  <si>
    <t>Шайба MERCEDES подвески кабины SAMPA|9493230152</t>
  </si>
  <si>
    <t>Шайба MERCEDES сайлентблока подвески SAMPA|9463280076</t>
  </si>
  <si>
    <t>Шайба MERCEDES ступицы SAMPA|9463560073</t>
  </si>
  <si>
    <t>Шайба MERCEDES ступицы SAMPA|9423320362</t>
  </si>
  <si>
    <t>Шайба MERCEDES ступицы маслоотражательная SAMPA|9463560127</t>
  </si>
  <si>
    <t>Шайба RENAULT Premium вала тормозного (25.5x42x3.2) SAMPA|5000470828</t>
  </si>
  <si>
    <t>Шайба RENAULT Premium вала тормозного SAMPA|5010216051</t>
  </si>
  <si>
    <t>Шайба RENAULT Premium кронштейна кабины переднего нижнего резинометалл. (27х70х5.21/9.95) SAMPA|5010316016</t>
  </si>
  <si>
    <t>Шайба RENAULT Premium пальца ушка рессоры (20.5x40мм) SAMPA|5003058086</t>
  </si>
  <si>
    <t>Шайба RENAULT Premium,Kerax,Magnum полурессоры дистанционная (116.5x30.5x17мм) SAMPA|5010239047</t>
  </si>
  <si>
    <t>Шайба RENAULT VOLVO ступицы стопорная SAMPA|7420424593</t>
  </si>
  <si>
    <t>Шайба RENAULT пальца рессоры (24x45x4) SAMPA|5003053480</t>
  </si>
  <si>
    <t>Шайба RENAULT ступицы стопорная SAMPA|7401076701</t>
  </si>
  <si>
    <t>Шайба RENAULT ступицы стопорная SAMPA|7421806437</t>
  </si>
  <si>
    <t>Шайба RENAULT ступицы стопорная SAMPA|5010056010</t>
  </si>
  <si>
    <t>Шайба ROR TE ступицы упорная SAMPA|21220726</t>
  </si>
  <si>
    <t>Шайба ROR пальца полурессоры SAMPA|21222287</t>
  </si>
  <si>
    <t>Шайба ROR ступицы SAMPA|21225514</t>
  </si>
  <si>
    <t>Шайба ROR ступицы зубчатая SAMPA|21221061</t>
  </si>
  <si>
    <t>Шайба ROR ступицы стопорная SAMPA|21020818</t>
  </si>
  <si>
    <t>Шайба ROR ступицы стопорная SAMPA|21224669</t>
  </si>
  <si>
    <t>Шайба SAF сайлентблока амортизатора заднего SAMPA|4331502901</t>
  </si>
  <si>
    <t>Шайба SAF упорная башмака балансира гроднамид SAMPA|1101200100</t>
  </si>
  <si>
    <t>Шайба SAF центровочная сайлентблока INTRA SAMPA|4101200200</t>
  </si>
  <si>
    <t>Шайба SAF эксцентриковая SAMPA|1123000101</t>
  </si>
  <si>
    <t>Шайба SCANIA P,G,R,T series балансира SAMPA|1367303</t>
  </si>
  <si>
    <t>Шайба SCANIA P,G,R,T series балансира стопорная SAMPA|204723</t>
  </si>
  <si>
    <t>Шайба SCANIA P,G,R,T балансира SAMPA|1386104</t>
  </si>
  <si>
    <t>Шайба SCANIA P,R series упорная SAMPA|1474065</t>
  </si>
  <si>
    <t>Шайба SCANIA амортизатора SAMPA|1345047</t>
  </si>
  <si>
    <t>Шайба SCANIA болта рессоры SAMPA|1117830</t>
  </si>
  <si>
    <t>Шайба SCANIA подвески кабины SAMPA|1324793</t>
  </si>
  <si>
    <t>Шайба SCANIA регулировочная шкворня (h=0.1мм) SAMPA|3197753</t>
  </si>
  <si>
    <t>Шайба SCANIA регулировочная шкворня SAMPA|329347</t>
  </si>
  <si>
    <t>Шайба SCANIA регулировочная шкворня SAMPA|329346</t>
  </si>
  <si>
    <t>Шайба SCANIA сайлентблока кабины (17x30x4) SAMPA|1386058</t>
  </si>
  <si>
    <t>Шайба SCANIA сайлентблока кабины (резина) (75.5x25.5x37) SAMPA|1385170</t>
  </si>
  <si>
    <t>Шайба SCANIA ступицы стопорная (85x120x3) SAMPA|273023</t>
  </si>
  <si>
    <t>Шайба SCANIA ступицы стопорная SAMPA|273022</t>
  </si>
  <si>
    <t>Шайба SCANIA ступицы стопорная SAMPA|1365594</t>
  </si>
  <si>
    <t>Шайба SCANIA ступицы стопорная SAMPA|1307761</t>
  </si>
  <si>
    <t>Шайба VOLVO амортизатора кабины SAMPA|20734773</t>
  </si>
  <si>
    <t>Шайба VOLVO балансира SAMPA|1593431</t>
  </si>
  <si>
    <t>Шайба VOLVO конус шпильки колеса SAMPA|1591045</t>
  </si>
  <si>
    <t>Шайба VOLVO ступицы стопорная SAMPA|21806589</t>
  </si>
  <si>
    <t>Шайба VOLVO торсиона кабины SAMPA|1075341</t>
  </si>
  <si>
    <t>Шайба стопорная корончатая (83мм внутри) VOLVO SAMPA|191179</t>
  </si>
  <si>
    <t>Шарнир DAF MERCEDES VOLVO рулевого вала (кардан) SAMPA|A0004600057/1606501/0393890/7482463414/5001834314</t>
  </si>
  <si>
    <t>Шарнир SCANIA переключения передач SAMPA|1768962</t>
  </si>
  <si>
    <t>Шкворень BPW (поворотная ось) SAMPA|0324008040</t>
  </si>
  <si>
    <t>Шкив MAN генератора (2-х ручейковый) SAMPA|51261050185</t>
  </si>
  <si>
    <t>Шкив MERCEDES дв.OM457LA вентилятора SAMPA|4572020210</t>
  </si>
  <si>
    <t>Шкив MERCEDES дв.OM501 генератора SAMPA|0011554615</t>
  </si>
  <si>
    <t>Шкив RENAULT Premium насоса водяного SAMPA|20707160</t>
  </si>
  <si>
    <t>Шкив VOLVO FH12,FM9,12 генератора (8-ми ручейковый) SAMPA|3979924</t>
  </si>
  <si>
    <t>Шкив VOLVO генератора SAMPA|1636242</t>
  </si>
  <si>
    <t>Шланг MAN подъема кабины SAMPA|06540990207</t>
  </si>
  <si>
    <t>Шланг MERCEDES Actros ГУРа (L=300мм) SAMPA|0199975582</t>
  </si>
  <si>
    <t>Шланг SCANIA подъема кабины L=1500мм SAMPA|1851227</t>
  </si>
  <si>
    <t>Шланг SCANIA подъема кабины L=4145мм SAMPA|128130/1851213/1371208/1526572</t>
  </si>
  <si>
    <t>Шланг VOLVO F,XF95 подъема кабины L=1255 SAMPA|85110482</t>
  </si>
  <si>
    <t>Шланг VOLVO FH,FM подъема кабины (L=4460) SAMPA|85110487</t>
  </si>
  <si>
    <t>Шланг VOLVO FH12,FM9,FM12 подъема кабины (L=1255) SAMPA|85110483</t>
  </si>
  <si>
    <t>Шланг VOLVO FM12 подъема кабины (L=4610) SAMPA|3988823</t>
  </si>
  <si>
    <t>Шланг VOLVO компрессора SAMPA|20442730</t>
  </si>
  <si>
    <t>Шланг тормозной MERCEDES Actros (L=670мм) соединение VOSS-232 SAMPA|A0004203048</t>
  </si>
  <si>
    <t>Шланг тормозной MERCEDES Actros передний SAMPA|0004201148</t>
  </si>
  <si>
    <t>Шланг тормозной SCANIA (L=600мм) SAMPA|1338076</t>
  </si>
  <si>
    <t>Шланг тормозной SCANIA (L=720мм) SAMPA|1123479</t>
  </si>
  <si>
    <t>Шланг тормозной SCANIA 4 series (L=500мм) SAMPA|1356151</t>
  </si>
  <si>
    <t>Шланг тормозной SCANIA P,G,R,T series задний L=600мм SAMPA|1123476</t>
  </si>
  <si>
    <t>Шланг тормозной SCANIA к тормозным камерам (L=600мм) SAMPA|814333</t>
  </si>
  <si>
    <t>Шланг тормозной VOLVO FH,FM (L=550мм) SAMPA|976464</t>
  </si>
  <si>
    <t>Шланг тормозной VOLVO FH12,FH16,FM10,FM12 (L=600мм) SAMPA|976465</t>
  </si>
  <si>
    <t>Шланг тормозной VOLVO к тормозным камерам (L=450мм) SAMPA|978253</t>
  </si>
  <si>
    <t>Шланг тормозной VOLVO к тормозным камерам (L=650мм) SAMPA|976466</t>
  </si>
  <si>
    <t>Шланг тормозной VOLVO к тормозным камерам (L=650мм) SAMPA|977696</t>
  </si>
  <si>
    <t>Шпилька SCANIA крепления полуоси SAMPA|1340934</t>
  </si>
  <si>
    <t>Шпилька VOLVO FH12,13,16 полуоси короткая SAMPA|3171328</t>
  </si>
  <si>
    <t>Шпилька VOLVO крышки ступицы (М14х62х41мм) SAMPA|1591028</t>
  </si>
  <si>
    <t>Шпилька колеса BPW (M22x1.5x97/62) SAMPA|03.296.33.12.1</t>
  </si>
  <si>
    <t>Шпилька колеса BPW (M22х1.5х80) SAMPA|03.296.33.11.1</t>
  </si>
  <si>
    <t>Шпилька колеса BPW (M22х1.5х89) дисковые тормоза SAMPA|03.296.33.14.1</t>
  </si>
  <si>
    <t>Шпилька колеса BPW (М22х1.5/22х2х097 ) SAMPA|329623151</t>
  </si>
  <si>
    <t>Шпилька колеса BPW GIGANT (M22х1.5х61, M22х2.0х48 L=113мм) SAMPA|0329623170</t>
  </si>
  <si>
    <t>Шпилька колеса BPW в сборе (M22x1.5x89/54) (гайка) SAMPA|0980633110</t>
  </si>
  <si>
    <t>Шпилька колеса BPW в сборе (M22x1.5x97/62) (гайка) SAMPA|0980633680</t>
  </si>
  <si>
    <t>Шпилька колеса DAF (M22x1.5x97) SAMPA|1309191</t>
  </si>
  <si>
    <t>Шпилька колеса DAF (M22х1.5х104) с шлицами SAMPA|1373007</t>
  </si>
  <si>
    <t>Шпилька колеса FRUEHAUF (M22x1.5, L=98) SAMPA|M006891</t>
  </si>
  <si>
    <t>Шпилька колеса FRUEHAUF (M22x1.5,L=98) SAMPA|M069131</t>
  </si>
  <si>
    <t>Шпилька колеса FRUEHAUF TRAILOR (М22х1.5х74) SAMPA|6502798G</t>
  </si>
  <si>
    <t>Шпилька колеса IVECO (M22x1.5x119) SAMPA|42064826</t>
  </si>
  <si>
    <t>Шпилька колеса IVECO (M22x1.5х92) SAMPA|42117452</t>
  </si>
  <si>
    <t>Шпилька колеса IVECO (M22х1.5х87) с шлицами SAMPA|42119444</t>
  </si>
  <si>
    <t>Шпилька колеса IVECO EuroCargo (M22x1.5x130/120/60) SAMPA|42117457</t>
  </si>
  <si>
    <t>Шпилька колеса IVECO TurboStar (M22x1.5x110/99) SAMPA|42064824</t>
  </si>
  <si>
    <t>Шпилька колеса IVECO заднего (M22x1.5x86/95) SAMPA|42117451</t>
  </si>
  <si>
    <t>Шпилька колеса MAN (M20х1.5х35х90) SAMPA|81455010151</t>
  </si>
  <si>
    <t>Шпилька колеса MAN (M22x1.5x89) SAMPA|81455010136</t>
  </si>
  <si>
    <t>Шпилька колеса MAN LE,L2000,TGL (M18х1.5х34х58) SAMPA|81455010152</t>
  </si>
  <si>
    <t>Шпилька колеса MAN MERCEDES (M22х1.5х110) SAMPA|81455010141</t>
  </si>
  <si>
    <t>Шпилька колеса MAN MERCEDES (M22х1.5х81) SAMPA|81455010163</t>
  </si>
  <si>
    <t>Шпилька колеса MAN MERCEDES (M22х1.5х81) SAMPA|0004012471</t>
  </si>
  <si>
    <t>Шпилька колеса MAN TGA,TGS,TGX заднего (М22х1.5х110мм) SAMPA|81455010131</t>
  </si>
  <si>
    <t>Шпилька колеса MAN TGL (M18х1.5х34/72) SAMPA|81455010154</t>
  </si>
  <si>
    <t>Шпилька колеса MAN TGM (M20x1.5/77) SAMPA|81455010148</t>
  </si>
  <si>
    <t>Шпилька колеса MAN переднего (M22х1.5х65мм со шлицами) SAMPA|81455010129</t>
  </si>
  <si>
    <t>Шпилька колеса MERCEDES (M20x1.5x85) SAMPA|3524020071</t>
  </si>
  <si>
    <t>Шпилька колеса MERCEDES Actros переднего (M22х1.5х68) SAMPA|4012371</t>
  </si>
  <si>
    <t>Шпилька колеса MERCEDES Actros,Axor (М22х1.5х91) SAMPA|0004014171</t>
  </si>
  <si>
    <t>Шпилька колеса MERCEDES MAN L2000,M2000 (M18х1.5х70) SAMPA|6744020171</t>
  </si>
  <si>
    <t>Шпилька колеса RENAULT Magnum (M22x1.5x89) SAMPA|5010319141</t>
  </si>
  <si>
    <t>Шпилька колеса RENAULT Magnum (М22х1.5x79.6) SAMPA|5000737601</t>
  </si>
  <si>
    <t>Шпилька колеса RENAULT Magnum,Kerax VOLVO FL,FH заднего (M22х1.5х98/88) SAMPA|21147687</t>
  </si>
  <si>
    <t>Шпилька колеса RENAULT Midliner (M22х1.5х97) с шлицами SAMPA|5010439317</t>
  </si>
  <si>
    <t>Шпилька колеса RENAULT Midlum (M20x1.5x55) SAMPA|5010224821</t>
  </si>
  <si>
    <t>Шпилька колеса RENAULT Midlum (М18х1.5х80мм) SAMPA|5010241839</t>
  </si>
  <si>
    <t>Шпилька колеса RENAULT Premium,Magnum (M22x1.5x101) SAMPA|20515516</t>
  </si>
  <si>
    <t>Шпилька колеса RENAULT VOLVO (M22х1.5х108) SAMPA|7420515517</t>
  </si>
  <si>
    <t>Шпилька колеса RENAULT VOLVO (M22х1.5х115/105) SAMPA|7420515519</t>
  </si>
  <si>
    <t>Шпилька колеса RENAULT VOLVO (M22х1.5х98/88) SAMPA|7420515515</t>
  </si>
  <si>
    <t>Шпилька колеса RENAULT заднего (M22x1.5x113мм) SAMPA|5010241892</t>
  </si>
  <si>
    <t>Шпилька колеса ROR (M22x1.5x95) SAMPA|21220969</t>
  </si>
  <si>
    <t>Шпилька колеса ROR (M22х1.5х90/79/42) SAMPA|21220132</t>
  </si>
  <si>
    <t>Шпилька колеса ROR TA,TC,TM (М22х1.5х98/107) SAMPA|21020997</t>
  </si>
  <si>
    <t>Шпилька колеса SAF (M22x1.5,M22x1.5,L=112) в сборе (гайки 04029,06425) SAMPA|3302104000</t>
  </si>
  <si>
    <t>Шпилька колеса SAF (M22x1.5x76) SAMPA|1303112010</t>
  </si>
  <si>
    <t>Шпилька колеса SAF (M22x1.5x93) SAMPA|3302107600</t>
  </si>
  <si>
    <t>Шпилька колеса SAF (M22х1.5,M22х1.5 L=112) в сборе SAMPA|3302104500</t>
  </si>
  <si>
    <t>Шпилька колеса SAF (M22х1.5х68) с шлицами (оси SKRB9022) SAMPA|1303111811/017752</t>
  </si>
  <si>
    <t>Шпилька колеса SAF (M22х1.5х93) с шлицами SAMPA|1303107512</t>
  </si>
  <si>
    <t>Шпилька колеса SAF (М22х1.5х83) в сборе (гайка 04938,гровер 01245) SAMPA|3302107700</t>
  </si>
  <si>
    <t>Шпилька колеса SAF в сборе (M22x1.5x66) SAMPA|3302115600</t>
  </si>
  <si>
    <t>Шпилька колеса SAF в сборе (M22x1.5x76) SAMPA|3302115700</t>
  </si>
  <si>
    <t>Шпилька колеса SAF комплект (с гайкой) (М22х1.5х50) SAMPA|3302107800</t>
  </si>
  <si>
    <t>Шпилька колеса SCANIA (7/8'' L=97/85/60) SAMPA|1368695</t>
  </si>
  <si>
    <t>Шпилька колеса SCANIA 2,3 series (7/8" резьба L=68мм) SAMPA|1368690</t>
  </si>
  <si>
    <t>Шпилька колеса SCANIA 2,3,4 series (L=96) SAMPA|1368694</t>
  </si>
  <si>
    <t>Шпилька колеса SCANIA 2,3,4,P,G,R,T series (7/8" резьба L=81/92мм) литой диск SAMPA|1368692</t>
  </si>
  <si>
    <t>Шпилька колеса VOLVO F10/12/16,FH12/16,FL12,FM12 (7/8''х102мм) SAMPA|1573082</t>
  </si>
  <si>
    <t>Шпилька колеса VOLVO FH,FM (М22х1.5х124/114мм) SAMPA|20524942</t>
  </si>
  <si>
    <t>Шпилька колеса VOLVO FH,FM,FL6 RENAULT Premium,Magnum (M22х1.5х79мм) SAMPA|7420515514</t>
  </si>
  <si>
    <t>Шпилька колеса VOLVO FH12/FH16 (7/8''х125мм) SAMPA|8152104</t>
  </si>
  <si>
    <t>Шпилька колеса VOLVO переднего (7/8"-14UNFх77) SAMPA|3112593</t>
  </si>
  <si>
    <t>Шпилька колеса VOLVO переднего (M22x1.5x133/122) SAMPA|20553560</t>
  </si>
  <si>
    <t>Шплинт BPW гайки ступицы SAMPA|02.6201.82.01</t>
  </si>
  <si>
    <t>Шплинт IVECO EuroCargo,Tector 180E28 торсиона кабины SAMPA|951982</t>
  </si>
  <si>
    <t>Шплинт MERCEDES SCANIA гайки ступицы SAMPA|000094004027</t>
  </si>
  <si>
    <t>Шплинт ROR крепления колодок тормозных задних SAMPA|21220171</t>
  </si>
  <si>
    <t>Шплинт SCANIA SAMPA|805479</t>
  </si>
  <si>
    <t>Штанга реактивная VOLVO FH12,16 V-образная (662x115x19мм) SAMPA|20367004</t>
  </si>
  <si>
    <t>Штифт BPW колодок тормозных задних SAMPA|03.084.52.21.0</t>
  </si>
  <si>
    <t>Штифт RENAULT крепления пальца тормозной колодки (6x50) SAMPA|951983</t>
  </si>
  <si>
    <t>Штифт SCANIA колодок тормозных задних SAMPA|1304645</t>
  </si>
  <si>
    <t>Штифт SCANIA крепления пальца тормозной колодки (5x36) SAMPA|804958</t>
  </si>
  <si>
    <t>Щит BPW тормоза грязезащитный (SN4218 квадратная балка) комплект на ось SAMPA|9900000093</t>
  </si>
  <si>
    <t>Щитки пылезащитные комплект на 1 сторону (420x203мм h=85) FRUEHAUF/SMB С1(12тонн)/TRAILOR SAMPA|082006</t>
  </si>
  <si>
    <t>Щитки пылезащитные комплект на сторону (419X178/d=175/D=460/h=70) ROR/TRAILOR L200 SAMPA|0483001AJA</t>
  </si>
  <si>
    <t>Щитки пылезащитные сторона (15224518-пыльник+21224522-вставка) (420x180 h=62) ROR TE/TE9000 SAMPA|21224522/15224518</t>
  </si>
  <si>
    <t>Щиток BPW барабана тормозного пылезащитный (комплект на ось) SAMPA|9900000072</t>
  </si>
  <si>
    <t>Щиток BPW барабана тормозного пылезащитный (комплект на ось, 120 SN3015) SAMPA|99.0000.01.02</t>
  </si>
  <si>
    <t>Щиток BPW барабана тормозного пылезащитный (комплект на ось, 120 SN3020) SAMPA|99.0000.01.09</t>
  </si>
  <si>
    <t>Щиток BPW барабана тормозного пылезащитный (комплект на ось, 120 SN3612/3620) SAMPA|99.0000.01.06</t>
  </si>
  <si>
    <t>Щиток BPW барабана тормозного пылезащитный (комплект на ось, 120 SN4212-2) SAMPA|99.0000.00.70</t>
  </si>
  <si>
    <t>Щиток BPW барабана тормозного пылезащитный (комплект на ось, 120 SN4218-2) SAMPA|9900000088</t>
  </si>
  <si>
    <t>Щиток BPW барабана тормозного пылезащитный (комплект на ось, 120 SN4218-2) SAMPA|99.000.00.07.1</t>
  </si>
  <si>
    <t>Щиток BPW барабана тормозного пылезащитный (комплект на ось, 120 SN4220-2) SAMPA|99.000.00.07.5</t>
  </si>
  <si>
    <t>Щиток BPW барабана тормозного пылезащитный (комплект на ось, 120 SN4220-2) SAMPA|9900000089</t>
  </si>
  <si>
    <t>Щиток BPW барабана тормозного пылезащитный (комплект на ось, 124х447х56мм SN4218) SAMPA|99.0000.01.23</t>
  </si>
  <si>
    <t>Щиток BPW барабана тормозного пылезащитный (комплект на ось, 127 SN3020-1) SAMPA|99.0000.01.03</t>
  </si>
  <si>
    <t>Щиток BPW барабана тормозного пылезащитный (комплект на ось, 127 SN4220-2) SAMPA|9900000085</t>
  </si>
  <si>
    <t>Щиток BPW барабана тормозного пылезащитный (комплект на ось, 150 SN4218/4220) SAMPA|99.0000.00.98</t>
  </si>
  <si>
    <t>Щиток BPW барабана тормозного пылезащитный (комплект на ось, 150 SN4218-2) SAMPA|99.000.00.08.0</t>
  </si>
  <si>
    <t>Щиток BPW барабана тормозного пылезащитный (комплект на ось, 150 SN4220) SAMPA|9900000040</t>
  </si>
  <si>
    <t>Щиток BPW барабана тормозного пылезащитный (комплект на ось, 150 SN4220-2) SAMPA|99.000.00.07.3</t>
  </si>
  <si>
    <t>Щиток BPW барабана тормозного пылезащитный (комплект на ось, 160x470х33мм SN4218) SAMPA|99.0000.00.42</t>
  </si>
  <si>
    <t>Щиток BPW барабана тормозного пылезащитный (комплект на ось, 455x35мм) SAMPA|99.0000.00.37</t>
  </si>
  <si>
    <t>Щиток BPW барабана тормозного пылезащитный (комплект на ось, d120 SN4220) SAMPA|9900000097</t>
  </si>
  <si>
    <t>Щиток BPW барабана тормозного пылезащитный (комплект на ось, RD127 SN3616/3620) SAMPA|99.0000.00.81</t>
  </si>
  <si>
    <t>Щиток BPW барабана тормозного пылезащитный (на сторону, 455x43мм) SAMPA|980106400</t>
  </si>
  <si>
    <t>Щиток DAF барабана тормозного пылезащитный (на сторону) SAMPA|1231429</t>
  </si>
  <si>
    <t>Щиток DAF барабана тормозного пылезащитный SAMPA|1231433</t>
  </si>
  <si>
    <t>Щиток FRUEHAUF барабана тормозного пылезащитный (на сторону) SAMPA|AJB0006001</t>
  </si>
  <si>
    <t>Щиток FRUEHAUF барабана тормозного пылезащитный (на сторону) SAMPA|ARJB0006701</t>
  </si>
  <si>
    <t>Щиток IVECO EuroTrakker барабана тормозного на одно на колесо (1шт.) SAMPA|42536145</t>
  </si>
  <si>
    <t>Щиток IVECO Trakker барабана тормозного переднего (комплект на колесо) SAMPA|42536199</t>
  </si>
  <si>
    <t>Щиток MAN TGA барабана тормозного (комплект на колесо) SAMPA|81501010221/83501010501/81501010222/83501010502</t>
  </si>
  <si>
    <t>Щиток MAN TGA барабана тормозного (комплект на колесо) SAMPA|81501015137</t>
  </si>
  <si>
    <t>Щиток MERCEDES Actros барабана тормозного пылезащитный (на сторону, 452x225мм) SAMPA|6594201644</t>
  </si>
  <si>
    <t>Щиток RENAULT барабана тормозного пылезащитный (на сторону, 410x175мм) SAMPA|5010098794</t>
  </si>
  <si>
    <t>Щиток ROR барабана тормозного пылезащитный (на сторону, 310x190мм) SAMPA|21202329</t>
  </si>
  <si>
    <t>Щиток ROR барабана тормозного пылезащитный (на сторону, 350x200мм) SAMPA|21209705</t>
  </si>
  <si>
    <t>Щиток ROR барабана тормозного пылезащитный (на сторону, 419x178мм) SAMPA|21008062</t>
  </si>
  <si>
    <t>Щиток ROR барабана тормозного пылезащитный (на сторону, 419x178мм) SAMPA|21220647</t>
  </si>
  <si>
    <t>Щиток ROR барабана тормозного пылезащитный (на сторону, 420x220мм) SAMPA|21221567</t>
  </si>
  <si>
    <t>Щиток ROR барабана тормозного пылезащитный (на сторону, 420х220мм) SAMPA|21200920</t>
  </si>
  <si>
    <t>Щиток SAF (95-) барабана тормозного (комплект на колесо) SAMPA|3005017300/03005017300</t>
  </si>
  <si>
    <t>Щиток SAF TRAILOR барабана тормозного пылезащитный (на сторону, 419x203мм) SAMPA|6502810F</t>
  </si>
  <si>
    <t>Щиток SAF барабана тормозного пылезащитный (на сторону, 155x331мм) SAMPA|3005018300</t>
  </si>
  <si>
    <t>Щиток SAF барабана тормозного пылезащитный (на сторону, 300x150мм) SAMPA|3005005300</t>
  </si>
  <si>
    <t>Щиток SAF барабана тормозного пылезащитный (на сторону, 300x200мм) SAMPA|3005005500</t>
  </si>
  <si>
    <t>Щиток SAF барабана тормозного пылезащитный (на сторону, 300x200мм) SAMPA|3005016100</t>
  </si>
  <si>
    <t>Щиток SAF барабана тормозного пылезащитный (на сторону, 355x200мм) SAMPA|3005012500</t>
  </si>
  <si>
    <t>Щиток SAF барабана тормозного пылезащитный (на сторону, 355x200мм) SAMPA|3005010800</t>
  </si>
  <si>
    <t>Щиток SAF барабана тормозного пылезащитный (на сторону, 367x180мм) SAMPA|3005017100</t>
  </si>
  <si>
    <t>Щиток SAF барабана тормозного пылезащитный (на сторону, 420x120мм) SAMPA|3005014700</t>
  </si>
  <si>
    <t>Щиток SAF барабана тормозного пылезащитный (на сторону, 420x180мм) SAMPA|5000816935</t>
  </si>
  <si>
    <t>Щиток SAF барабана тормозного пылезащитный (на сторону, 420x180мм) SAMPA|3005014100</t>
  </si>
  <si>
    <t>Щиток SAF барабана тормозного пылезащитный (на сторону, 420x200мм) SAMPA|3005011701</t>
  </si>
  <si>
    <t>Щиток SCANIA 3,4 series барабана тормозного пылезащитный (на сторону, 413x203мм) SAMPA|1378430</t>
  </si>
  <si>
    <t>Щиток SCANIA 3,4 series барабана тормозного пылезащитный (на сторону, 413x254мм) SAMPA|1378432</t>
  </si>
  <si>
    <t>Щиток SCANIA 3,4 series барабана тормозного пылезащитный (на сторону, 449x119x81мм) SAMPA|1378429</t>
  </si>
  <si>
    <t>Щиток SCANIA барабана тормозного пылезащитный (на сторону, 413x178мм) SAMPA|1378427</t>
  </si>
  <si>
    <t>Щиток SCANIA барабана тормозного пылезащитный (на сторону, 413x203мм) SAMPA|1378431</t>
  </si>
  <si>
    <t>Щиток SMB барабана тормозного пылезащитный (на сторону) SAMPA|M002904</t>
  </si>
  <si>
    <t>Щиток VOLVO F12,FH12 series барабана тормозного пылезащитный (на сторону, 234x446x54мм) SAMPA|1629834</t>
  </si>
  <si>
    <t>Щиток VOLVO FH12,16 барабана тормозного пылезащитный (на сторону, 410x125мм) SAMPA|1629832</t>
  </si>
  <si>
    <t>Щиток VOLVO барабана тормозного пылезащитный (на сторону, 410x200мм) SAMPA|1629835</t>
  </si>
  <si>
    <t>Щиток VOLVO барабана тормозного пылезащитный (на сторону, 410x225мм) SAMPA|1629836</t>
  </si>
  <si>
    <t>Щуп уровня масла MAN SAMPA|51058055558</t>
  </si>
  <si>
    <t>Щуп уровня масла MERCEDES Actros SAMPA|A5410101072</t>
  </si>
  <si>
    <t>Щуп уровня масла MERCEDES Atego SAMPA|A9040108272</t>
  </si>
  <si>
    <t>Щуп уровня масла SCANIA P,R,4-series дв.D11,D12 L=1715мм SAMPA|1515985</t>
  </si>
  <si>
    <t>Щуп уровня масла VOLVO FH12 SAMPA|20758415</t>
  </si>
  <si>
    <t>Элемент зеркальный MAN TGA,TGL,TGM,L,M2000 зеркала бокового дополнительного SAMPA|81637330106</t>
  </si>
  <si>
    <t>Элемент зеркальный MAN TGX,TGS зеркала бокового основного с подогревом SAMPA|81637336071</t>
  </si>
  <si>
    <t>Элемент зеркальный MERCEDES Actros широкоугольный правый с подогревом SAMPA|0028113833</t>
  </si>
  <si>
    <t>Элемент зеркальный MERCEDES Atego (97-04) зеркала бокового основного с подогревом (378х158мм) SAMPA|18113433</t>
  </si>
  <si>
    <t>Элемент зеркальный VOLVO FH,FM зеркала бокового основного SAMPA|20854564</t>
  </si>
  <si>
    <t>Элемент зеркальный VOLVO FH12,16 левый/правый (200x435мм) SAMPA|20455986</t>
  </si>
  <si>
    <t>Энергоаккумулятор MERCEDES правый тип 24/24 (дисковый тормоз) SAMPA|0194205718</t>
  </si>
  <si>
    <t>Ящик MERCEDES инструментальный SAMPA|9418902290</t>
  </si>
  <si>
    <r>
      <rPr>
        <b/>
        <sz val="30"/>
        <color rgb="FFFF0000"/>
        <rFont val="Times New Roman"/>
        <family val="1"/>
        <charset val="204"/>
      </rPr>
      <t>SAMPA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ШИРОКИЙ СПЕКТР ЗАПЧАСТЕЙ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</si>
  <si>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r>
      <rPr>
        <b/>
        <sz val="30"/>
        <color rgb="FFFF0000"/>
        <rFont val="Times New Roman"/>
        <family val="1"/>
        <charset val="204"/>
      </rPr>
      <t>SCHMITZ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ОРИГИНАЛЬНЫЕ ДЕТАЛИ ДЛЯ ПОЛУПРИЦЕПОВ</t>
    </r>
  </si>
  <si>
    <t>Амортизатор SCHMITZ прицепа (273/383, 16x58, 16x58, O/O) OE|016508</t>
  </si>
  <si>
    <t>Амортизатор SCHMITZ прицепа (429/296, 20х62, 20х62, O/O) OE|017090</t>
  </si>
  <si>
    <t>Амортизатор SCHMITZ прицепа (479/321, 20х62, 20х62, O/O) OE|016436</t>
  </si>
  <si>
    <t>Амортизатор SCHMITZ прицепа, полуприцепа (267/383 16х80 16х58 О/О) OE|1204307</t>
  </si>
  <si>
    <t>Амортизатор SCHMITZ сдвижной крыши прицепа газовый (950N,205мм) OE|1071691</t>
  </si>
  <si>
    <t>Болт SCHMITZ крепления амортизатора (M20x2x240) OE|014860</t>
  </si>
  <si>
    <t>Болт SCHMITZ крепления амортизатора (М16х1.5х122) OE|1008055/1061575</t>
  </si>
  <si>
    <t>Болт SCHMITZ крепления амортизатора (М20x2х170) OE|014862</t>
  </si>
  <si>
    <t>Болт SCHMITZ крепления стакана пневморессоры (M12х190х1.75мм) (4158N,4157N) OE|014866</t>
  </si>
  <si>
    <t>Болт SCHMITZ крепления суппорта OE|017890</t>
  </si>
  <si>
    <t>Болт SCHMITZ рессоры (M27x2x186, головка квадратная) OE|1068680</t>
  </si>
  <si>
    <t>Болт SCHMITZ ролика сдвижной крыши OE|1018913</t>
  </si>
  <si>
    <t>Брызговик резиновый SCHMITZ (400х400 с лого "Слон" с установочным комплектом) (1шт.) OE|1023678</t>
  </si>
  <si>
    <t>Буфер SCHMITZ полурессоры OE|016498</t>
  </si>
  <si>
    <t>Гайка M27х2 SCHMITZ OE|014865</t>
  </si>
  <si>
    <t>Гайка SCHMITZ SAF ступицы правой M72х1.5мм (правая резьба,SW85,оси SKRB 9022,9019) OE|1302011</t>
  </si>
  <si>
    <t>Гайка SCHMITZ пальца амортизатора заднего (М20х2.0мм) OE|014861</t>
  </si>
  <si>
    <t>Гайка SCHMITZ ступицы левая (М72х1.5х28) OE|1302012</t>
  </si>
  <si>
    <t>Гайка М16х1.5 пальца амортизатора OE|1086696</t>
  </si>
  <si>
    <t>Диск тормозной SCHMITZ (430х168.5х290х45 n10х22.5) (1шт.) OE|1176816</t>
  </si>
  <si>
    <t>Замок SCHMITZ борта левый OE|321547</t>
  </si>
  <si>
    <t>Замок SCHMITZ борта правый OE|321546</t>
  </si>
  <si>
    <t>Замок SCHMITZ двери OE|831034</t>
  </si>
  <si>
    <t>Колпачок SCHMITZ гайки крепления колеса OE|016343</t>
  </si>
  <si>
    <t>Крепление SCHMITZ колеса запасного комплект OE|280540</t>
  </si>
  <si>
    <t>Крепление SCHMITZ ограничителя хода OE|1042801</t>
  </si>
  <si>
    <t>Кронштейн SCHMITZ крепления амортизатора (MRH2 M SPR/SCS) OE|1015044</t>
  </si>
  <si>
    <t>Кронштейн SCHMITZ крепления амортизатора (MRH3 M) OE|1023938</t>
  </si>
  <si>
    <t>Кронштейн SCHMITZ крепления амортизатора (MRH3 O) OE|1042577</t>
  </si>
  <si>
    <t>Кронштейн SCHMITZ крепления подкрылка OE|170511</t>
  </si>
  <si>
    <t>Крыло SCHMITZ задняя часть (450х730мм) OE|1071855</t>
  </si>
  <si>
    <t>Крыло SCHMITZ передняя часть (450х640мм) OE|1071854</t>
  </si>
  <si>
    <t>Крыло SCHMITZ полукруглое (B=400, L=2010) OE|1211057</t>
  </si>
  <si>
    <t>Крыло SCHMITZ полукруглое (B=450, L=2100) OE|1088647</t>
  </si>
  <si>
    <t>Крышка SCHMITZ ступицы OE|017958</t>
  </si>
  <si>
    <t>Крышка SCHMITZ фонаря заднего защитная OE|1010853</t>
  </si>
  <si>
    <t>Панель SCHMITZ фонарей задних OE|1085814</t>
  </si>
  <si>
    <t>Пластина SCHMITZ регулировочная внешняя OE|016318</t>
  </si>
  <si>
    <t>Пластина SCHMITZ регулировочная внутренняя OE|1002428</t>
  </si>
  <si>
    <t>Пластина SCHMITZ регулировочная внутренняя OE|1025586</t>
  </si>
  <si>
    <t>Пластина SCHMITZ центровочная OE|1023937</t>
  </si>
  <si>
    <t>Подкрылок SCHMITZ задний со слоном 440х640 OE|1085927</t>
  </si>
  <si>
    <t>Подшипник ступицы SCHMITZ SAF (блок с болтами, оси SKRB 9022,9019) OE|1003457</t>
  </si>
  <si>
    <t>Прокладка SCHMITZ подрессорная OE|016502</t>
  </si>
  <si>
    <t>Ремень крепления и натяжки тента (L=600мм без трещотки со скобой) OE|1013440</t>
  </si>
  <si>
    <t>Ролик SCHMITZ сдвижной крыши (болт крепления 1018913) OE|1026466/334870</t>
  </si>
  <si>
    <t>Стремянка SCHMITZ рессоры (147x297 М24x2) OE|014854</t>
  </si>
  <si>
    <t>Стремянка SCHMITZ рессоры (240х163, М20x1.5) OE|1031366</t>
  </si>
  <si>
    <t>Фиксатор SCHMITZ двери OE|491243</t>
  </si>
  <si>
    <t>Фонарь габаритный SCHMITZ (задний, выносной, левый, с проводом 0.6м) OE|1008677</t>
  </si>
  <si>
    <t>Фонарь габаритный SCHMITZ (задний, выносной, правый, короткий, с проводом 0.57м) OE|1008678</t>
  </si>
  <si>
    <t>Фонарь габаритный SCHMITZ (задний, выносной, правый, с проводом 0.6м) OE|1008676</t>
  </si>
  <si>
    <t>Фонарь габаритный SCHMITZ боковой светодиодный желтый OE|066203</t>
  </si>
  <si>
    <t>Фонарь задний SCHMITZ Europoint 2 левый OE|256600507</t>
  </si>
  <si>
    <t>Фонарь задний SCHMITZ Europoint 2 правый OE|256010507</t>
  </si>
  <si>
    <t>Шайба SCHMITZ болта рессорного 30.2x46x14 OE|016516</t>
  </si>
  <si>
    <t>Шарнир SCHMITZ петлевой OE|232343</t>
  </si>
  <si>
    <t>Шпилька SCHMITZ M10/М12х1.75 OE|015153</t>
  </si>
  <si>
    <t>Шпилька колеса SCHMITZ M22x1.5 L=100.5мм OE|017872</t>
  </si>
  <si>
    <t>Ящик SCHMITZ инструментальный без ступеньки (655х526х445мм) OE|292680</t>
  </si>
  <si>
    <t>База тг</t>
  </si>
  <si>
    <t>Датчик АБС DAF IVECO RENAULT MAN SCANIA КАМАЗ-5490 колеса переднего левого/правого (L=1000) TE PARTS|4029104200</t>
  </si>
  <si>
    <t>Датчик АБС DAF VOLVO IVECO RENAULT SCANIA КАМАЗ-5490 колеса прямой (L=1700мм) TE PARTS|1400071</t>
  </si>
  <si>
    <t>Датчик АБС MAN MERCEDES Actros прямой (L=3000) TE PARTS|A0015428818</t>
  </si>
  <si>
    <t>Датчик АБС MAN TGL,TGM колеса переднего левого (L=1300) TE PARTS|81271206220</t>
  </si>
  <si>
    <t>Датчик АБС MAN колеса заднего левого (L=2000мм) TE PARTS|81271206182</t>
  </si>
  <si>
    <t>Датчик АБС MAN колеса заднего правого (L=2000мм) TE PARTS|81271206183</t>
  </si>
  <si>
    <t>Датчик АБС VOLVO FH колеса заднего левого прямой (L=2650мм) TE PARTS|21247147</t>
  </si>
  <si>
    <t>Датчик положения коленвала IVECO Stralis дв.CURSOR TE PARTS|500306772</t>
  </si>
  <si>
    <t>Кабель электрический АБС DAF SCANIA MAN RENAULT L=3000мм соединительный TE PARTS|1505059</t>
  </si>
  <si>
    <t>Кабель электрический АБС DAF SCANIA RENAULT L=5100мм соединительный TE PARTS|1505061</t>
  </si>
  <si>
    <t>Кабель электрический АБС SCANIA RENAULT IVECO L=2300мм соединительный TE PARTS|9449712023</t>
  </si>
  <si>
    <t>Кабель электрический АБС SCANIA RENAULT L=1800мм соединительный TE PARTS|1912312</t>
  </si>
  <si>
    <t>Кабель электрический АБС SCHMITZ KRONE L=3000мм соединительный TE PARTS|1042739</t>
  </si>
  <si>
    <t>Разъем DAF фонаря заднего байонет (вилка,7 контактов) прямой TE PARTS|7811648</t>
  </si>
  <si>
    <t>Разъем DAF фонаря заднего байонет (вилка,8 контактов) прямой TE PARTS|7813878</t>
  </si>
  <si>
    <t>Разъем DAF электрический (2х контактный) TE PARTS|1643019</t>
  </si>
  <si>
    <t>Разъем IVECO MAN MERCEDES SCANIA VOLVO на лампу H4 TE PARTS|7809007</t>
  </si>
  <si>
    <t>Разъем IVECO RENAULT VOLVO SCANIA электрический (2х контактный) (замена 7810129) TE PARTS|98435346</t>
  </si>
  <si>
    <t>Разъем IVECO фонаря заднего байонет (вилка,10 контактов) угловой TE PARTS|7810647</t>
  </si>
  <si>
    <t>Разъем MAN DAF электрический (3х контактный) TE PARTS|7810051</t>
  </si>
  <si>
    <t>Разъем MAN MERCEDES VW AUDI SEAT SKODA электрический (2х контактный) TE PARTS|7M0973119</t>
  </si>
  <si>
    <t>Разъем MAN VW DAF электрический (2х контактный) TE PARTS|81254350641</t>
  </si>
  <si>
    <t>Разъем MAN электрический (4х контактный) TE PARTS|81254320436</t>
  </si>
  <si>
    <t>Разъем MERCEDES SCANIA фонаря заднего байонет (вилка,4 контактов) прямой TE PARTS|7802781</t>
  </si>
  <si>
    <t>Разъем MERCEDES SCANIA фонаря заднего байонет (вилка,7 контактов) прямой TE PARTS|7810621</t>
  </si>
  <si>
    <t>Разъем MERCEDES VOLVO на лампу H7 TE PARTS|7849011</t>
  </si>
  <si>
    <t>Разъем MERCEDES фонаря заднего байонет (вилка,8 контактов) угловой TE PARTS|7810629</t>
  </si>
  <si>
    <t>Разъем MERCEDES электрический (4х контактный) TE PARTS|0025403481</t>
  </si>
  <si>
    <t>Разъем RENAULT VOLVO электрический (2х контактный) TE PARTS|81254750083</t>
  </si>
  <si>
    <t>Разъем RENAULT VOLVO электрический (3х контактный) TE PARTS|7810378</t>
  </si>
  <si>
    <t>Разъем SCANIA IVECO на лампу H1 TE PARTS|1400209</t>
  </si>
  <si>
    <t>Разъем SCANIA фонаря заднего байонет (вилка,4 контактов) угловой TE PARTS|7810469</t>
  </si>
  <si>
    <t>Разъем SCANIA электрический (2х контактный) TE PARTS|1456872</t>
  </si>
  <si>
    <t>Разъем SCHMITZ фонаря заднего байонет (вилка,7 контактов) угловой TE PARTS|7826941</t>
  </si>
  <si>
    <t>Разъем SCHMITZ электрический (2х контактный) TE PARTS|066204</t>
  </si>
  <si>
    <t>Разъем VOLVO RENAULT электрический (2х контактн.) вилка для розетки 7802125 (упл.,фиксатор) TE PARTS|5010293087/8067321</t>
  </si>
  <si>
    <t>Разъем VOLVO RENAULT электрический (2х контактн.) розетка для вилки 7802135 (упл.,фиксатор) TE PARTS|5010293211/8067319</t>
  </si>
  <si>
    <t>Разъем фонаря заднего байонет AMP (вилка,7 контактов) прямой TE PARTS|D11868</t>
  </si>
  <si>
    <r>
      <rPr>
        <b/>
        <sz val="30"/>
        <color rgb="FFFF0000"/>
        <rFont val="Times New Roman"/>
        <family val="1"/>
        <charset val="204"/>
      </rPr>
      <t>TE PARTS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ДЕТАЛИ ЭЛЕКТРИЧЕСКИХ СИСТЕМ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</si>
  <si>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r>
      <rPr>
        <b/>
        <sz val="30"/>
        <color rgb="FFFF0000"/>
        <rFont val="Times New Roman"/>
        <family val="1"/>
        <charset val="204"/>
      </rPr>
      <t>TEXTAR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ДЕТАЛИ ТОРМОЗНЫХ СИСТЕМ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</si>
  <si>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t>Диск тормозной BMW 3 (E90) передний (1шт.) TEXTAR|34116772669</t>
  </si>
  <si>
    <t>Диск тормозной MERCEDES Actros,Axor вентилируемый (1шт.) TEXTAR|9434210312</t>
  </si>
  <si>
    <t>Диск тормозной MERCEDES Actros,Axor КАМАЗ-5490 передний вентилируемый (1шт.) TEXTAR|A9424230112</t>
  </si>
  <si>
    <t>Диск тормозной MERCEDES Atego вентилируемый (1шт.) TEXTAR|9704210012</t>
  </si>
  <si>
    <t>Колодки тормозные BPW SAF дисковые (с выточкой под датчик АБС,оси SAF SKRB 9022K01/SK7)(4шт.)TEXTAR|</t>
  </si>
  <si>
    <t>Колодки тормозные BPW дисковые (211x102x30) (4шт.) TEXTAR|0509290120</t>
  </si>
  <si>
    <t>Колодки тормозные BPW дисковые (211x115x30) (4шт.) TEXTAR|0509290130</t>
  </si>
  <si>
    <t>Колодки тормозные BPW дисковые (248x108x30) (4шт.) TEXTAR|0509290070</t>
  </si>
  <si>
    <t>Колодки тормозные BPW дисковые (с выточкой под датчик АБС, KNORR SB3745) (211x93x30) (4шт.) TEXTAR|0509290040</t>
  </si>
  <si>
    <t>Колодки тормозные IVECO MAN MERCEDES (без выточки под датчик АБС) дисковые (211x93x30) (4шт.) TEXTAR|2932003</t>
  </si>
  <si>
    <t>Колодки тормозные IVECO RENAULT дисковые (165x66x20) (4шт.) TEXTAR|2996535</t>
  </si>
  <si>
    <t>Колодки тормозные IVECO ROR RENAULT дисковые (176x79x22) (4шт.) TEXTAR|1906043</t>
  </si>
  <si>
    <t>Колодки тормозные IVECO дисковые (175x86x22) (4шт.) TEXTAR|1906416</t>
  </si>
  <si>
    <t>Колодки тормозные MAN TGA RENAULT Magnum передние/задние дисковые (250x118x30) (4шт.) TEXTAR|2996068</t>
  </si>
  <si>
    <t>Колодки тормозные MAN дисковые (218x108x30) (4шт.) TEXTAR|81508205108</t>
  </si>
  <si>
    <t>Колодки тормозные MERCEDES Actros дисковые (208x114x35) (4шт.) TEXTAR|0064201520</t>
  </si>
  <si>
    <t>Колодки тормозные MERCEDES Actros дисковые (245x114x35) (4шт.) TEXTAR|0064201420</t>
  </si>
  <si>
    <t>Колодки тормозные MERCEDES Atego MAN TGL ГАЗ-33104 передние/задние дисковые (4шт.) TEXTAR|81508205085</t>
  </si>
  <si>
    <t>Колодки тормозные MERCEDES DAF SCANIA IVECO SAF МАЗ-203 КАМАЗ-5490 передние/задние (4шт.) TEXTAR|0203121400</t>
  </si>
  <si>
    <t>Колодки тормозные MERCEDES SAF дисковые (211x108x30) (4шт.) TEXTAR|0044207020</t>
  </si>
  <si>
    <t>Колодки тормозные MERCEDES Sprinter (06-) VW Crafter (06-) задние TEXTAR|</t>
  </si>
  <si>
    <t>Колодки тормозные MERCEDES Sprinter дисковые (126x63x19) (4шт.) TEXTAR|0004209720</t>
  </si>
  <si>
    <t>Колодки тормозные MERCEDES Sprinter дисковые (141x49x17) (4шт.) TEXTAR|0004212410</t>
  </si>
  <si>
    <t>Колодки тормозные MERCEDES Sprinter дисковые (156x55x19) (4шт.) TEXTAR|0024204020</t>
  </si>
  <si>
    <t>Колодки тормозные MERCEDES Sprinter,Vito дисковые (137x67x21) (4шт.) TEXTAR|0044206720</t>
  </si>
  <si>
    <t>Колодки тормозные MERCEDES Vario дисковые (175x85x22) (4шт.) TEXTAR|0014201520</t>
  </si>
  <si>
    <t>Колодки тормозные MERCEDES Vito (W638),Sprinter (95-06) VW LT (96-) передние (4шт.) TEXTAR|</t>
  </si>
  <si>
    <t>Колодки тормозные MERCEDES Vito дисковые (105x53x18) (4шт.) TEXTAR|0004214210</t>
  </si>
  <si>
    <t>Колодки тормозные MERCEDES Vito дисковые (134x65x21) (4шт.) TEXTAR|0004214110</t>
  </si>
  <si>
    <t>Колодки тормозные RENAULT Maxity дисковые (164x68x21) (4шт.) TEXTAR|5001868606</t>
  </si>
  <si>
    <t>Колодки тормозные RENAULT Midlum дисковые (216x100x29) (4шт.) TEXTAR|5001864365</t>
  </si>
  <si>
    <t>Колодки тормозные ROR SETRA дисковые (250x118x28) (4шт.) TEXTAR|8285388435</t>
  </si>
  <si>
    <t>Колодки тормозные ROR дисковые (205x102x27) (4шт.) TEXTAR|2912405</t>
  </si>
  <si>
    <t>Колодки тормозные SAF дисковые (210x110x31) (4шт.) TEXTAR|0233501309</t>
  </si>
  <si>
    <t>Колодки тормозные SAF дисковые (211x93x30) (4шт.) TEXTAR|3057008000</t>
  </si>
  <si>
    <t>Колодки тормозные VOLVO FH дисковые (210x102x29) (4шт.) TEXTAR|20768115</t>
  </si>
  <si>
    <t>Колодки тормозные VOLVO FH дисковые (211x100x30) (4шт.) TEXTAR|20568713</t>
  </si>
  <si>
    <t>Колодки тормозные VOLVO FH дисковые (216x97x29) (4шт.) TEXTAR|20768101</t>
  </si>
  <si>
    <t>Колодки тормозные VOLVO FH дисковые (250x111x29) (4шт.) TEXTAR|20918891</t>
  </si>
  <si>
    <t>Колодки тормозные VOLVO FL дисковые (176x78x22) (4шт.) TEXTAR|270530</t>
  </si>
  <si>
    <t>Колодки тормозные VOLVO RENAULT дисковые (249x110x29) (4шт.) TEXTAR|20526568</t>
  </si>
  <si>
    <t>Накладка тормозной колодки BPW (300x100) стандарт 64 отв. 8x15 / 93251 (8шт.) TEXTAR|0309212510</t>
  </si>
  <si>
    <t>Накладка тормозной колодки BPW (300x200) 1-й рем. 80 отв. 8x15 / 93251 (8шт.) TEXTAR|0309214130</t>
  </si>
  <si>
    <t>Накладка тормозной колодки BPW (300x200) 2-й рем. 80 отв. 8x15 / 93251 (8шт.) TEXTAR|0309214280</t>
  </si>
  <si>
    <t>Накладка тормозной колодки BPW (300x200) стандарт 64 отв. 8x15 / 93251 (8шт.) TEXTAR|0309214120</t>
  </si>
  <si>
    <t>Накладка тормозной колодки BPW (360x200) стандарт 72 отв. 8x15 / 93251 (8шт.) TEXTAR|0309219080</t>
  </si>
  <si>
    <t>Накладка тормозной колодки BPW (420x180) стандарт 80 отв. 8x15 / 93251 (8шт.) TEXTAR|0309223020</t>
  </si>
  <si>
    <t>Накладка тормозной колодки BPW 420х180 1-й ремонт (19032) комплект на ось (8шт.) TEXTAR|</t>
  </si>
  <si>
    <t>Накладка тормозной колодки BPW 420х180 2-й ремонт (19032) комплект на ось (8шт.) TEXTAR|</t>
  </si>
  <si>
    <t>Накладка тормозной колодки BPW 420х180 стандарт (19032) комплект на ось (8шт.) TEXTAR|19032</t>
  </si>
  <si>
    <t>Накладка тормозной колодки BPW SAF (420x200) 2-й рем. 80 отв. 8x15 / 93251 (8шт.) TEXTAR|0309227020</t>
  </si>
  <si>
    <t>Накладка тормозной колодки BPW SAF (420x200) стандарт 80 отв. 8x15 / 93251 (8шт.) TEXTAR|0309227010</t>
  </si>
  <si>
    <t>Накладка тормозной колодки DAF 65,75,85,95 задняя стандарт 420х200 (8шт.) TEXTAR|1806639</t>
  </si>
  <si>
    <t>Накладка тормозной колодки FRUEHAUF (311x190) стандарт 80 отв. 6.35x15.9 L10 / 93685 (8шт.) TEXTAR|1960408</t>
  </si>
  <si>
    <t>Накладка тормозной колодки FRUEHAUF (419x178) 2-й рем. 96 отв. 6.35x15.9 L10 / 93685 (8шт.) TEXTAR|1903714</t>
  </si>
  <si>
    <t>Накладка тормозной колодки FRUEHAUF (419x178) стандарт 96 отв. 6.35x15.9 L10 / 93685 (8шт.) TEXTAR|21200790B</t>
  </si>
  <si>
    <t>Накладка тормозной колодки FRUEHAUF TRAILOR (419x203) 1-й рем. 128 отв. 5x15 / 93281 (8шт.) TEXTAR|1955714</t>
  </si>
  <si>
    <t>Накладка тормозной колодки FRUEHAUF TRAILOR (419x203) стандарт 128 отв. 5x15 / 93281 (8шт.) TEXTAR|1955713</t>
  </si>
  <si>
    <t>Накладка тормозной колодки IVECO (410x200) стандарт 96 отв. 8x15 / 93058 (8шт.) TEXTAR|2992123</t>
  </si>
  <si>
    <t>Накладка тормозной колодки MAN (360x183) стандарт 96 отв. 8x15 / 93058 (8шт.) TEXTAR|81502216070</t>
  </si>
  <si>
    <t>Накладка тормозной колодки MAN MERCEDES (410x183) 1-й рем. 64 отв. 8x18 / 93059 (8шт.) TEXTAR|81502006752</t>
  </si>
  <si>
    <t>Накладка тормозной колодки MAN MERCEDES (410x223) 1-й рем. 64 отв. 8x18 / 93059 (8шт.) TEXTAR|81502200632</t>
  </si>
  <si>
    <t>Накладка тормозной колодки MAN MERCEDES (410x223) 2-й рем. 64 отв. 8x18 / 93059 (8шт.) TEXTAR|81502200632</t>
  </si>
  <si>
    <t>Накладка тормозной колодки MAN MERCEDES (410x223) стандарт 64 отв. 8x18 / 93059 (8шт.) TEXTAR|81502006828</t>
  </si>
  <si>
    <t>Накладка тормозной колодки MAN MERCEDES задней/передней стандарт (410х183) (8шт.) TEXTAR|19495</t>
  </si>
  <si>
    <t>Накладка тормозной колодки MERCEDES (308x120) 1-й рем. 40 отв. 8x12 / 93057 (4шт.) TEXTAR|6734210831</t>
  </si>
  <si>
    <t>Накладка тормозной колодки MERCEDES (410x163) 1-й рем. 64 отв. 8x18 / 93059 (8шт.) TEXTAR|3054210110</t>
  </si>
  <si>
    <t>Накладка тормозной колодки MERCEDES (410x163) стандарт 64 отв. 8x18 / 93059 (8шт.) TEXTAR|3054210010</t>
  </si>
  <si>
    <t>Накладка тормозной колодки MERCEDES 809,814,817 стандарт пер./зад. (308х120х14)(4шт.) TEXTAR|17280</t>
  </si>
  <si>
    <t>Накладка тормозной колодки MERCEDES NEOPLAN (410x220) 1-й рем. 96 отв. 10x18 / 93067 (8шт.) TEXTAR|1969906</t>
  </si>
  <si>
    <t>Накладка тормозной колодки MERCEDES NEOPLAN (410x220) стандарт 96 отв. 10x18 / 93067 (8шт.) TEXTAR|0004210131</t>
  </si>
  <si>
    <t>Накладка тормозной колодки MERCEDES NEOPLAN (410x223) стандарт 72 отв. 8x20 / 93060 (8шт.) TEXTAR|3014237910</t>
  </si>
  <si>
    <t>Накладка тормозной колодки RENAULT Magnum (414x220) стандарт 64 отв. 8x18 / 93059 (8шт.) TEXTAR|5001019222</t>
  </si>
  <si>
    <t>Накладка тормозной колодки SAF (300x200) 1-й рем. 64 отв. 8x18 / 93252 (8шт.) TEXTAR|1057002410</t>
  </si>
  <si>
    <t>Накладка тормозной колодки SAF (300x200) стандарт 64 отв. 8x18 / 93252 (8шт.) TEXTAR|1057002400</t>
  </si>
  <si>
    <t>Накладка тормозной колодки SAF (420x203) стандарт 64 отв. 8x15 / 93251 (8шт.) TEXTAR|1057006600</t>
  </si>
  <si>
    <t>Накладка тормозной колодки SAF 1-й ремонт (420х178мм, 8 отверстий) (комплект на ось) (8шт.) TEXTAR|</t>
  </si>
  <si>
    <t>Накладка тормозной колодки SAF TRAILOR (355x150) стандарт 80 отв. 8x18 / 93252 (8шт.) TEXTAR|1057004800</t>
  </si>
  <si>
    <t>Накладка тормозной колодки SAF стандарт (420х178мм, 8 отверстий) (комплект на ось) (8шт.) TEXTAR|</t>
  </si>
  <si>
    <t>Накладка тормозной колодки SCANIA (413x203) 1-й рем. 64 отв. 6.65x18 / 93280 (4шт.) TEXTAR|1109003</t>
  </si>
  <si>
    <t>Накладка тормозной колодки SCANIA (413x203) 2-й рем. 64 отв. 6.65x18 / 93280 (4шт.) TEXTAR|1109003</t>
  </si>
  <si>
    <t>Накладка тормозной колодки SCANIA (413x254) 1-й рем. 64 отв. 6.65x18 / 93280 (4шт.) TEXTAR|1535250</t>
  </si>
  <si>
    <t>Накладка тормозной колодки SCANIA (413x254) стандарт 64 отв. 6.65x18 / 93280 (4шт.) TEXTAR|1535250</t>
  </si>
  <si>
    <t>Накладка тормозной колодки SCANIA 3,4 series стандарт (413х203мм) (4шт.) TEXTAR|1109003/1516501/1535249/1535253</t>
  </si>
  <si>
    <t>Накладка тормозной колодки TRAILOR (419x219) стандарт 96 отв. 6.35x15.9 L10 / 93685 (8шт.) TEXTAR|21200794B</t>
  </si>
  <si>
    <t>Накладка тормозной колодки VOLVO FH (410x175) стандарт 112 отв. 6.35x15.9 L10 / 93685 (8шт.) TEXTAR|270384</t>
  </si>
  <si>
    <t>Накладка тормозной колодки VOLVO FH (410x200) стандарт 112 отв. 6.35x15.9 L10 / 93685 (8шт.) TEXTAR|270836</t>
  </si>
  <si>
    <t>Накладка тормозной колодки VOLVO FH (410x223) 1-й рем. 112 отв. 6.35x15.9 L10 / 93685 (8шт.) TEXTAR|270838</t>
  </si>
  <si>
    <t>Накладка тормозной колодки VOLVO FH (410x223) стандарт 112 отв. 6.35x15.9 L10 / 93685 (8шт.) TEXTAR|270838</t>
  </si>
  <si>
    <t>Диск сцепления DAF VOLVO FH,FM12 d=430 VALEO|13242345</t>
  </si>
  <si>
    <t>Диск сцепления HYUNDAI HD120,AeroTown дв.D6DA19 (350мм) ведомый VALEO|41100-6A600</t>
  </si>
  <si>
    <t>Диск сцепления HYUNDAI HD65 дв.D4AF (275мм) ведомый VALEO|41100-46101</t>
  </si>
  <si>
    <t>Диск сцепления HYUNDAI HD65,72,78,County дв.D4DB/DD/GA (300мм) ведомый VALEO|41100-5K100</t>
  </si>
  <si>
    <t>Диск сцепления HYUNDAI HD65,72,County дв.D4AL (275мм) ведомый VALEO|41100-5K120</t>
  </si>
  <si>
    <t>Диск сцепления HYUNDAI Porter 2 (08-) (2.5-A) KIA Bongo 3 (06-) (2.9-J3) ведомый VALEO|41100-4D030</t>
  </si>
  <si>
    <t>Диск сцепления HYUNDAI Starex H-1 (07-) (2.4) (250мм) ведомый VALEO|41100-48700</t>
  </si>
  <si>
    <t>Диск сцепления IVECO EuroTrakker,EuroStar,EuroTech VALEO|42102091</t>
  </si>
  <si>
    <t>Диск сцепления KIA Bongo 3 (06-) (2.7/3.0),Carnival (99-) (2.5) VALEO|0K55C-16460B</t>
  </si>
  <si>
    <t>Диск сцепления MAN TGA VALEO|81303010488</t>
  </si>
  <si>
    <t>Диск сцепления MERCEDES Actros d=430 VALEO|A01325021030080</t>
  </si>
  <si>
    <t>Диск сцепления MERCEDES Actros VALEO|0192503003</t>
  </si>
  <si>
    <t>Диск сцепления MERCEDES VALEO|0112500803</t>
  </si>
  <si>
    <t>Диск сцепления SCANIA d=430 VALEO|2077903</t>
  </si>
  <si>
    <t>Диск сцепления SCANIA VALEO|1479575</t>
  </si>
  <si>
    <t>Диск сцепления VOLVO FH12 VALEO|3191766</t>
  </si>
  <si>
    <t>Интеркулер SCANIA 4 Series (825х794х63) VALEO|1516492</t>
  </si>
  <si>
    <t>Колодки тормозные BPW MAN MERCEDES SAF (без выточки под датчик АБС) (4шт.) VALEO|81508206022</t>
  </si>
  <si>
    <t>Колодки тормозные BPW SAF дисковые (с выточкой под датчик АБС,оси SAF SKRB 9022K01/SK7)(4шт.)VALEO|0980108160</t>
  </si>
  <si>
    <t>Колодки тормозные BPW дисковые (211x115x30) (4шт.) VALEO|0980107960/0980107971</t>
  </si>
  <si>
    <t>Колодки тормозные BPW дисковые (с выточкой под датчик АБС, KNORR SB3745) (4шт.) VALEO|0980108150</t>
  </si>
  <si>
    <t>Колодки тормозные DAF IVECO дисковые (4шт.) VALEO|BBU8177</t>
  </si>
  <si>
    <t>Колодки тормозные DAF передние/задние (4шт.) VALEO|1628064</t>
  </si>
  <si>
    <t>Колодки тормозные MAN RENAULT передние/задние дисковые (без пластин) (4шт.) VALEO|81508206008/81508206020/81508086000/1436901</t>
  </si>
  <si>
    <t>Колодки тормозные MAN TGA RENAULT Magnum передние/задние дисковые (250x118x30) (4шт.) VALEO|81508205080</t>
  </si>
  <si>
    <t>Колодки тормозные MERCEDES Actros MP3 (10-) задние (207.6х113.7х30/35) (4шт.) VALEO|A0064201520</t>
  </si>
  <si>
    <t>Колодки тормозные MERCEDES Actros MP3 (10-) задние (207.6х113.7х30/35) ProTecS SL7 (4шт.) VALEO|0064201520</t>
  </si>
  <si>
    <t>Колодки тормозные MERCEDES Actros MP3 (10-) передние (244.6х113.7х30/35) ProTecS SM7 (4шт.) VALEO|0064201420</t>
  </si>
  <si>
    <t>Колодки тормозные MERCEDES DAF SCANIA IVECO SAF МАЗ-203 КАМАЗ-5490 передние/задние (4шт.) VALEO|81508206056</t>
  </si>
  <si>
    <t>Колодки тормозные MERCEDES DAF SCANIA IVECO SAF МАЗ-203 передние/задние (4шт.) VALEO|0980107880/1800830</t>
  </si>
  <si>
    <t>Колодки тормозные RENAULT MAN передние/задние (250х118х28мм) (4шт.) VALEO|29030</t>
  </si>
  <si>
    <t>Колодки тормозные RENAULT Midlum (4шт.) (тормозная система HALDEX) VALEO|5001866914/20844903</t>
  </si>
  <si>
    <t>Колодки тормозные RENAULT передние/задние (4шт.) VALEO|5001864365</t>
  </si>
  <si>
    <t>Колодки тормозные RENAULT передние/задние (4шт.) VALEO|5001833114</t>
  </si>
  <si>
    <t>Колодки тормозные SAF B9-22S КАМАЗ-5490 передние/задние с отв.под пятаки (210х93.8х30мм)(4шт.) VALEO|3057009600</t>
  </si>
  <si>
    <t>Колодки тормозные SAF SMB (4шт.) (тормозная система WABCO) VALEO|</t>
  </si>
  <si>
    <t>Колодки тормозные VOLVO FL,FH,FM ROR TA,TAC передние/задние (249.5х111.7х29) (4шт.) VALEO|1078439</t>
  </si>
  <si>
    <t>Колодки тормозные VOLVO RENAULT дисковые (250х108х29мм) (4шт.) VALEO|29174</t>
  </si>
  <si>
    <t>Колодки тормозные VOLVO RENAULT дисковые передние/задние (4шт.) VALEO|</t>
  </si>
  <si>
    <t>Корзина сцепления HYUNDAI HD65,72,78,County дв.D4DB,D4DD,D4GA (300мм) VALEO|41200-5H000</t>
  </si>
  <si>
    <t>Корзина сцепления HYUNDAI HD65,72,County дв.D4AL (275мм) VALEO|41200-5H200</t>
  </si>
  <si>
    <t>Корзина сцепления HYUNDAI Starex H-1 (01-) (2.4) (240мм) VALEO|41300-4A080</t>
  </si>
  <si>
    <t>Корзина сцепления HYUNDAI Starex H-1 (07-) (2.4) (250мм) VALEO|41300-48700</t>
  </si>
  <si>
    <t>Корзина сцепления ISUZU Elf,NPR,NQR (300мм) VALEO|8-97351-833-0</t>
  </si>
  <si>
    <t>Корзина сцепления IVECO VALEO|42114571</t>
  </si>
  <si>
    <t>Корзина сцепления RENAULT Kerax,Premium VALEO|5010244097</t>
  </si>
  <si>
    <t>Корзина сцепления RENAULT Magnum,Premium,Kerax VALEO|5010244203</t>
  </si>
  <si>
    <t>Накладка тормозной колодки BPW (300х200) (стандарт, 8 отверстий) (8шт.) VALEO|0309214450</t>
  </si>
  <si>
    <t>Накладка тормозной колодки BPW 420х180 стандарт (19032) комплект на ось VALEO|3057391200</t>
  </si>
  <si>
    <t>Накладка тормозной колодки BPW SAF (420х200) (стандарт, 10 отверстий) (8шт.) VALEO|0309227760</t>
  </si>
  <si>
    <t>Накладка тормозной колодки MAN 2000 MERCEDES LK,LN МАЗ задней стандарт (410х223) (8шт.) VALEO|19496</t>
  </si>
  <si>
    <t>Накладка тормозной колодки MAN MERCEDES задней/передней стандарт (410х183) (8шт.) VALEO|0345065</t>
  </si>
  <si>
    <t>Накладка тормозной колодки RENAULT Magnum (414x220) стандарт 64 отв. 8x18 / 93059 (8шт.) VALEO|99112340061</t>
  </si>
  <si>
    <t>Накладка тормозной колодки SAF (419х178) (стандарт, 12 отверстий) (8шт.) VALEO|19036</t>
  </si>
  <si>
    <t>Накладка тормозной колодки SAF (419х203) (стандарт, 16 отверстий) (8шт.) VALEO|19557</t>
  </si>
  <si>
    <t>Накладка тормозной колодки SCANIA 3,4 series стандарт (413х203мм) (4шт.) VALEO|1535249</t>
  </si>
  <si>
    <t>Накладка тормозной колодки VOLVO (410х175) (стандарт, 14 отверстий) (8шт.) VALEO|3095167</t>
  </si>
  <si>
    <t>Накладка тормозной колодки VOLVO (410х200) (стандарт, 14 отверстий) (8шт.) VALEO|21534385</t>
  </si>
  <si>
    <t>Накладка тормозной колодки VOLVO FH (410x200) стандарт 112 отв. 6.35x15.9 L10 / 93685 (8шт.) VALEO|2708386</t>
  </si>
  <si>
    <t>Накладка тормозной колодки VOLVO FH (410x223) стандарт 112 отв. 6.35x15.9 L10 / 93685 (8шт.) VALEO|270838</t>
  </si>
  <si>
    <t>Подшипник выжимной DAF MAN IVECO RENAULT VALEO|1615927</t>
  </si>
  <si>
    <t>Подшипник выжимной HYUNDAI HD65,72,County дв.D4AL (M3S5) VALEO|41420-45001</t>
  </si>
  <si>
    <t>Подшипник выжимной HYUNDAI Porter,Porter 2 KIA Bongo 3 (06-),K2500 VALEO|41412-49670</t>
  </si>
  <si>
    <t>Подшипник выжимной MERCEDES Actros VALEO|0022504115</t>
  </si>
  <si>
    <t>Подшипник выжимной RENAULT Magnum,Premium VALEO|7421071024</t>
  </si>
  <si>
    <t>Подшипник выжимной SCANIA 82,92,93,110 VALEO|203825</t>
  </si>
  <si>
    <t>Подшипник выжимной SCANIA P,G,R,T-series VALEO|1419576</t>
  </si>
  <si>
    <t>Подшипник выжимной VOLVO F12,FH12 VALEO|1521722</t>
  </si>
  <si>
    <t>Радиатор MERCEDES Actros охлаждения двигателя VALEO|9425001203</t>
  </si>
  <si>
    <t>Радиатор VOLVO FH12,FH16 охлаждения двигателя VALEO|20536948</t>
  </si>
  <si>
    <t>Ремкомплект IVECO MAN MERCEDES BM655,652,653,657,658,659 подшипника выжимного (кольцо,пруж.) VALEO|93161755</t>
  </si>
  <si>
    <t>Сцепление DAF CF85,XF105 комплект (с выжимным подшипником) (Ecosplit) d=430 VALEO|1714247R</t>
  </si>
  <si>
    <t>Сцепление HYUNDAI HD65,72,78,County дв.D4DB,D4DD (300мм) (диск + корзина + муфта) в сборе VALEO|41100-5K100/41200-5H000/41420-5H510</t>
  </si>
  <si>
    <t>Сцепление HYUNDAI HD65,72,County дв.D4AL (275мм) (диск, корзина, муфта) в сборе VALEO|41100-5K120/41200-5H200/41420-45001</t>
  </si>
  <si>
    <t>Сцепление HYUNDAI Porter в сборе (диск + корзина + муфта) VALEO|41100-4B077/41300-4A000/41412-49670</t>
  </si>
  <si>
    <t>Сцепление IVECO Stralis комплект (с выжимным подшипником) d=430 VALEO|504148904</t>
  </si>
  <si>
    <t>Сцепление MAN F2000,F90 комплект VALEO|81300006511</t>
  </si>
  <si>
    <t>Сцепление MAN M90,2000,F2000 комплект (с выжимным подшипником) d=395 VALEO|81300006532</t>
  </si>
  <si>
    <t>Сцепление MAN TGA комплект (с выжимным подшипником) d=430 VALEO|81300006581</t>
  </si>
  <si>
    <t>Сцепление MAN TGA комплект VALEO|81300006630</t>
  </si>
  <si>
    <t>Сцепление MAN TGA,TGS,TGX комплект (с выжимным подшипником) d=430 VALEO|81300059026</t>
  </si>
  <si>
    <t>Сцепление MAN TGA,TGS,TGX комплект VALEO|81300059038</t>
  </si>
  <si>
    <t>Сцепление MAN TGA,TGS,TGX комплект VALEO|81300006593</t>
  </si>
  <si>
    <t>Сцепление MERCEDES Actros комплект (с выжимным подшипником) d=430 VALEO|A0202501080</t>
  </si>
  <si>
    <t>Сцепление MERCEDES Actros комплект VALEO|0182509801</t>
  </si>
  <si>
    <t>Сцепление MERCEDES Actros,Atego,Axor комплект (с выжимным подшипником) d=430 VALEO|A0212509901</t>
  </si>
  <si>
    <t>Сцепление RENAULT Kerax комплект (с выжимным подшипником) d=430 VALEO|5001854688</t>
  </si>
  <si>
    <t>Сцепление RENAULT Midlum VOLVO FL комплект (с выжимным подшипником) d=395 VALEO|5001872322</t>
  </si>
  <si>
    <t>Сцепление RENAULT Premium комплект (с выжимным подшипником) d=430 VALEO|7485003693</t>
  </si>
  <si>
    <t>Сцепление RENAULT Premium комплект VALEO|3400700410</t>
  </si>
  <si>
    <t>Сцепление RENAULT Premium,Magnum комплект (с выжимным подшипником) d=430 VALEO|7485003694</t>
  </si>
  <si>
    <t>Сцепление SCANIA 4 series комплект (с выжимным подшипником) d=430 VALEO|1513720</t>
  </si>
  <si>
    <t>Сцепление SCANIA P,G,R,T series комплект (с выжимным подшипником) d=430 VALEO|572943</t>
  </si>
  <si>
    <t>Сцепление SCANIA P,G,R,T-series комплект VALEO|574917</t>
  </si>
  <si>
    <t>Сцепление SCANIA комплект (с выжимным подшипником,диск выжимной 2шт.) d=400 VALEO|A0062504804</t>
  </si>
  <si>
    <t>Сцепление SCANIA комплект VALEO|574984</t>
  </si>
  <si>
    <t>Сцепление VOLVO FH комплект (с выжимным подшипником) d=430 VALEO|8112191</t>
  </si>
  <si>
    <t>Сцепление VOLVO FH комплект (с выжимным подшипником) d=430 VALEO|85000503</t>
  </si>
  <si>
    <r>
      <rPr>
        <b/>
        <sz val="30"/>
        <color rgb="FFFF0000"/>
        <rFont val="Times New Roman"/>
        <family val="1"/>
        <charset val="204"/>
      </rPr>
      <t>VALEO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 xml:space="preserve">ДЕТАЛИ СЦЕПЛЕНИЯ, ТОРМОЗНОЙ СИСТЕМЫ, СИСТЕМЫ ОХЛАЖДЕНИЯ И ЩЕТКИ СТЕКЛООЧИСТИТЕЛЯ
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</si>
  <si>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t>Амортизатор MAN кабины задний левый (240/340,12х45,12х50 О/О) WABCO|81417226073</t>
  </si>
  <si>
    <t>Амортизатор MAN кабины передний (280/375,12х50,12х50 О/О) WABCO|81417226069/81417226070/81417226071/81417226072</t>
  </si>
  <si>
    <t>Блок управления MERCEDES КПП WABCO|4213520820</t>
  </si>
  <si>
    <t>Блок электронный DAF FRUEHAUF ПРИЦЕПЫ АБС 24V WABCO|400 500 081 0</t>
  </si>
  <si>
    <t>Воздухораспределитель SCHMITZ прицепа WABCO|9710027007</t>
  </si>
  <si>
    <t>Воздухораспределитель SCHMITZ прицепа с клапаном WABCO|9710025317</t>
  </si>
  <si>
    <t>Втулка DAF IVECO MAN MERCEDES SCANIA BPW датчика АБС WABCO|81259370011/0203165900/42061639/1400070/0669714</t>
  </si>
  <si>
    <t>Головка соединительная тормозной системы прицепа 16мм (грузовой автомобиль) желтая с клапаном WABCO|07079</t>
  </si>
  <si>
    <t>Головка соединительная тормозной системы прицепа 16мм (грузовой автомобиль) красная с клапаном WABCO|07080</t>
  </si>
  <si>
    <t>Датчик DAF F75,85,95,105CF RENAULT уровня пневмоподвески WABCO|4410501000</t>
  </si>
  <si>
    <t>Датчик DAF MAN L2000 MERCEDES IVECO уровня пневмоподвески WABCO|4410500060/0003201758/81259370014/500315939</t>
  </si>
  <si>
    <t>Датчик IVECO DAF RENAULT уровня пневмоподвески (контакты снаружи,толстые,M27х1) WABCO|5010231137/1505053/503135464/5021170129</t>
  </si>
  <si>
    <t>Датчик MAN TGA,TGS MERCEDES Axor уровня пневмоподвески WABCO|81259370040/0035422618/0025426718/36259370000</t>
  </si>
  <si>
    <t>Датчик MERCEDES Actros (02-) уровня пневмоподвески WABCO|1934586/A0035422618</t>
  </si>
  <si>
    <t>Датчик MERCEDES Actros уровня пневмоподвески WABCO|4410500120</t>
  </si>
  <si>
    <t>Датчик MERCEDES Atego,Actros,Axor ПГУ WABCO|15429318</t>
  </si>
  <si>
    <t>Датчик MERCEDES включения передачи EDS/EPS II WABCO|4411000640</t>
  </si>
  <si>
    <t>Датчик RENAULT Magnum уровня пневмоподвески ECAS WABCO|4410500130</t>
  </si>
  <si>
    <t>Датчик АБС BPW L=350 прямой WABCO|4410329632</t>
  </si>
  <si>
    <t>Датчик АБС DAF 65CF,75CF,85CF,95XF L=400мм угловой (втулка,смазка,датчик) WABCO|4410329212</t>
  </si>
  <si>
    <t>Датчик АБС DAF IVECO RENAULT MAN SCANIA КАМАЗ-5490 колеса переднего левого/правого (L=1000) WABCO|4410329222</t>
  </si>
  <si>
    <t>Датчик АБС DAF MAN MERCEDES L=2000 угловой WABCO|4410329672</t>
  </si>
  <si>
    <t>Датчик АБС DAF угловой L=230мм WABCO|4410321720</t>
  </si>
  <si>
    <t>Датчик АБС MAN MERCEDES Actros прямой (L=3000) WABCO|A0015428818</t>
  </si>
  <si>
    <t>Датчик давления воздуха MERCEDES Actros WABCO|9325005011</t>
  </si>
  <si>
    <t>Датчик давления воздуха в пневмобаллонах MERCEDES КАМАЗ-5490 (M16х1.5 10b)(рез.прокл.на резьбе)WABCO|4410441090/A0015421718/504255336/36274210028</t>
  </si>
  <si>
    <t>Датчик давления воздуха в пневмобаллонах MERCEDES КАМАЗ-5490 (M16х1.5 10bar) (без рез.прокл.) WABCO|A0055425818</t>
  </si>
  <si>
    <t>Заглушка М16х1.5 пневмокранов с уплотнительным кольцом WABCO|8930220084</t>
  </si>
  <si>
    <t>Заглушка М22х1.5 пневмокранов с уплотнительным кольцом WABCO|8930220094</t>
  </si>
  <si>
    <t>Кабель электрический АБС DAF SCANIA MAN RENAULT L=3000мм соединительный WABCO|4497120300</t>
  </si>
  <si>
    <t>Кабель электрический АБС L=3800мм соединительный WABCO|4497120380</t>
  </si>
  <si>
    <t>Кабель электрический АБС SCANIA RENAULT КАМАЗ-5490 L=1780мм соединительный WABCO|1912312</t>
  </si>
  <si>
    <t>Кабель электрический АБС прицепа 15-полюсный L=3000мм WABCO|</t>
  </si>
  <si>
    <t>Кабель электрический АБС прицепа 7-полюсный L=4600мм WABCO|A0005403839/0906124/1602545</t>
  </si>
  <si>
    <t>Камера тормоза BPW ROR SAF тип 20 (барабанный тормоз) WABCO|0544414010</t>
  </si>
  <si>
    <t>Камера тормоза ТОНАР тип 24 WABCO|5512300061</t>
  </si>
  <si>
    <t>Клапан BPW IVECO VOLVO перепускной двухмагистральный (М16х1.5) WABCO|4342080280</t>
  </si>
  <si>
    <t>Клапан DAF IVECO SCANIA VOLVO ускорительный 10Bar WABCO|9730110007/9730110090/1340470/81251506011/460856</t>
  </si>
  <si>
    <t>Клапан DAF MAN VOLVO ускорительный WABCO|9730110010</t>
  </si>
  <si>
    <t>Клапан DAF MAN ограничения давления (9.3Bar) WABCO|4750103330</t>
  </si>
  <si>
    <t>Клапан DAF MAN перепускной 6Bar WABCO|4341001250</t>
  </si>
  <si>
    <t>Клапан DAF MAN ускорительный WABCO|4730170007</t>
  </si>
  <si>
    <t>Клапан DAF VOLVO защитный пневмосистемы 10Bar WABCO|4346082200</t>
  </si>
  <si>
    <t>Клапан DAF ограничения давления WABCO|4750190000</t>
  </si>
  <si>
    <t>Клапан DAF ускорительный WABCO|9730112050</t>
  </si>
  <si>
    <t>Клапан MAN MERCEDES защитный 4-х контурный WABCO-версия (1хМ22х1.5мм 4хМ22х1.5мм) WABCO|81521516098</t>
  </si>
  <si>
    <t>Клапан MAN TGA ограничения давления 8.5Bar WABCO|4750103000</t>
  </si>
  <si>
    <t>Клапан MAN магистральный WABCO|4630360240</t>
  </si>
  <si>
    <t>Клапан MAN ограничения давления WABCO|9753035047</t>
  </si>
  <si>
    <t>Клапан MAN перепускной тормозной системы (7.0 bar) WABCO|4341001307</t>
  </si>
  <si>
    <t>Клапан MAN ускорительный WABCO|4802051040</t>
  </si>
  <si>
    <t>Клапан MAN ускорительный WABCO|9730060010</t>
  </si>
  <si>
    <t>Клапан MAN ускорительный WABCO|9730060030</t>
  </si>
  <si>
    <t>Клапан MERCEDES 4-х контурный защитный WABCO|9347022507</t>
  </si>
  <si>
    <t>Клапан MERCEDES Actros защитный 4-х контурный WABCO|0034316106/0034316806/0034315406/0034315706</t>
  </si>
  <si>
    <t>Клапан MERCEDES Actros ускорительный WABCO|4802020040</t>
  </si>
  <si>
    <t>Клапан MERCEDES BPW IVECO перепускной двухмагистральный WABCO|4342080290</t>
  </si>
  <si>
    <t>Клапан MERCEDES защитный 4-х контурный (5 выходов M22х1.5) WABCO|9347022600</t>
  </si>
  <si>
    <t>Клапан MERCEDES магистральный 3-х ходовой (глушилка, резьба М12мм) WABCO|5710400000</t>
  </si>
  <si>
    <t>Клапан MERCEDES магистральный 3-х ходовой (глушилка, резьба М16мм) WABCO|0039972536</t>
  </si>
  <si>
    <t>Клапан MERCEDES магистральный 3-х ходовой WABCO|4630131220</t>
  </si>
  <si>
    <t>Клапан MERCEDES магистральный 3-х ходовой WABCO|4630131120</t>
  </si>
  <si>
    <t>Клапан MERCEDES ускорительный WABCO|9730110040</t>
  </si>
  <si>
    <t>Клапан SCANIA защитный WABCO|9325109582</t>
  </si>
  <si>
    <t>Клапан SCANIA предохранительный осушителя воздуха WABCO|4346121000</t>
  </si>
  <si>
    <t>Клапан SCHMITZ DAF растормаживания прицепа (черная кнопка,резьба M16х1.50мм) WABCO|9630010120</t>
  </si>
  <si>
    <t>Клапан SCHMITZ растормаживания прицепа WABCO|9710029120</t>
  </si>
  <si>
    <t>Клапан SCHMITZ растормаживания прицепа WABCO|9710029007</t>
  </si>
  <si>
    <t>Клапан SCHMITZ растормаживания прицепа с двумя клапанами (красная и черная кнопка) WABCO|9630010510/II36131</t>
  </si>
  <si>
    <t>Клапан VOLVO защитный 4-х контурный WABCO|20382309/20452151/20755195/20716313</t>
  </si>
  <si>
    <t>Клапан VOLVO магистральный WABCO|4630220210</t>
  </si>
  <si>
    <t>Клапан VOLVO ускорительный WABCO|9730010100</t>
  </si>
  <si>
    <t>Клапан аварийного растормаживания BPW DAF IVECO MAN MERCEDES VOLVO WABCO|9735000000</t>
  </si>
  <si>
    <t>Клапан аварийного растормаживания DAF SCANIA RENAULT WABCO|9735000380</t>
  </si>
  <si>
    <t>Клапан воздушный ресивера MERCEDES Actros,Atego MAN TGA на подкачку (внутр.M12х1.5) WABCO|5000288792/A0004312031/81981256123/N1011018296</t>
  </si>
  <si>
    <t>Клапан воздушный ресивера VOLVO FH,FM на подкачку (M16х1.5мм) WABCO|118325</t>
  </si>
  <si>
    <t>Клапан компрессора DAF MERCEDES Atego (прямоугольный) WABCO|151450</t>
  </si>
  <si>
    <t>Клапан магистральный трехходовой двухпозиционный 10bar VOLVO FH12/16 WABCO|4342050310</t>
  </si>
  <si>
    <t>Клапан обратный (M22х1.50/18bar.) MAN;DAF;RVI WABCO|4340140050</t>
  </si>
  <si>
    <t>Клапан ограничения давления (8.5 bar Резьба входа М16х1,5) VOLVO FH12/DAF WABCO|4750150630</t>
  </si>
  <si>
    <t>Клапан растормаживания прицепа (черная кнопка) WABCO|9630060010</t>
  </si>
  <si>
    <t>Клапан растормаживания прицепа WABCO|9630060030</t>
  </si>
  <si>
    <t>Клапан сброса конденсата WABCO|934 301 000 0</t>
  </si>
  <si>
    <t>Клапан управления подъема оси прицепа BPW KOGEL (TEBS-E) WABCO|4630841000</t>
  </si>
  <si>
    <t>Клапан электромагнитный DAF 65,75,85,95 тормозной системы WABCO|1330025</t>
  </si>
  <si>
    <t>Клапан электромагнитный DAF MAN ECAS WABCO|4729051110</t>
  </si>
  <si>
    <t>Клапан электромагнитный DAF MERCEDES ECAS WABCO|4728800010</t>
  </si>
  <si>
    <t>Клапан электромагнитный DAF WABCO|1343255/1304587</t>
  </si>
  <si>
    <t>Клапан электромагнитный DAF тормозной системы WABCO|4721726860</t>
  </si>
  <si>
    <t>Клапан электромагнитный IVECO тормозной системы WABCO|1402863/5010347977/0501321460/1470633</t>
  </si>
  <si>
    <t>Клапан электромагнитный MAN MERCEDES (3-ходовой 2-позиционный) WABCO|81259026185/0005433985/1337734/42531617</t>
  </si>
  <si>
    <t>Клапан электромагнитный MAN TGA (3-ходовой 2-позиционный) WABCO|81521606115/81521606116/1518898</t>
  </si>
  <si>
    <t>Клапан электромагнитный MERCEDES Actros WABCO|4724000700</t>
  </si>
  <si>
    <t>Клапан электромагнитный MERCEDES Actros WABCO|A0059971236</t>
  </si>
  <si>
    <t>Клапан электромагнитный VOLVO FH WABCO|4728800320</t>
  </si>
  <si>
    <t>Клапан электромагнитный VOLVO FH WABCO|4728800040</t>
  </si>
  <si>
    <t>Компрессор DAF SCANIA RENAULT VOLVO воздушный 2-х цилиндровый WABCO|1932582/85000336/85000396/7420701801/1505917/15167</t>
  </si>
  <si>
    <t>Компрессор DAF XF105 воздушный 2-х цилиндровый WABCO|1696197</t>
  </si>
  <si>
    <t>Компрессор IVECO (1 цилиндровый) WABCO|4123520200</t>
  </si>
  <si>
    <t>Компрессор IVECO (2-х цилиндровый) WABCO|9115060540</t>
  </si>
  <si>
    <t>Компрессор MAN (1 цилиндровый) WABCO|9121160000</t>
  </si>
  <si>
    <t>Компрессор MERCEDES (1 цилиндровый) WABCO|4123520250</t>
  </si>
  <si>
    <t>Компрессор MERCEDES Atego воздушный (1-но цилиндровый) WABCO|4111510090</t>
  </si>
  <si>
    <t>Компрессор MERCEDES КАМАЗ-5490 дв.OM457LA воздушный 1 цилиндровый WABCO|A4571304415/A4571306815</t>
  </si>
  <si>
    <t>Компрессор MERCEDES одноцилиндровый WABCO|4111540040</t>
  </si>
  <si>
    <t>Компрессор RENAULT Premium,Kerax,Magnum дв.DXI двухцилиндровый WABCO|7485013936/7485003298</t>
  </si>
  <si>
    <t>Компрессор VOLVO FH (2-х цилиндровый) WABCO|4127040270</t>
  </si>
  <si>
    <t>Кран BPW DAF MERCEDES ручного управления пневмоподвеской прицепа WABCO|463.032.020.0</t>
  </si>
  <si>
    <t>Кран BPW DAF уровня пола (Wabco версия) WABCO|1325336/0243113500</t>
  </si>
  <si>
    <t>Кран BPW MAN SCANIA запорный (M22х1.5) WABCO|4520021320</t>
  </si>
  <si>
    <t>Кран DAF BPW подъема моста WABCO|4630840000</t>
  </si>
  <si>
    <t>Кран DAF MAN MERCEDES IVECO SCANIA управления тормозами прицепа WABCO|1601034/41032232/41211417/81523016208/1935136</t>
  </si>
  <si>
    <t>Кран DAF MAN MERCEDES уровня пола кабины WABCO|4640070010</t>
  </si>
  <si>
    <t>Кран DAF SCANIA RENAULT FRUEHAUF KRONE быстрого растормаживания 12Bar (5 выходов) WABCO|5021170470</t>
  </si>
  <si>
    <t>Кран DAF прицепа тормозной WABCO|9710025337</t>
  </si>
  <si>
    <t>Кран DAF тормозной главный WABCO|4613152630</t>
  </si>
  <si>
    <t>Кран DAF тормозной главный WABCO|4613152640</t>
  </si>
  <si>
    <t>Кран DAF тормозной прицепа (воздухораспределитель EBS) WABCO|1606269</t>
  </si>
  <si>
    <t>Кран KOGEL подъема моста WABCO|4630840410</t>
  </si>
  <si>
    <t>Кран MAN MERCEDES SCANIA управления тормозами прицепа WABCO|9730025217</t>
  </si>
  <si>
    <t>Кран MERCEDES Actros тормозной главный WABCO|4800010000</t>
  </si>
  <si>
    <t>Кран MERCEDES тормозной EBS WABCO|4800030000</t>
  </si>
  <si>
    <t>Кран RENAULT уровня пола кабины WABCO|4640070150</t>
  </si>
  <si>
    <t>Кран SCANIA 4-серия главный тормозной WABCO|4613151800</t>
  </si>
  <si>
    <t>Кран SCANIA управления тормозами прицепа WABCO|9730090107</t>
  </si>
  <si>
    <t>Кран SCHMITZ тормозной прицепа (4 выхода снизу) WABCO|9710021520</t>
  </si>
  <si>
    <t>Кран VOLVO FH12,F12 уровня пола WABCO|4640060000</t>
  </si>
  <si>
    <t>Кран VOLVO слива конденсата (M22x1.5) WABCO|9343000030</t>
  </si>
  <si>
    <t>Кран VOLVO слива конденсата М22 WABCO|124404/0201107/1081328/1203272/81512606003</t>
  </si>
  <si>
    <t>Кран VOLVO тормозной главный WABCO|4613150427</t>
  </si>
  <si>
    <t>Кран прицепа тормозной (4 выхода снизу) WABCO|9710021507</t>
  </si>
  <si>
    <t>Кран прицепа тормозной WABCO|9710021507</t>
  </si>
  <si>
    <t>Кран тормозной MERCEDES WABCO|4800010100</t>
  </si>
  <si>
    <t>Модулятор DAF EBS WABCO|4801030430</t>
  </si>
  <si>
    <t>Модулятор DAF EBS WABCO|4801040030</t>
  </si>
  <si>
    <t>Модулятор DAF FRUEHAUF АБС пневматический WABCO|4615130210</t>
  </si>
  <si>
    <t>Модулятор DAF IVECO SCANIA VOLVO АБС электрическое соединение байонет WABCO|4721959212</t>
  </si>
  <si>
    <t>Модулятор DAF IVECO SCANIA VOLVO АБС электрическое соединение байонет WABCO|1376793/1079666/1453761/41027223</t>
  </si>
  <si>
    <t>Модулятор DAF SCHMITZ АБС электрическое соединение байонет (адаптер 8946011322) WABCO|4721950317</t>
  </si>
  <si>
    <t>Модулятор DAF XF95 MERCEDES Actros оси передней WABCO|1448019/1315686/A0054291344/A0054295644/1935137</t>
  </si>
  <si>
    <t>Модулятор DAF АБС WABCO|4801030420</t>
  </si>
  <si>
    <t>Модулятор DAF АБС WABCO|4801030120</t>
  </si>
  <si>
    <t>Модулятор DAF АБС WABCO|4801030150</t>
  </si>
  <si>
    <t>Модулятор IVECO АБС WABCO|4801030240</t>
  </si>
  <si>
    <t>Модулятор MAN АБС (байонет) WABCO|4721950160</t>
  </si>
  <si>
    <t>Модулятор MERCEDES Actros АБС WABCO|4801030110</t>
  </si>
  <si>
    <t>Модулятор MERCEDES АБС WABCO|4801050070</t>
  </si>
  <si>
    <t>Модулятор MERCEDES АБС WABCO|4801050060</t>
  </si>
  <si>
    <t>Модулятор MERCEDES АБС WABCO|4801030160</t>
  </si>
  <si>
    <t>Модулятор SCANIA EBS WABCO|4801020600</t>
  </si>
  <si>
    <t>Модулятор SCHMITZ TEBS (версия Standard,с распределителем 4615130000,c фитингами) WABCO|1161208/1275292</t>
  </si>
  <si>
    <t>Модулятор прицепов DAF SCANIA WABCO|4801020140/056662/1518131</t>
  </si>
  <si>
    <t>Модулятор прицепов SCHMITZ WABCO|1107671/1042743</t>
  </si>
  <si>
    <t>Осушитель воздуха MAN 12.5Bar без подогрева WABCO|4324101137</t>
  </si>
  <si>
    <t>Осушитель воздуха MAN DAF в сборе WABCO|4420406020</t>
  </si>
  <si>
    <t>Осушитель воздуха MAN TGA,TGS,TGX,TGL,TGM (12.5Bar с подогревом) в сборе WABCO|81521026371/81521026400/81521026217</t>
  </si>
  <si>
    <t>Осушитель воздуха MERCEDES 13Bar с подогревом WABCO|9324000240</t>
  </si>
  <si>
    <t>Осушитель воздуха MERCEDES WABCO|9325001100</t>
  </si>
  <si>
    <t>Осушитель воздуха SCANIA 4 series (9.3Bar,c подогр.,с рег. давл., центральный выход M12мм) СБ WABCO|1441751/1532140</t>
  </si>
  <si>
    <t>Осушитель воздуха SCANIA P,G,R,T,4 series WABCO|2148069/1796161/2089579</t>
  </si>
  <si>
    <t>Осушитель воздуха SCANIA WABCO|9325109562</t>
  </si>
  <si>
    <t>Осушитель воздуха VOLVO FM12 13Bar YON WABCO|4324251050</t>
  </si>
  <si>
    <t>Осушитель воздуха VOLVO FM12 13Bar с подогревом WABCO|4324251010</t>
  </si>
  <si>
    <t>Осушитель воздуха в сборе (12.5бар./без подогр./центральный выход M12мм /р-к ii36250008) MAN WABCO|4324101110</t>
  </si>
  <si>
    <t>ПГУ IVECO MAN WABCO|9700514400</t>
  </si>
  <si>
    <t>ПГУ MAN TGA WABCO|81.307.256.116</t>
  </si>
  <si>
    <t>ПГУ MAN TGA WABCO|9700514120</t>
  </si>
  <si>
    <t>ПГУ MAN WABCO|9700514147</t>
  </si>
  <si>
    <t>ПГУ MAN WABCO|9700511577</t>
  </si>
  <si>
    <t>ПГУ MERCEDES Actros MP2 (электронное) WABCO|0002500562</t>
  </si>
  <si>
    <t>ПГУ MERCEDES Actros WABCO|9700514310</t>
  </si>
  <si>
    <t>ПГУ MERCEDES Actros WABCO|9700514410</t>
  </si>
  <si>
    <t>ПГУ MERCEDES WABCO|9700511597</t>
  </si>
  <si>
    <t>ПГУ RENAULT Premium,Magnum,Kerax,Maxter WABCO|5001837139/5010244109</t>
  </si>
  <si>
    <t>ПГУ SCANIA WABCO|9700511910</t>
  </si>
  <si>
    <t>ПГУ SCANIA WABCO|9700511077</t>
  </si>
  <si>
    <t>ПГУ VOLVO WABCO|9700511920</t>
  </si>
  <si>
    <t>Прокладка DAF головки компрессора WABCO|8973344452</t>
  </si>
  <si>
    <t>Прокладка DAF головки компрессора WABCO|8973344904</t>
  </si>
  <si>
    <t>Прокладка DAF головки компрессора WABCO|8975700044</t>
  </si>
  <si>
    <t>Прокладка DAF головки компрессора WABCO|8973344854</t>
  </si>
  <si>
    <t>Пульт управления пневматической подвеской WABCO|4460561170</t>
  </si>
  <si>
    <t>Пульт управления пневматической подвеской WABCO|4460561390</t>
  </si>
  <si>
    <t>Пульт управления пневматической подвеской WABCO|4460561130</t>
  </si>
  <si>
    <t>Регулятор DAF давления воздуха 8.1bar WABCO|9753034747</t>
  </si>
  <si>
    <t>Регулятор тормозных сил BPW SAF SCHMITZ (универсальный для прицепа) WABCO|4757145000</t>
  </si>
  <si>
    <t>Регулятор тормозных сил BPW SAF SCHMITZ (универсальный для прицепа) WABCO|4757145007</t>
  </si>
  <si>
    <t>Регулятор тормозных сил DAF WABCO|4757155007</t>
  </si>
  <si>
    <t>Регулятор тормозных сил DAF WABCO|4757145097</t>
  </si>
  <si>
    <t>Регулятор тормозных сил DAF WABCO|4757155000</t>
  </si>
  <si>
    <t>Регулятор тормозных сил DAF механический WABCO|4757135007</t>
  </si>
  <si>
    <t>Регулятор тормозных сил RENAULT Midlum WABCO|4757200010</t>
  </si>
  <si>
    <t>Ремкомплект DAF MERCEDES головки соединительной тормозной системы (прокладка 17x41x9мм) WABCO|8975500204</t>
  </si>
  <si>
    <t>Ремкомплект DAF клапана ограничения давления WABCO|4750100022</t>
  </si>
  <si>
    <t>Ремкомплект DAF компрессора WABCO|9115040032</t>
  </si>
  <si>
    <t>Ремкомплект MAN MERCEDES IVECO влагоосушителя (клапан,пружина,упл.кольца для 432 410) WABCO|4324100002</t>
  </si>
  <si>
    <t>Ремкомплект MAN клапана 4-х контурного защитного WABCO|9347149242</t>
  </si>
  <si>
    <t>Ремкомплект MAN компрессора WABCO|4111450002</t>
  </si>
  <si>
    <t>Ремкомплект MAN компрессора WABCO|4120908042</t>
  </si>
  <si>
    <t>Ремкомплект MAN осушителя воздуха WABCO|4324100012</t>
  </si>
  <si>
    <t>Ремкомплект MERCEDES Actros цилиндра переключения делителя КПП|4724000012</t>
  </si>
  <si>
    <t>Ремкомплект MERCEDES Actros цилиндра управления КПП WABCO|4213529202</t>
  </si>
  <si>
    <t>Ремкомплект MERCEDES клапана ограничения давления WABCO|4750100012</t>
  </si>
  <si>
    <t>Ремкомплект RENAULT Premium компрессора WABCO|9125129352</t>
  </si>
  <si>
    <t>Ремкомплект RENAULT Premium ПГУ (глушилка) WABCO|5001863302</t>
  </si>
  <si>
    <t>Ремкомплект SCANIA крана управления тормозами прицепа WABCO|9730090002</t>
  </si>
  <si>
    <t>Ремкомплект SCANIA осушителя воздуха WABCO|9325109642</t>
  </si>
  <si>
    <t>Ремкомплект VOLVO FH клапана магистрального WABCO|4342050012</t>
  </si>
  <si>
    <t>Ремкомплект VOLVO FH компрессора WABCO|4127049322</t>
  </si>
  <si>
    <t>Ремкомплект VOLVO FH компрессора WABCO|4127049202</t>
  </si>
  <si>
    <t>Ремкомплект VOLVO FH осушителя воздуха WABCO|4324109352</t>
  </si>
  <si>
    <t>Ремкомплект VOLVO FH12 осушителя воздуха эл.магнит.клапан (для 43242511010/0040/0010) WABCO|21489991</t>
  </si>
  <si>
    <t>Ремкомплект трубки тормозной пластиковой d=6х8х1.0 (2гайки,2конуса,1муфта) WABCO|032030309</t>
  </si>
  <si>
    <t>Смазка для тормозной системы пневматической 5г (-40C до +100C,тип RHF1) WABCO|1636260/N1011052613/1935156</t>
  </si>
  <si>
    <t>Фильтр магистральный BPW MAN тормозной системы (M22x1.5) WABCO|4325000200</t>
  </si>
  <si>
    <t>Фильтр осушителя DAF XF95,XF105 (M41х1.5мм H=160мм) WABCO|K015857</t>
  </si>
  <si>
    <t>Фильтр осушителя MAN TGA VOLVO (39х1.5мм) (маслоотделитель) WABCO|81521020019/81521020015/81521020010/81.52155-0043</t>
  </si>
  <si>
    <t>Фильтр осушителя RENAULT Premium,Magnum,Midlum (M39х1.5мм) левая резьба WABCO|5001865404/7421267793</t>
  </si>
  <si>
    <t>Фильтр осушителя SCANIA 4 series с маслоотделителем WABCO|4329012282</t>
  </si>
  <si>
    <t>Фильтр осушителя SCANIA 4 series,P,G,R,T RENAULT Midlum (M41мм,G1 1/4'') WABCO|AL14</t>
  </si>
  <si>
    <t>Фильтр-патрон MAN MERCEDES VOLVO IVECO осушителя воздуха WABCO|4324102442</t>
  </si>
  <si>
    <t>Цилиндр DAF пневматический вспомогательного тормоза WABCO|4214290020</t>
  </si>
  <si>
    <t>Цилиндр сцепления главный DAF WABCO|9650019022</t>
  </si>
  <si>
    <t>Цилиндр сцепления главный MAN TGL WABCO|81307006019</t>
  </si>
  <si>
    <t>Цилиндр тормозной SAF WABCO|4253110047</t>
  </si>
  <si>
    <t>Шланг пневматический витой М16 L=4.0м (желтый) WABCO|4527110060</t>
  </si>
  <si>
    <t>Штуцер М16х1.5 под Voss 230 тормозных камер (подвижный) WABCO|8932209202</t>
  </si>
  <si>
    <t>Штуцер М16х1.5 тормозных камер WABCO|1935198</t>
  </si>
  <si>
    <t>Штуцер переходник прямой с M22х1.5мм на Voss232 WABCO|0009978134/A0009978134</t>
  </si>
  <si>
    <t>Штуцер соединительный прямой M14х12мм (фитинг резьбовой) латунь WABCO|8938036600</t>
  </si>
  <si>
    <t>Штуцер соединительный прямой M16х8мм (фитинг резьбовой) латунь WABCO|9010030003</t>
  </si>
  <si>
    <t>Штуцер соединительный угловой M14х10мм (фитинг резьбовой-гайка) сталь WABCO|8938300340</t>
  </si>
  <si>
    <t>Штуцер соединительный угловой M16х8мм (фитинг резьбовой) сталь WABCO|8938312930</t>
  </si>
  <si>
    <t>Шумоглушитель MERCEDES осушителя (защелка) WABCO|4324070700</t>
  </si>
  <si>
    <t>Энергоаккумулятор BPW ROR SAF тип 24/30 (барабанный тормоз) WABCO|0544420010/0203273900/1325352</t>
  </si>
  <si>
    <t>Энергоаккумулятор BPW SAF SCHMITZ тип 16/24 (дисковый тормоз) WABCO|9253840100</t>
  </si>
  <si>
    <t>Энергоаккумулятор DAF MERCEDES тип 24/24 (дисковый тормоз) WABCO|9254811500</t>
  </si>
  <si>
    <t>Энергоаккумулятор DAF MERCEDES тип 24/30 (барабанный тормоз) WABCO|9254911437</t>
  </si>
  <si>
    <t>Энергоаккумулятор DAF тип 24/24 WABCO|9254911417</t>
  </si>
  <si>
    <t>Энергоаккумулятор DAF тип 27/30 WABCO|9254990017</t>
  </si>
  <si>
    <t>Энергоаккумулятор MERCEDES MAN DAF тип 20/24 левый/правый (дисковый тормоз) WABCO|0194205518</t>
  </si>
  <si>
    <t>Энергоаккумулятор MERCEDES тип 20/24 (дисковый тормоз) WABCO|9254800050</t>
  </si>
  <si>
    <t>Энергоаккумулятор SCANIA тип 24/30 (дисковый тормоз) WABCO|9254813130</t>
  </si>
  <si>
    <t>Энергоаккумулятор VOLVO тип 24/24 (барабанный тормоз) WABCO|9254310957</t>
  </si>
  <si>
    <t>Энергоаккумулятор VOLVO тип 24/24 (дисковый тормоз) WABCO|9254810327</t>
  </si>
  <si>
    <r>
      <rPr>
        <b/>
        <sz val="30"/>
        <color rgb="FFFF0000"/>
        <rFont val="Times New Roman"/>
        <family val="1"/>
        <charset val="204"/>
      </rPr>
      <t>WABCO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ШИРОКИЙ СПЕКТР ЗАПЧАСТЕЙ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</si>
  <si>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t>Вкладыш BPW рессоры (L=70) WALBERG|0314525160</t>
  </si>
  <si>
    <t>Втулка BPW балансира 70х75х70 WALBERG|0311276130</t>
  </si>
  <si>
    <t>Втулка RENAULT кронштейна полурессоры WALBERG|5010571635</t>
  </si>
  <si>
    <t>Гайка колеса RENAULT M22x1.5/h=30/SW32 (юбка подвижная) WALBERG|7420551045/20551045</t>
  </si>
  <si>
    <t>Кронштейн BPW балансира (ползун) WALBERG|0518914520</t>
  </si>
  <si>
    <t>Кронштейн BPW крепления рессоры левой с креплением под амортизатор WALBERG|0503221690</t>
  </si>
  <si>
    <t>Кронштейн BPW крепления рессоры левой с креплением под амортизатор WALBERG|0503222090</t>
  </si>
  <si>
    <t>Кронштейн BPW крепления рессоры правой с креплением под амортизатор WALBERG|0503221680</t>
  </si>
  <si>
    <t>Кронштейн BPW крепления рессоры правой с креплением под амортизатор WALBERG|0503222100</t>
  </si>
  <si>
    <t>Кронштейн SAF тормозной камеры WALBERG|1171138102</t>
  </si>
  <si>
    <t>Кронштейн SCANIA P,G,R,T series рессоры задней WALBERG|1426438</t>
  </si>
  <si>
    <t>Кронштейн SCANIA кулисы WALBERG|1768959</t>
  </si>
  <si>
    <t>Пластина BPW полурессоры WALBERG|0316435020</t>
  </si>
  <si>
    <t>Пластина BPW рессорного пальца регулировочная WALBERG|0328154180</t>
  </si>
  <si>
    <t>Пластина BPW рессоры (130x170) WALBERG|0328545080</t>
  </si>
  <si>
    <t>Пластина BPW рессоры (190x296x25) WALBERG|0328197100</t>
  </si>
  <si>
    <t>Пластина BPW рессоры (224x200x12) WALBERG|0328176030</t>
  </si>
  <si>
    <t>Пластина BPW рессоры (234х240х12) WALBERG|0328576010</t>
  </si>
  <si>
    <t>Пластина BPW рессоры (L=150) WALBERG|0303226620</t>
  </si>
  <si>
    <t>Подкладка BPW рессоры левая с прямым пальцем WALBERG|0503221710</t>
  </si>
  <si>
    <t>Подкладка BPW рессоры правая с прямым пальцем WALBERG|0503221700</t>
  </si>
  <si>
    <t>Разъем MERCEDES фонаря заднего байонет (вилка,8 контактов) угловой WALBERG|099110629</t>
  </si>
  <si>
    <t>Разъем VOLVO датчика блокировки дифференциала WALBERG|20382517</t>
  </si>
  <si>
    <t>Разъем фонаря заднего байонет AMP (вилка,4 контакта) L-образный WALBERG|099110469</t>
  </si>
  <si>
    <t>Разъем фонаря заднего байонет AMP (вилка,7 контактов) прямой WALBERG|D11868</t>
  </si>
  <si>
    <t>Сегмент BPW стремянки одинарный (балка d=120мм для плоской стремянки) WALBERG|0334523090</t>
  </si>
  <si>
    <t>Сегмент BPW стремянки одинарный (балка d=120мм,для круглой стремянки) WALBERG|0334523021</t>
  </si>
  <si>
    <t>Сегмент BPW стремянки одинарный (балка d=95мм,для круглой стремянки) WALBERG|0334521010</t>
  </si>
  <si>
    <t>Трос VOLVO FH12 регулировки положения руля WALBERG|8144030</t>
  </si>
  <si>
    <t>Шайба BPW балансира WALBERG|0331037310 </t>
  </si>
  <si>
    <t>Шайба RENAULT полурессоры WALBERG|5010557979</t>
  </si>
  <si>
    <t>Шайба SCHMITZ вварная сайлентблока WALBERG|1183084400</t>
  </si>
  <si>
    <t>Шарнир SCANIA переключения передач WALBERG|1768962</t>
  </si>
  <si>
    <t>Штифт BPW крепления рессоры левой с креплением под амортизатор WALBERG|0308474430</t>
  </si>
  <si>
    <r>
      <rPr>
        <b/>
        <sz val="30"/>
        <color rgb="FFFF0000"/>
        <rFont val="Times New Roman"/>
        <family val="1"/>
        <charset val="204"/>
      </rPr>
      <t>WALBERG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</si>
  <si>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t>Блок подготовки воздуха IVECO Stralis YON|9325001020</t>
  </si>
  <si>
    <t>Блок подготовки воздуха MERCEDES Actros YON|9325000060</t>
  </si>
  <si>
    <t>Блок управления VOLVO уровня пневмоподвески (ELC) YON|0501100031</t>
  </si>
  <si>
    <t>Блок управления VOLVO уровня пневмоподвески (ELC) YON|0501100029</t>
  </si>
  <si>
    <t>Блок управления VOLVO уровня пневмоподвески (ELC) YON|K019820</t>
  </si>
  <si>
    <t>Воздухораспределитель BPW DAF прицепа YON|9710023000/9710023007</t>
  </si>
  <si>
    <t>Воздухораспределитель RENAULT DAF KOGEL YON|9710023010</t>
  </si>
  <si>
    <t>Воздухораспределитель SCHMITZ прицепа (4 выхода вниз) YON|9710021520</t>
  </si>
  <si>
    <t>Воздухораспределитель SCHMITZ прицепа YON|9710027000</t>
  </si>
  <si>
    <t>Датчик DAF MAN SCHMITZ уровня пневмоподвески ECAS YON|4410500110</t>
  </si>
  <si>
    <t>Датчик MAN MERCEDES уровня пневмоподвески ECAS YON|4410501200</t>
  </si>
  <si>
    <t>Датчик MERCEDES Actros уровня пневмоподвески ECAS YON|4410500120</t>
  </si>
  <si>
    <t>Датчик MERCEDES Atego,Actros,Axor ПГУ YON|9700519862</t>
  </si>
  <si>
    <t>Датчик RENAULT Magnum уровня пневмоподвески ECAS YON|4410500130</t>
  </si>
  <si>
    <t>Датчик RENAULT SCHMITZ уровня пневмоподвески ECAS YON|4410501000</t>
  </si>
  <si>
    <t>Датчик АБС BPW L=400 прямой YON|4410329632</t>
  </si>
  <si>
    <t>Датчик АБС BPW L=400 угловой YON|4410329212</t>
  </si>
  <si>
    <t>Датчик АБС DAF IVECO RENAULT MAN SCANIA КАМАЗ-5490 колеса переднего левого/правого (L=1000) YON|4410329222</t>
  </si>
  <si>
    <t>Датчик АБС DAF MAN MERCEDES L=2000 угловой YON|4410329672</t>
  </si>
  <si>
    <t>Датчик АБС MAN MERCEDES Actros прямой (L=3000) YON|A0015428818</t>
  </si>
  <si>
    <t>Кабель соединительный датчиков/кранов (с М24х1 на байонет) YON|8946011322</t>
  </si>
  <si>
    <t>Кабель электрический АБС DAF SCANIA MAN RENAULT L=3000мм соединительный YON|4497120300</t>
  </si>
  <si>
    <t>Клапан BPW IVECO VOLVO перепускной двухмагистральный (М16х1,5) YON|4342080090</t>
  </si>
  <si>
    <t>Клапан DAF 4-х контурный защитный YON|AE4528</t>
  </si>
  <si>
    <t>Клапан DAF 95XF,75CF защитный 4-х контурный YON|AE4529</t>
  </si>
  <si>
    <t>Клапан DAF F65,75,85,95 переключения делителя КПП YON|1303948/1457275</t>
  </si>
  <si>
    <t>Клапан DAF F65,75,85,95,95XF RENAULT переключения делителя КПП ZF EcoSplit III YON|1379776/1457276</t>
  </si>
  <si>
    <t>Клапан DAF IVECO SCANIA VOLVO ускорительный 10Bar YON|9730012110</t>
  </si>
  <si>
    <t>Клапан DAF MAN VOLVO ускорительный YON|9730110010</t>
  </si>
  <si>
    <t>Клапан DAF MAN перепускной 6Bar YON|4341001250</t>
  </si>
  <si>
    <t>Клапан DAF MAN ускорительный YON|9730112010</t>
  </si>
  <si>
    <t>Клапан DAF MERCEDES ограничения давления YON|9753034740</t>
  </si>
  <si>
    <t>Клапан DAF XF95 ускорительный стояночной системы YON|AC577A</t>
  </si>
  <si>
    <t>Клапан DAF защитный 4-х контурный YON|AE4437</t>
  </si>
  <si>
    <t>Клапан DAF защитный 4-х контурный YON|AE4610</t>
  </si>
  <si>
    <t>Клапан DAF ограничения давления 8Bar YON|4750104000</t>
  </si>
  <si>
    <t>Клапан IVECO MAN MERCEDES защитный 4-х контурный YON|AE4158</t>
  </si>
  <si>
    <t>Клапан IVECO MAN MERCEDES защитный 4-х контурный YON|AE4447</t>
  </si>
  <si>
    <t>Клапан IVECO защитный 4-х контурный YON|VPS45AY</t>
  </si>
  <si>
    <t>Клапан IVECO защитный 4-х контурный YON|AE4516</t>
  </si>
  <si>
    <t>Клапан IVECO ограничения давления (11Bar) YON|4750150320</t>
  </si>
  <si>
    <t>Клапан IVECO ограничения давления 7.4Bar YON|4750150010</t>
  </si>
  <si>
    <t>Клапан IVECO ограничения давления YON|AC156A</t>
  </si>
  <si>
    <t>Клапан IVECO ограничения давления YON|AC156C</t>
  </si>
  <si>
    <t>Клапан MAN 4-х контурный защитный YON|AE4609</t>
  </si>
  <si>
    <t>Клапан MAN 4-х контурный защитный YON|9347141090</t>
  </si>
  <si>
    <t>Клапан MAN DAF IVECO MERCEDES ограничения давления YON|4750150040</t>
  </si>
  <si>
    <t>Клапан MAN DAF IVECO MERCEDES ограничения давления YON|0481039209</t>
  </si>
  <si>
    <t>Клапан MAN DAF SCANIA IVECO ограничения давления YON|4341002280</t>
  </si>
  <si>
    <t>Клапан MAN DAF защитный 4-х контурный YON|9347023220</t>
  </si>
  <si>
    <t>Клапан MAN DAF ограничения давления 6.5Bar YON|4750103170</t>
  </si>
  <si>
    <t>Клапан MAN DAF ограничения давления 7Bar YON|4750103140</t>
  </si>
  <si>
    <t>Клапан MAN DAF ограничения давления 9.3Bar YON|4750103330</t>
  </si>
  <si>
    <t>Клапан MAN IVECO MERCEDES управления тормозами прицепа YON|9730025320</t>
  </si>
  <si>
    <t>Клапан MAN IVECO включения половинок КПП (16S151) YON|0501208629</t>
  </si>
  <si>
    <t>Клапан MAN IVECO ускорительный YON|9730060000</t>
  </si>
  <si>
    <t>Клапан MAN MERCEDES IVECO ускорительный YON|4730170000</t>
  </si>
  <si>
    <t>Клапан MAN MERCEDES RENAULT ограничения давления YON|0481039213</t>
  </si>
  <si>
    <t>Клапан MAN MERCEDES RENAULT ограничения давления YON|9753035040</t>
  </si>
  <si>
    <t>Клапан MAN MERCEDES защитный 4-х контурный YON|AE4162</t>
  </si>
  <si>
    <t>Клапан MAN MERCEDES ограничения давления 8.5Bar YON|4750150050</t>
  </si>
  <si>
    <t>Клапан MAN MERCEDES ускорительный YON|9730010200</t>
  </si>
  <si>
    <t>Клапан MAN TGA ограничения давления 10Bar YON|4750103010</t>
  </si>
  <si>
    <t>Клапан MAN TGA ограничения давления 8.5Bar YON|4750103000</t>
  </si>
  <si>
    <t>Клапан MAN защитный 4-х контурный YON|AE4612</t>
  </si>
  <si>
    <t>Клапан MAN КПП включения пониж/повыш 16S151 YON|0501208630</t>
  </si>
  <si>
    <t>Клапан MAN ограничения давления YON|4341002320</t>
  </si>
  <si>
    <t>Клапан MAN ускорительный YON|9730060010</t>
  </si>
  <si>
    <t>Клапан MAN ускорительный YON|9730110090</t>
  </si>
  <si>
    <t>Клапан MERCEDES Actros защитный 4-х контурный YON|AE4510</t>
  </si>
  <si>
    <t>Клапан MERCEDES Actros ускорительный YON|4802020040</t>
  </si>
  <si>
    <t>Клапан MERCEDES Actros ускорительный YON|9730113000</t>
  </si>
  <si>
    <t>Клапан MERCEDES IVECO MAN DAF ограничения давления YON|4750100010</t>
  </si>
  <si>
    <t>Клапан MERCEDES IVECO MAN DAF ограничения давления YON|4750103020</t>
  </si>
  <si>
    <t>Клапан MERCEDES IVECO RENAULT VOLVO ограничения давления YON|4750100000</t>
  </si>
  <si>
    <t>Клапан MERCEDES MAN IVECO делителя КПП YON|5710031040</t>
  </si>
  <si>
    <t>Клапан MERCEDES RENAULT контроля давления пневмосистемы тормоза YON|9753001100</t>
  </si>
  <si>
    <t>Клапан MERCEDES защитный 4-х контурный YON|AE4404</t>
  </si>
  <si>
    <t>Клапан MERCEDES магистральный 3-х ходовой (глушилка, резьба М12мм) YON|5710400000</t>
  </si>
  <si>
    <t>Клапан MERCEDES магистральный 3-х ходовой YON|4630131120</t>
  </si>
  <si>
    <t>Клапан MERCEDES ускорительный (стояночной системы) YON|9730060030</t>
  </si>
  <si>
    <t>Клапан MERCEDES ускорительный YON|9730110040</t>
  </si>
  <si>
    <t>Клапан RENAULT Magnum 4-х контурный защитный YON|AE4525</t>
  </si>
  <si>
    <t>Клапан RENAULT Premium ограничения давления YON|AC157C</t>
  </si>
  <si>
    <t>Клапан RENAULT SCANIA DAF FRUEHAUF растормаживания прицепа YON|9630010500</t>
  </si>
  <si>
    <t>Клапан RENAULT VOLVO MAN SCANIA IVECO защитный 4-х контурный YON|9347020400</t>
  </si>
  <si>
    <t>Клапан RENAULT делителя КПП YON|541L9101</t>
  </si>
  <si>
    <t>Клапан RENAULT делителя КПП YON|4630790030</t>
  </si>
  <si>
    <t>Клапан RENAULT защитный 4-х контурный YON|9347022500</t>
  </si>
  <si>
    <t>Клапан RENAULT защитный 4-х контурный YON|AE4440</t>
  </si>
  <si>
    <t>Клапан RENAULT ускорительный стояночной системы YON|9730112060</t>
  </si>
  <si>
    <t>Клапан SCANIA 113 магистральный 3-х ходовой (глушилка, резьба М12мм) YON|4630131160</t>
  </si>
  <si>
    <t>Клапан SCANIA 4-х контурный защитный YON|9347141280</t>
  </si>
  <si>
    <t>Клапан SCANIA ограничения давления YON|4341001430</t>
  </si>
  <si>
    <t>Клапан SCANIA ускорительный YON|9730110110</t>
  </si>
  <si>
    <t>Клапан SCANIA ускорительный YON|9730110500</t>
  </si>
  <si>
    <t>Клапан SCHMITZ растормаживания прицепа (M16) (черная кнопка) YON|9630010120</t>
  </si>
  <si>
    <t>Клапан SCHMITZ растормаживания прицепа YON|9710029000</t>
  </si>
  <si>
    <t>Клапан SCHMITZ растормаживания прицепа с двумя клапанами (красная и черная кнопка) YON|9630010510</t>
  </si>
  <si>
    <t>Клапан VOLVO 4-х контурный защитный YON|AE4604</t>
  </si>
  <si>
    <t>Клапан VOLVO 4-х контурный защитный YON|9347141400</t>
  </si>
  <si>
    <t>Клапан VOLVO DAF защитный 4-х контурный YON|9347020420</t>
  </si>
  <si>
    <t>Клапан VOLVO FH 4-х контурный защитный YON|AE4452</t>
  </si>
  <si>
    <t>Клапан VOLVO FH ускорительный КПП YON|20775173</t>
  </si>
  <si>
    <t>Клапан VOLVO FH12 4-х контурный защитный YON|AE4428</t>
  </si>
  <si>
    <t>Клапан VOLVO делителя КПП YON|0501310059</t>
  </si>
  <si>
    <t>Клапан VOLVO магистральный YON|4630220210</t>
  </si>
  <si>
    <t>Клапан VOLVO ограничения давления 8.5Bar YON|4750150630</t>
  </si>
  <si>
    <t>Клапан VOLVO ограничения давления YON|4341002330</t>
  </si>
  <si>
    <t>Клапан VOLVO ограничения давления YON|295201</t>
  </si>
  <si>
    <t>Клапан VOLVO ограничения давления YON|1189394</t>
  </si>
  <si>
    <t>Клапан VOLVO ограничения давления YON|1189396</t>
  </si>
  <si>
    <t>Клапан VOLVO перепускной 4.5Bar YON|0481063002</t>
  </si>
  <si>
    <t>Клапан VOLVO управления КПП YON|1669297</t>
  </si>
  <si>
    <t>Клапан КАМАЗ МАЗ MERCEDES RENAULT ускорительный YON|9730010100</t>
  </si>
  <si>
    <t>Клапан обратный пневмосистемы (М22х1,5) YON|4340140000</t>
  </si>
  <si>
    <t>Клапан растормаживания прицепа (черная кнопка) YON|9630010130</t>
  </si>
  <si>
    <t>Клапан растормаживания прицепа (черная кнопка) YON|9630060010</t>
  </si>
  <si>
    <t>Клапан растормаживания прицепа YON|9630060030</t>
  </si>
  <si>
    <t>Клапан электромагнитный DAF IVECO MAN SCANIA VOLVO АБС YON|4722500000</t>
  </si>
  <si>
    <t>Клапан электромагнитный DAF IVECO MERCEDES магистральный 3-ходовой 2-позиционный YON|4721706000</t>
  </si>
  <si>
    <t>Клапан электромагнитный DAF MAN ECAS YON|4729051110</t>
  </si>
  <si>
    <t>Клапан электромагнитный DAF MAN MERCEDES SCANIA (ECAS) YON|4729051180</t>
  </si>
  <si>
    <t>Клапан электромагнитный DAF MERCEDES ECAS YON|4729000530</t>
  </si>
  <si>
    <t>Клапан электромагнитный DAF YON|4721726260</t>
  </si>
  <si>
    <t>Клапан электромагнитный MAN MERCEDES YON|4721726060</t>
  </si>
  <si>
    <t>Клапан электромагнитный MAN MERCEDES управления КПП YON|4630630020</t>
  </si>
  <si>
    <t>Клапан электромагнитный MAN SCHMITZ YON|4728800300</t>
  </si>
  <si>
    <t>Клапан электромагнитный MAN TGA КПП YON|6038202035</t>
  </si>
  <si>
    <t>Клапан электромагнитный MAN КПП YON|4720706280</t>
  </si>
  <si>
    <t>Клапан электромагнитный MERCEDES Actros YON|4720706390</t>
  </si>
  <si>
    <t>Клапан электромагнитный MERCEDES ECAS YON|4728800000</t>
  </si>
  <si>
    <t>Клапан электромагнитный MERCEDES управления КПП YON|SV3371</t>
  </si>
  <si>
    <t>Клапан электромагнитный SCANIA КПП YON|303470/1421322</t>
  </si>
  <si>
    <t>Клапан электромагнитный VOLVO FH YON|1078316</t>
  </si>
  <si>
    <t>Клапан электромагнитный VOLVO FH цилиндра управления КПП YON|20590252</t>
  </si>
  <si>
    <t>Клапан электромагнитный VOLVO FH,FM,FMX,NH 9,10,11,12,13,16 (ECAS) YON|4728800320</t>
  </si>
  <si>
    <t>Клапан электромагнитный VOLVO FH,FM,FMX,NH 9,10,11,12,13,16 (ECAS) YON|4728800040</t>
  </si>
  <si>
    <t>Клапан электромагнитный VOLVO КПП YON|8158342/8143015</t>
  </si>
  <si>
    <t>Кран BPW DAF MERCEDES подьема прицепа (4 выхода) (версия WABCO) YON|4630320200</t>
  </si>
  <si>
    <t>Кран BPW DAF прицепа тормозной YON|9710025310</t>
  </si>
  <si>
    <t>Кран BPW DAF прицепа тормозной YON|9710025330</t>
  </si>
  <si>
    <t>Кран BPW SAF SCHMITZ уровня пола (4 выхода) YON|4640061000</t>
  </si>
  <si>
    <t>Кран DAF 65CF,95XF,CF65,XF95 тормозной главный YON|DX61A</t>
  </si>
  <si>
    <t>Кран DAF BPW подъема моста YON|4630840000</t>
  </si>
  <si>
    <t>Кран DAF F65,75,85,95,65,75,85CF,95XF тормозной главный YON|MB4694</t>
  </si>
  <si>
    <t>Кран DAF F95 тормозной главный YON|4613150190</t>
  </si>
  <si>
    <t>Кран DAF MAN IVECO стояночного тормоза YON|9617230010</t>
  </si>
  <si>
    <t>Кран DAF MAN MERCEDES быстрого растормаживания YON|4735012030</t>
  </si>
  <si>
    <t>Кран DAF MAN MERCEDES управления тормозами прицепа YON|4802040020</t>
  </si>
  <si>
    <t>Кран DAF MAN MERCEDES уровня пола кабины YON|4640070010</t>
  </si>
  <si>
    <t>Кран DAF MAN тормозной главный YON|9710021500</t>
  </si>
  <si>
    <t>Кран DAF прицепа тормозной YON|9710027010</t>
  </si>
  <si>
    <t>Кран DAF тормозной главный YON|4613152640</t>
  </si>
  <si>
    <t>Кран DAF тормозной главный YON|4613152630</t>
  </si>
  <si>
    <t>Кран DAF управления тормозами прицепа YON|9730093000</t>
  </si>
  <si>
    <t>Кран IVECO EuroCargo,EuroTrakker тормозной главный YON|DX75BA</t>
  </si>
  <si>
    <t>Кран IVECO Eurostar стояночного тормоза YON|DPM95AAX</t>
  </si>
  <si>
    <t>Кран IVECO MAN MERCEDES VOLVO RENAULT тормозной главный YON|0481064601</t>
  </si>
  <si>
    <t>Кран KOGEL подъема моста YON|4630840310</t>
  </si>
  <si>
    <t>Кран MAN BPW SAF SCHMITZ уровня пола (2 выхода) YON|SV1307</t>
  </si>
  <si>
    <t>Кран MAN DAF SCANIA уровня пола YON|SV1295</t>
  </si>
  <si>
    <t>Кран MAN MERCEDES SCANIA управления тормозами прицепа YON|9730025210</t>
  </si>
  <si>
    <t>Кран MAN MERCEDES управления тормозами прицепа YON|9730090000</t>
  </si>
  <si>
    <t>Кран MAN RENAULT уровня пола YON|SV1296</t>
  </si>
  <si>
    <t>Кран MAN SCANIA VOLVO RENAULT уровня пола YON|SV1294</t>
  </si>
  <si>
    <t>Кран MAN TGA стояночного тормоза YON|9617231180</t>
  </si>
  <si>
    <t>Кран MAN быстрого растормаживания (M22x1.5) YON|9735000000</t>
  </si>
  <si>
    <t>Кран MAN тормозной главный (M22х1.5мм 10.5Bar) YON|320060101</t>
  </si>
  <si>
    <t>Кран MAN тормозной главный YON|MB4821</t>
  </si>
  <si>
    <t>Кран MAN тормозной главный YON|MB4815</t>
  </si>
  <si>
    <t>Кран MAN тормозной главный YON|MB4813</t>
  </si>
  <si>
    <t>Кран MERCEDES Actros стояночного тормоза YON|DPM22A</t>
  </si>
  <si>
    <t>Кран MERCEDES Actros уровня пола кабины YON|4640070110</t>
  </si>
  <si>
    <t>Кран MERCEDES Actros,Atego,Axor стояночного тормоза YON|DPM66A</t>
  </si>
  <si>
    <t>Кран MERCEDES Actros,Axor,Atego тормозной главный YON|4613192740</t>
  </si>
  <si>
    <t>Кран MERCEDES DAF стояночного тормоза YON|DPM23A</t>
  </si>
  <si>
    <t>Кран MERCEDES NG SK тормозной главный YON|4613150120</t>
  </si>
  <si>
    <t>Кран MERCEDES NG SK тормозной главный YON|4613150080</t>
  </si>
  <si>
    <t>Кран MERCEDES NG SK тормозной главный YON|0481064005</t>
  </si>
  <si>
    <t>Кран MERCEDES стояночного тормоза YON|DPM21A</t>
  </si>
  <si>
    <t>Кран MERCEDES стояночного тормоза YON|9617231040</t>
  </si>
  <si>
    <t>Кран MERCEDES тормозной главный YON|4613192730</t>
  </si>
  <si>
    <t>Кран RENAULT Premium стояночного тормоза YON|DPM28A</t>
  </si>
  <si>
    <t>Кран RENAULT ручного управления пневмоподвеской прицепа YON|SV3115</t>
  </si>
  <si>
    <t>Кран RENAULT тормозной главный YON|4614945020</t>
  </si>
  <si>
    <t>Кран RENAULT уровня пола YON|4640070080</t>
  </si>
  <si>
    <t>Кран SCANIA 3,4,5 series стояночного тормоза (М16х1.5мм) YON|DPM98A</t>
  </si>
  <si>
    <t>Кран SCANIA 4-серия главный тормозной YON|0481064603</t>
  </si>
  <si>
    <t>Кран SCANIA 4-серия уровня пола кабины задний YON|4640070100</t>
  </si>
  <si>
    <t>Кран SCANIA стояночного тормоза YON|DPM98B</t>
  </si>
  <si>
    <t>Кран SCANIA уровня пола YON|SV1323</t>
  </si>
  <si>
    <t>Кран VOLVO FH ручного тормоза YON|9617232120</t>
  </si>
  <si>
    <t>Кран VOLVO FH уровня пола (электрический) YON|0504002112</t>
  </si>
  <si>
    <t>Кран VOLVO FH уровня пола (электрический) YON|21585711</t>
  </si>
  <si>
    <t>Кран VOLVO FH уровня пола YON|4640060000</t>
  </si>
  <si>
    <t>Кран VOLVO FH уровня пола кабины YON|4640070020</t>
  </si>
  <si>
    <t>Кран VOLVO SCANIA управления тормозами прицепа YON|9730090100</t>
  </si>
  <si>
    <t>Кран VOLVO тормозной главный YON|4613150427</t>
  </si>
  <si>
    <t>Кран VOLVO тормозной главный YON|MB4690</t>
  </si>
  <si>
    <t>Кран КАМАЗ МАЗ BPW уровня пола (2 выхода) YON|SV1395</t>
  </si>
  <si>
    <t>Кран КАМАЗ,МАЗ,ГАЗ-3310 Валдай стояночного тормоза (2-х конт) YON|DPM61A</t>
  </si>
  <si>
    <t>Кран МАЗ,КАМАЗ,MERCEDES тормозной главный 2-х секционный YON|4613190080</t>
  </si>
  <si>
    <t>Кран подъема оси DAF MAN SCHMITZ механический YON|SV3111</t>
  </si>
  <si>
    <t>Модулятор DAF VOLVO АБС YON|4721950180</t>
  </si>
  <si>
    <t>Модулятор MAN ABS (байонет) YON|4721950160</t>
  </si>
  <si>
    <t>Модулятор MAN IVECO АБС YON|K015677N00</t>
  </si>
  <si>
    <t>Модулятор SCHMITZ АБС YON|4721950310</t>
  </si>
  <si>
    <t>Модулятор SCHMITZ АБС YON|4721950410</t>
  </si>
  <si>
    <t>Модулятор VOLVO SCANIA АБС YON|4721950550</t>
  </si>
  <si>
    <t>Наконечник DAF MAN RENAULT SCANIA тяги крана уровня пола резиновый прямой YON|4334010030</t>
  </si>
  <si>
    <t>Наконечник DAF MAN VOLVO тяги крана уровня пола резиновый YON|4333003834</t>
  </si>
  <si>
    <t>Наконечник DAF MAN VOLVO тяги крана уровня пола резиновый прямой YON|4333003814</t>
  </si>
  <si>
    <t>Наконечник IVECO DAF SCANIA BPW тяги крана уровня пола резиновый прямой YON|4334013804</t>
  </si>
  <si>
    <t>Наконечник MAN тяги крана уровня пола резиновый прямой YON|4333003854</t>
  </si>
  <si>
    <t>Осушитель воздуха DAF 10.4Bar YON|LA8145</t>
  </si>
  <si>
    <t>Осушитель воздуха DAF 13Bar с подогревом YON|LA8284</t>
  </si>
  <si>
    <t>Осушитель воздуха DAF CF,XF75,85,95,105IV YON|ZB4580/K000396</t>
  </si>
  <si>
    <t>Осушитель воздуха DAF CF65,75,85,XF95 (c 4-х контурным краном) YON|ZB4578/K000394</t>
  </si>
  <si>
    <t>Осушитель воздуха DAF MAN NEOPLAN 8.1Bar с подогревом YON|4324102000</t>
  </si>
  <si>
    <t>Осушитель воздуха DAF MAN NEOPLAN 8.1Bar с подогревом и регулятором YON|4324101040</t>
  </si>
  <si>
    <t>Осушитель воздуха DAF MAN VOLVO З 8Bar с подогревом YON|4324150280</t>
  </si>
  <si>
    <t>Осушитель воздуха DAF YON|LA8201</t>
  </si>
  <si>
    <t>Осушитель воздуха DAF YON|LA8132</t>
  </si>
  <si>
    <t>Осушитель воздуха DAF YON|LA8206</t>
  </si>
  <si>
    <t>Осушитель воздуха DAF YON|LA8131</t>
  </si>
  <si>
    <t>Осушитель воздуха DAF YON|LA8130</t>
  </si>
  <si>
    <t>Осушитель воздуха IVECO 12.5Bar с подогревом YON|4324100340</t>
  </si>
  <si>
    <t>Осушитель воздуха IVECO EuroTech,Stralis YON|ZB4587</t>
  </si>
  <si>
    <t>Осушитель воздуха IVECO YON|LA8125</t>
  </si>
  <si>
    <t>Осушитель воздуха IVECO YON|LA6700</t>
  </si>
  <si>
    <t>Осушитель воздуха IVECO YON|LA8229</t>
  </si>
  <si>
    <t>Осушитель воздуха IVECO YON|LA8221</t>
  </si>
  <si>
    <t>Осушитель воздуха IVECO YON|LA8606</t>
  </si>
  <si>
    <t>Осушитель воздуха IVECO YON|LA8220</t>
  </si>
  <si>
    <t>Осушитель воздуха MAN 12.5Bar без подогрева YON|4324101110</t>
  </si>
  <si>
    <t>Осушитель воздуха MAN 12.5Bar без подогрева YON|4324101130</t>
  </si>
  <si>
    <t>Осушитель воздуха MAN 12.5Bar с подогревом YON|4324101100</t>
  </si>
  <si>
    <t>Осушитель воздуха MAN DAF YON|LA8209</t>
  </si>
  <si>
    <t>Осушитель воздуха MAN YON|LA8543</t>
  </si>
  <si>
    <t>Осушитель воздуха MAN YON|LA6221</t>
  </si>
  <si>
    <t>Осушитель воздуха MERCEDES Actros YON|ZB4511</t>
  </si>
  <si>
    <t>Осушитель воздуха MERCEDES IVECO MAN RENAULT YON|4324210070</t>
  </si>
  <si>
    <t>Осушитель воздуха MERSEDES 13Bar с подогревом YON|9324000240</t>
  </si>
  <si>
    <t>Осушитель воздуха RENAULT YON|LA8040</t>
  </si>
  <si>
    <t>Осушитель воздуха RENAULT YON|LA8073</t>
  </si>
  <si>
    <t>Осушитель воздуха SCANIA YON|LA8227</t>
  </si>
  <si>
    <t>Осушитель воздуха VOLVO 12Bar с подогревом YON|LA8286</t>
  </si>
  <si>
    <t>Осушитель воздуха VOLVO FM12 13Bar YON|4324251050</t>
  </si>
  <si>
    <t>Осушитель воздуха VOLVO FM12 13Bar с подогревом YON|4324250010</t>
  </si>
  <si>
    <t>Осушитель воздуха VOLVO YON|4324200080</t>
  </si>
  <si>
    <t>Осушитель воздуха VOLVO YON|LA8271</t>
  </si>
  <si>
    <t>Осушитель воздуха VOLVO YON|LA6710</t>
  </si>
  <si>
    <t>Осушитель воздуха ПАЗ-3205 12V YON|LA6277</t>
  </si>
  <si>
    <t>ПГУ DAF 75,85,95,95XF YON|628448AM</t>
  </si>
  <si>
    <t>ПГУ DAF 75CF,85CF,CF75,CF85,XF95 YON|628260AM</t>
  </si>
  <si>
    <t>ПГУ DAF CF75,CF85,XF95 YON|628259AM</t>
  </si>
  <si>
    <t>ПГУ DAF F75,F85 YON|628277AM</t>
  </si>
  <si>
    <t>ПГУ DAF IVECO RENAULT YON|9700514240</t>
  </si>
  <si>
    <t>ПГУ DAF IVECO RENAULT YON|9700511140</t>
  </si>
  <si>
    <t>ПГУ DAF SCANIA YON|9700511070</t>
  </si>
  <si>
    <t>ПГУ IVECO MAN YON|9700514400</t>
  </si>
  <si>
    <t>ПГУ MAN (VG 3208) со штоком YON|</t>
  </si>
  <si>
    <t>ПГУ MAN (версия KNORR) YON|625586AM</t>
  </si>
  <si>
    <t>ПГУ MAN (версия KNORR) YON|9700511570</t>
  </si>
  <si>
    <t>ПГУ MAN F2000 YON|628027AM</t>
  </si>
  <si>
    <t>ПГУ MAN L,M2000 YON|9700514060</t>
  </si>
  <si>
    <t>ПГУ MAN M90 YON|9700511110</t>
  </si>
  <si>
    <t>ПГУ MAN MERCEDES YON|970 051 4230</t>
  </si>
  <si>
    <t>ПГУ MAN TGA YON|9700514120</t>
  </si>
  <si>
    <t>ПГУ MAN TGL YON|9700514580</t>
  </si>
  <si>
    <t>ПГУ MAN с регулируемым штоком YON|</t>
  </si>
  <si>
    <t>ПГУ MERCEDES Actros YON|9701500010</t>
  </si>
  <si>
    <t>ПГУ MERCEDES Actros YON|9700514310</t>
  </si>
  <si>
    <t>ПГУ MERCEDES Actros YON|9700514410</t>
  </si>
  <si>
    <t>ПГУ MERCEDES YON|9700511310</t>
  </si>
  <si>
    <t>ПГУ MERCEDES YON|VG3361</t>
  </si>
  <si>
    <t>ПГУ RENAULT Magnum (DXI) YON|629300AM</t>
  </si>
  <si>
    <t>ПГУ RENAULT VOLVO YON|970 051 438 0</t>
  </si>
  <si>
    <t>ПГУ RENAULT YON|9700514220</t>
  </si>
  <si>
    <t>ПГУ SCANIA (с 2008г) YON|1000178631AM</t>
  </si>
  <si>
    <t>ПГУ SCANIA YON|622199AM</t>
  </si>
  <si>
    <t>ПГУ SCANIA YON|9700511910</t>
  </si>
  <si>
    <t>ПГУ SCANIA YON|629683AM</t>
  </si>
  <si>
    <t>ПГУ VOLVO FH YON|629276AM</t>
  </si>
  <si>
    <t>ПГУ VOLVO FH YON|629277AM</t>
  </si>
  <si>
    <t>ПГУ VOLVO FH YON|626639AM</t>
  </si>
  <si>
    <t>ПГУ VOLVO YON|626392AM</t>
  </si>
  <si>
    <t>Регулятор тормозных сил BPW SAF SCHMITZ (универсальный для прицепа) YON|4757145000</t>
  </si>
  <si>
    <t>Регулятор тормозных сил DAF MAN IVECO YON|4756040110</t>
  </si>
  <si>
    <t>Регулятор тормозных сил DAF MERCEDES YON|4757100200</t>
  </si>
  <si>
    <t>Регулятор тормозных сил DAF YON|4757155000</t>
  </si>
  <si>
    <t>Регулятор тормозных сил DAF YON|4757111260</t>
  </si>
  <si>
    <t>Регулятор тормозных сил MERCEDES YON|4757101360</t>
  </si>
  <si>
    <t>Регулятор тормозных сил VOLVO YON|4757110740</t>
  </si>
  <si>
    <t>Регулятор тормозных сил VOLVO YON|4757110750</t>
  </si>
  <si>
    <t>Регулятор тормозных сил VOLVO YON|4757101560</t>
  </si>
  <si>
    <t>Ремкомплект BPW MAN крана тормозного (уплотнения,клапан,втулки,пружины) YON|9710020082</t>
  </si>
  <si>
    <t>Ремкомплект BPW крана тормозного (пружины,стопоры,сальник,кольца уплотнительные) YON|9710020042</t>
  </si>
  <si>
    <t>Ремкомплект BPW крана тормозного (уплотнения,стопоры,пружины,сальник) YON|9710020032</t>
  </si>
  <si>
    <t>Ремкомплект DAF F65,75,85,95,65,75,85CF,95XF,XF95 клапана защитного YON|II17189/008</t>
  </si>
  <si>
    <t>Ремкомплект DAF IVECO MAN клапана ускорительного YON|9730030002</t>
  </si>
  <si>
    <t>Ремкомплект DAF KRONE SCHMITZ клапана ускорительного YON|4721959232</t>
  </si>
  <si>
    <t>Ремкомплект DAF MAN клапана ограничения давления (стопор,уплотнения) YON|1487010221</t>
  </si>
  <si>
    <t>Ремкомплект DAF MAN клапана ускорительного YON|9730110002</t>
  </si>
  <si>
    <t>Ремкомплект DAF MAN клапана электромагнитного (прокладка,сальники,уплотнения) YON|3720600002</t>
  </si>
  <si>
    <t>Ремкомплект DAF MAN клапана электромагнитного ECAS YON|4729050042</t>
  </si>
  <si>
    <t>Ремкомплект DAF MAN регулятора тормозных сил YON|4757110002</t>
  </si>
  <si>
    <t>Ремкомплект DAF RENAULT регулятора тормозных сил YON|4757150002</t>
  </si>
  <si>
    <t>Ремкомплект DAF SCANIA крана управления тормозами прицепа YON|076617402000</t>
  </si>
  <si>
    <t>Ремкомплект DAF VOLVO крана тормозного YON|4613159152</t>
  </si>
  <si>
    <t>Ремкомплект DAF VOLVO крана тормозного YON|9730020062</t>
  </si>
  <si>
    <t>Ремкомплект DAF клапана ограничения давления YON|4750100022</t>
  </si>
  <si>
    <t>Ремкомплект DAF клапана электромагнитного ECAS YON|4729000092</t>
  </si>
  <si>
    <t>Ремкомплект DAF крана тормозного YON|4613159042</t>
  </si>
  <si>
    <t>Ремкомплект DAF крана тормозного YON|9730090012</t>
  </si>
  <si>
    <t>Ремкомплект DAF крана тормозного YON|II14119008</t>
  </si>
  <si>
    <t>Ремкомплект DAF крана управления тормозами прицепа YON|9730080012</t>
  </si>
  <si>
    <t>Ремкомплект DAF ПГУ YON|625218AM</t>
  </si>
  <si>
    <t>Ремкомплект DAF ПГУ YON|627622AM</t>
  </si>
  <si>
    <t>Ремкомплект DAF цилиндра сцепления главного YON|627201AM</t>
  </si>
  <si>
    <t>Ремкомплект IVECO MERCEDES ПГУ YON|II14195008</t>
  </si>
  <si>
    <t>Ремкомплект IVECO крана тормозного YON|076620002000</t>
  </si>
  <si>
    <t>Ремкомплект IVECO осушителя воздуха (нагревательный элемент) YON|I87122004</t>
  </si>
  <si>
    <t>Ремкомплект IVECO осушителя воздуха YON|II36250008</t>
  </si>
  <si>
    <t>Ремкомплект IVECO ПГУ YON|II35696008</t>
  </si>
  <si>
    <t>Ремкомплект MAN IVECO клапана магнитного YON|4720170002</t>
  </si>
  <si>
    <t>Ремкомплект MAN MERCEDES крана тормозного YON|1487010060</t>
  </si>
  <si>
    <t>Ремкомплект MAN MERCEDES осушителя воздуха YON|4324310002</t>
  </si>
  <si>
    <t>Ремкомплект MAN SCANIA крана тормозного YON|9730020032</t>
  </si>
  <si>
    <t>Ремкомплект MAN VOLVO клапана ограничения давления YON|4750150012</t>
  </si>
  <si>
    <t>Ремкомплект MAN VOLVO крана тормозного ручного YON|9617230002</t>
  </si>
  <si>
    <t>Ремкомплект MAN крана тормозного (уплотнения,клапан,втулки,пружины) YON|II36302008</t>
  </si>
  <si>
    <t>Ремкомплект MAN крана тормозного YON|I72371</t>
  </si>
  <si>
    <t>Ремкомплект MAN крана тормозного YON|I76535</t>
  </si>
  <si>
    <t>Ремкомплект MAN крана тормозного ручного YON|9617220042</t>
  </si>
  <si>
    <t>Ремкомплект MAN осушителя воздуха (клапан,пружина,кольца уплотнительные) YON|4324100022</t>
  </si>
  <si>
    <t>Ремкомплект MAN осушителя воздуха (нагревательный элемент) YON|I93843004</t>
  </si>
  <si>
    <t>Ремкомплект MAN осушителя воздуха (шайбы,прокладки,пружины) YON|K004868008</t>
  </si>
  <si>
    <t>Ремкомплект MAN осушителя воздуха YON|4324100012</t>
  </si>
  <si>
    <t>Ремкомплект MAN ПГУ YON|9700519572</t>
  </si>
  <si>
    <t>Ремкомплект MAN регулятора тормозных сил YON|4757100012</t>
  </si>
  <si>
    <t>Ремкомплект MERCEDES Actros клапана 4-х контурного защитного YON|9347059202</t>
  </si>
  <si>
    <t>Ремкомплект MERCEDES Actros осушителя воздуха (прокладка,кольца уплотнитнительные) YON|II325810051</t>
  </si>
  <si>
    <t>Ремкомплект MERCEDES Actros осушителя воздуха (прокладки,кольца уплотнительные,шайбы) YON|9324000002</t>
  </si>
  <si>
    <t>Ремкомплект MERCEDES клапана 4-х контурного защитного YON|9347050012</t>
  </si>
  <si>
    <t>Ремкомплект MERCEDES клапана ускорительного YON|4730170002</t>
  </si>
  <si>
    <t>Ремкомплект MERCEDES крана регулятора давления YON|1487010165</t>
  </si>
  <si>
    <t>Ремкомплект MERCEDES крана тормозного YON|4613190042</t>
  </si>
  <si>
    <t>Ремкомплект MERCEDES крана тормозного YON|4613159082</t>
  </si>
  <si>
    <t>Ремкомплект MERCEDES ПГУ YON|9700519172</t>
  </si>
  <si>
    <t>Ремкомплект MERCEDES ПГУ YON|9700519162</t>
  </si>
  <si>
    <t>Ремкомплект RENAULT Premium ПГУ YON|9700519602</t>
  </si>
  <si>
    <t>Ремкомплект RENAULT Premium ПГУ YON|626733AM</t>
  </si>
  <si>
    <t>Ремкомплект RENAULT клапана защитного 4-х контурного (для KNORR AE4427,AE4428) YON|SEB22144</t>
  </si>
  <si>
    <t>Ремкомплект RENAULT крана тормозного (уплотнения,клапан,втулки,пружины) YON|For0486200104</t>
  </si>
  <si>
    <t>Ремкомплект RENAULT осушителя воздуха YON|ForEL1100</t>
  </si>
  <si>
    <t>Ремкомплект SCANIA VOLVO крана тормозного YON|9730090002</t>
  </si>
  <si>
    <t>Ремкомплект SCANIA клапана ускорительного YON|9730110022</t>
  </si>
  <si>
    <t>Ремкомплект SCANIA крана тормозного YON|4341000022</t>
  </si>
  <si>
    <t>Ремкомплект SCANIA крана тормозного YON|4613159072</t>
  </si>
  <si>
    <t>Ремкомплект SCANIA крана тормозного YON|1487010219</t>
  </si>
  <si>
    <t>Ремкомплект SCANIA осушителя воздуха (клапан) YON|9325109522</t>
  </si>
  <si>
    <t>Ремкомплект SCANIA осушителя воздуха (нагревательный элемент) YON|8942600402</t>
  </si>
  <si>
    <t>Ремкомплект SCANIA осушителя воздуха YON|9325109542</t>
  </si>
  <si>
    <t>Ремкомплект SCANIA осушителя воздуха YON|4324100052</t>
  </si>
  <si>
    <t>Ремкомплект SCANIA осушителя воздуха YON|9325109572</t>
  </si>
  <si>
    <t>Ремкомплект SCANIA ПГУ YON|1000178631SP1AM</t>
  </si>
  <si>
    <t>Ремкомплект SCANIA ПГУ YON|628131AM</t>
  </si>
  <si>
    <t>Ремкомплект SCANIA ПГУ YON|625282AM</t>
  </si>
  <si>
    <t>Ремкомплект SCANIA цилиндра сцепления главного YON|623157AM</t>
  </si>
  <si>
    <t>Ремкомплект VOLVO F10,12,16,FH12,16 цилиндра сцепления главного YON|271106</t>
  </si>
  <si>
    <t>Ремкомплект VOLVO FH клапана 4-х контурного защитного YON|I81171</t>
  </si>
  <si>
    <t>Ремкомплект VOLVO FH клапана магистрального YON|4630220012</t>
  </si>
  <si>
    <t>Ремкомплект VOLVO FH клапана ускорительного YON|9730010002</t>
  </si>
  <si>
    <t>Ремкомплект VOLVO FH осушителя воздуха (нагревательный элемент) YON|4324109322</t>
  </si>
  <si>
    <t>Ремкомплект VOLVO FH осушителя воздуха (поршень,клапан,кольца уплотнительные) YON|4324259222</t>
  </si>
  <si>
    <t>Ремкомплект VOLVO FH осушителя воздуха YON|4324109352</t>
  </si>
  <si>
    <t>Ремкомплект VOLVO FH ПГУ YON|627366AM</t>
  </si>
  <si>
    <t>Ремкомплект VOLVO FH регулятора тормозных сил YON|4757110012</t>
  </si>
  <si>
    <t>Ремкомплект VOLVO FH регулятора тормозных сил YON|4757100022</t>
  </si>
  <si>
    <t>Ремкомплект VOLVO FH12 осушителя воздуха эл.магнит.клапан (для 43242511010/0040/0010) YON|4324259202</t>
  </si>
  <si>
    <t>Ремкомплект VOLVO блока управления уровня пневмоподвески (ELC) YON|1507010022</t>
  </si>
  <si>
    <t>Ремкомплект VOLVO клапана 4-х контурного защитного YON|II15588/008</t>
  </si>
  <si>
    <t>Ремкомплект VOLVO клапана ускорительного YON|1487010299</t>
  </si>
  <si>
    <t>Ремкомплект VOLVO крана регулятора давления YON|SK2612/1</t>
  </si>
  <si>
    <t>Ремкомплект VOLVO крана тормозного YON|1487010338</t>
  </si>
  <si>
    <t>Ремкомплект VOLVO крана тормозного YON|I99719/008</t>
  </si>
  <si>
    <t>Ремкомплект VOLVO осушителя воздуха YON|II36248008</t>
  </si>
  <si>
    <t>Ремкомплект VOLVO осушителя воздуха YON|8942600432</t>
  </si>
  <si>
    <t>Свеча MERCEDES подогрева осушителя воздуха YON|II30460004</t>
  </si>
  <si>
    <t>Свеча VOLVO подогрева осушителя воздуха YON|II16811004</t>
  </si>
  <si>
    <t>Фильтр магистральный BPW MAN тормозной системы (M22x1,5) YON|4325000200</t>
  </si>
  <si>
    <t>Цилиндр MERCEDES Actros управления КПП YON|629614AM</t>
  </si>
  <si>
    <t>Цилиндр MERCEDES Actros управления КПП YON|626597AM</t>
  </si>
  <si>
    <t>Цилиндр сцепления главный DAF 95430 (94-) YON|626760AM</t>
  </si>
  <si>
    <t>Цилиндр сцепления главный DAF CF75,85,XF95 YON|626762AM</t>
  </si>
  <si>
    <t>Цилиндр сцепления главный SCANIA 2,3 series YON|624503AM</t>
  </si>
  <si>
    <t>Цилиндр сцепления главный SCANIA YON|631522AM</t>
  </si>
  <si>
    <t>Цилиндр сцепления главный SCANIA YON|624502AM</t>
  </si>
  <si>
    <t>Цилиндр сцепления главный VOLVO F,FL YON|1669488</t>
  </si>
  <si>
    <t>Цилиндр сцепления главный VOLVO FH YON|KG2801942</t>
  </si>
  <si>
    <t>Шумоглушитель MERCEDES осушителя (защелка) YON|4324070700</t>
  </si>
  <si>
    <t>Шумоглушитель MERCEDES осушителя (на хомуте) YON|4324070120</t>
  </si>
  <si>
    <r>
      <rPr>
        <b/>
        <sz val="30"/>
        <color rgb="FFFF0000"/>
        <rFont val="Times New Roman"/>
        <family val="1"/>
        <charset val="204"/>
      </rPr>
      <t>YON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ПНЕВМАТИЧЕСКИЕ СИСТЕМЫ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</si>
  <si>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t>Глушитель (пламегаситель) VOLVO FH12;FH16 DINEX|1676499</t>
  </si>
  <si>
    <t>Глушитель DAF DINEX|1922119</t>
  </si>
  <si>
    <t>Глушитель DAF95XF (ЕВРО 1) E-line DINEX|1905769</t>
  </si>
  <si>
    <t>Глушитель IVECO EuroTech (ЕВРО-1) E-line DINEX|8137210</t>
  </si>
  <si>
    <t>Глушитель MAN F2000 (ЕВРО 1) E-line DINEX|81151010318</t>
  </si>
  <si>
    <t>Глушитель MAN TGA (ЕВРО 1) E-line DINEX|81151010346</t>
  </si>
  <si>
    <t>Глушитель MERCEDES Actros DINEX|9424901101</t>
  </si>
  <si>
    <t>Глушитель MERCEDES Actros E-line DINEX|9424901101</t>
  </si>
  <si>
    <t>Глушитель MERCEDES Atego 712-1517 дв.OM904LA прямоугольный E-line DINEX|9704900001</t>
  </si>
  <si>
    <t>Глушитель RENAULT Premium (ЕВРО 1) E-line DINEX|5010230752</t>
  </si>
  <si>
    <t>Глушитель SCANIA 4 (ЕВРО 1) E-line DINEX|1500455</t>
  </si>
  <si>
    <t>Глушитель SCANIA DINEX|1852049</t>
  </si>
  <si>
    <t>Глушитель VOLVO FH (05-) дополнительный DINEX|20564260</t>
  </si>
  <si>
    <t>Глушитель VOLVO FH DINEX|3183953</t>
  </si>
  <si>
    <t>Глушитель VOLVO FH12;FH16 (ЕВРО 1) E-line DINEX|3979909</t>
  </si>
  <si>
    <t>Гофра DAF выхлопной системы (d=102.7 L=1000) (цинк) E-line DINEX|94102</t>
  </si>
  <si>
    <t>Гофра DAF выхлопной системы (d=115.5 L=1000) (цинк) E-line DINEX|1512496</t>
  </si>
  <si>
    <t>Гофра FREIGHTLINER выхлопной системы (d=128 L=457) (цинк) E-line DINEX|409323018</t>
  </si>
  <si>
    <t>Гофра FREIGHTLINER выхлопной системы (d=128 L=550) (цинк) E-line DINEX|409323022</t>
  </si>
  <si>
    <t>Гофра MAN TGA,TGS выхлопной системы (нержавейка) DINEX|81152100108</t>
  </si>
  <si>
    <t>Гофра MAN TGA,TGS,TGX выхлопной системы (цинк) E-line DINEX|81152105008</t>
  </si>
  <si>
    <t>Гофра MAN TGL,TGM выхлопной системы (80х300мм) (нерж) DINEX|81152105004</t>
  </si>
  <si>
    <t>Гофра MAN выхлопной системы (d=110 L=1000) (цинк) E-line DINEX|94110</t>
  </si>
  <si>
    <t>Гофра MAN выхлопной системы (d=110 L=2000) (нерж.) DINEX|95210</t>
  </si>
  <si>
    <t>Гофра MAN выхлопной системы (d=110 L=2000) (цинк) E-line DINEX|94210</t>
  </si>
  <si>
    <t>Гофра MAN выхлопной системы (d=110 L=400) E-line DINEX|81152100099</t>
  </si>
  <si>
    <t>Гофра MAN выхлопной системы (d=110 L=415) (нерж.) DINEX|81152100086</t>
  </si>
  <si>
    <t>Гофра MAN выхлопной системы (d=111 L=330) (нерж.) DINEX|81152100054</t>
  </si>
  <si>
    <t>Гофра MAN выхлопной системы (d=111 L=415) (нерж.) E-line DINEX|81152100086</t>
  </si>
  <si>
    <t>Гофра MAN выхлопной системы (d=115 L=364) (нерж.) DINEX|81152100109</t>
  </si>
  <si>
    <t>Гофра MAN выхлопной системы (d=121.2 L=2000) (цинк) E-line DINEX|94220</t>
  </si>
  <si>
    <t>Гофра MAN выхлопной системы (d=127 L=364) (нерж.) E-line DINEX|81152100109</t>
  </si>
  <si>
    <t>Гофра MAN выхлопной системы (d=80 L=300) E-line DINEX|81152105004</t>
  </si>
  <si>
    <t>Гофра MAN выхлопной системы (d=81 L=2000) (цинк) E-line DINEX|94280</t>
  </si>
  <si>
    <t>Гофра MERCEDES 1114,1314,1514 выхлопной системы (91х90х360мм) (оцинковка) DINEX|09422</t>
  </si>
  <si>
    <t>Гофра MERCEDES Atego выхлопной системы (d=75мм) (нерж) E-line DINEX|9704900265</t>
  </si>
  <si>
    <t>Гофра MERCEDES Atego выхлопной системы (d=75мм) (цинк) DINEX|9704900265</t>
  </si>
  <si>
    <t>Гофра MERCEDES Atego выхлопной системы (d=90мм) (нерж) E-line DINEX|9734900165</t>
  </si>
  <si>
    <t>Гофра MERCEDES выхлопной системы (d=103 L=295) (цинк) E-line DINEX|6214900065</t>
  </si>
  <si>
    <t>Гофра MERCEDES выхлопной системы (d=90 L=365) (цинк) E-line DINEX|6744900065</t>
  </si>
  <si>
    <t>Гофра MERCEDES КАМАЗ-5490 выхлопной системы (нерж.) с хомутом (99911 нерж.) для 54184 DINEX|9414900919</t>
  </si>
  <si>
    <t>Гофра RENAULT Magnum выхлопной системы (d=140 L=460) (нерж.) DINEX|2010317223</t>
  </si>
  <si>
    <t>Гофра RENAULT Magnum выхлопной системы (d=140 L=460) (цинк) E-line DINEX|2010317223</t>
  </si>
  <si>
    <t>Гофра RENAULT Premium (цинк) E-line DINEX|5010317056</t>
  </si>
  <si>
    <t>Гофра RENAULT Premium VOLVO выхлопной системы (128х340мм) (нерж) DINEX|21497416</t>
  </si>
  <si>
    <t>Гофра RENAULT Premium VOLVO выхлопной системы (d=128 L=300) (цинк) E-line DINEX|21497416</t>
  </si>
  <si>
    <t>Гофра RENAULT VOLVO FH выхлопной системы (с фланцами) (нерж) E-line DINEX|20709027</t>
  </si>
  <si>
    <t>Гофра SCANIA выхлопной системы (d=115 L=950) (нерж.) DINEX|1505749</t>
  </si>
  <si>
    <t>Гофра SCANIA выхлопной системы (d=133.5 L=186) (нерж.) DINEX|1428892</t>
  </si>
  <si>
    <t>Гофра VOLVO FH выхлопной системы (d=128 L=130) (нерж.) DINEX|20974489</t>
  </si>
  <si>
    <t>Гофра VOLVO FH выхлопной системы (d=128 L=130) (цинк) E-line DINEX|20974489</t>
  </si>
  <si>
    <t>Гофра VOLVO FL выхлопной системы (d=128.3 L=1000) (нерж.) DINEX|95127</t>
  </si>
  <si>
    <t>Гофра VOLVO FL выхлопной системы (d=128.3 L=1000) (цинк) E-line DINEX|94127</t>
  </si>
  <si>
    <t>Гофра VOLVO FL выхлопной системы (d=128.3 L=2000) (нерж.) DINEX|95227</t>
  </si>
  <si>
    <t>Гофра VOLVO FL выхлопной системы (d=128.3 L=2000) (цинк) E-line DINEX|94227</t>
  </si>
  <si>
    <t>Гофра VOLVO FL,F10,12,16 d=115.5 L=2000 выхлопной системы (цинк) E-line DINEX|94214</t>
  </si>
  <si>
    <t>Гофра отопителя автономного (выхлоп газов) (d=24 L=2000) (нерж.) DINEX|1987633002</t>
  </si>
  <si>
    <t>Гофра отопителя автономного (выхлоп газов) (d=25 L=2000) (цинк) E-line DINEX|102114210000</t>
  </si>
  <si>
    <t>Гофра отопителя автономного EBERSPACHER (выхлоп газов) d=25мм L=1000 (цинк) E-line DINEX|102114210000</t>
  </si>
  <si>
    <t>Гофра отопителя автономного EBERSPACHER (выхлоп газов) d=30мм L=1000 (цинк) DINEX|94128</t>
  </si>
  <si>
    <t>Подушка DAF 95,105XF крепления радиатора DINEX|221342</t>
  </si>
  <si>
    <t>Подушка DAF глушителя DINEX|285530</t>
  </si>
  <si>
    <t>Подушка MAN глушителя DINEX|81962100153</t>
  </si>
  <si>
    <t>Резонатор DAF XF105 E-line DINEX|1682921</t>
  </si>
  <si>
    <t>Труба выхлопная MAN L2000 DINEX|81152040199</t>
  </si>
  <si>
    <t>Труба выхлопная MERCEDES 814-1517 DINEX|6744920005/6744929504</t>
  </si>
  <si>
    <t>Труба выхлопная глушителя DAF (d=148 L=60) DINEX|1638618</t>
  </si>
  <si>
    <t>Труба выхлопная глушителя DAF DINEX|1331936</t>
  </si>
  <si>
    <t>Труба выхлопная глушителя DAF DINEX|1623466</t>
  </si>
  <si>
    <t>Труба выхлопная глушителя DAF E-line DINEX|1312753</t>
  </si>
  <si>
    <t>Труба выхлопная глушителя DAF с гофрой (нерж.) E-line DINEX|1743073</t>
  </si>
  <si>
    <t>Труба выхлопная глушителя MAN F2000 (плечи 450+450мм 2-изгиба) DINEX|81152040261</t>
  </si>
  <si>
    <t>Труба выхлопная глушителя MAN TGA передняя E-line DINEX|81152040527</t>
  </si>
  <si>
    <t>Труба выхлопная глушителя MERCEDES Actros (нерж) DINEX|9424903019</t>
  </si>
  <si>
    <t>Труба выхлопная глушителя MERCEDES Actros (цинк) E-line DINEX|9424903019</t>
  </si>
  <si>
    <t>Труба выхлопная глушителя MERCEDES Actros E-line DINEX|9304908019</t>
  </si>
  <si>
    <t>Труба выхлопная глушителя MERCEDES Actros правая от турбины (цинк) E-line DINEX|5411402003</t>
  </si>
  <si>
    <t>Труба выхлопная глушителя MERCEDES Actros с гофрой левая от турбины (цинк) E-line DINEX|5411402503</t>
  </si>
  <si>
    <t>Труба выхлопная глушителя MERCEDES КАМАЗ-5490 DINEX|9444920201</t>
  </si>
  <si>
    <t>Труба выхлопная глушителя MERCEDES КАМАЗ-5490 с гофрой (нерж.) DINEX|9414900165</t>
  </si>
  <si>
    <t>Труба выхлопная глушителя MERCEDES КАМАЗ-5490 с гофрой (нерж.) E-line DINEX|9414900165</t>
  </si>
  <si>
    <t>Труба выхлопная глушителя MERCEDES КАМАЗ-5490 с гофрой (нерж.) и резонатором DINEX|9414900919</t>
  </si>
  <si>
    <t>Труба выхлопная глушителя MERCEDES КАМАЗ-5490 с гофрой (нерж.) и резонатором E-line DINEX|9414900919</t>
  </si>
  <si>
    <t>Труба выхлопная глушителя SCANIA DINEX E-line DINEX|1344153</t>
  </si>
  <si>
    <t>Труба выхлопная глушителя SCANIA E-line DINEX|1413618</t>
  </si>
  <si>
    <t>Труба выхлопная глушителя VOLVO FH DINEX|1628052</t>
  </si>
  <si>
    <t>Труба глушителя MAN TGA передняя DINEX|81152045942</t>
  </si>
  <si>
    <t>Труба глушителя RENAULT Premium E-line DINEX|5010547910</t>
  </si>
  <si>
    <t>Труба глушителя малая VOLVO FH12 DINEX|1626097</t>
  </si>
  <si>
    <t>Труба глушителя промежуточная MAN TGL DINEX|81152040563</t>
  </si>
  <si>
    <t>Труба глушителя промежуточная MERCEDES Axor E-line DINEX|9414920301</t>
  </si>
  <si>
    <t>Труба глушителя промежуточная VOLVO FH12 между бочками E-line DINEX|1628052</t>
  </si>
  <si>
    <t>Труба глушителя промежуточная VOLVO FH12,16,FM7,10,12 низкорамник E-line DINEX|1629054</t>
  </si>
  <si>
    <t>Труба приемная глушителя DAF CF 75 (01-) E-line DINEX|1611176</t>
  </si>
  <si>
    <t>Труба приемная глушителя DAF DINEX|1678364</t>
  </si>
  <si>
    <t>Труба приемная глушителя DAF E-line DINEX|1322830</t>
  </si>
  <si>
    <t>Труба приемная глушителя DAF с гофрой (нерж.) с хомутами (99327 цинк) E-line DINEX|1344053</t>
  </si>
  <si>
    <t>Труба приемная глушителя IVECO с гофрой (нерж.) DINEX|41210818</t>
  </si>
  <si>
    <t>Труба приемная глушителя MAN DINEX|51152015225</t>
  </si>
  <si>
    <t>Труба приемная глушителя MAN E-line DINEX|51152015225</t>
  </si>
  <si>
    <t>Труба приемная глушителя MAN E-line DINEX|81152045724</t>
  </si>
  <si>
    <t>Труба приемная глушителя MAN L2000 с треугольным фланцем DINEX|81152045935</t>
  </si>
  <si>
    <t>Труба приемная глушителя MAN TGA E-line DINEX|81152040451</t>
  </si>
  <si>
    <t>Труба приемная глушителя MAN TGL,TGM E-line DINEX|81152016002</t>
  </si>
  <si>
    <t>Труба приемная глушителя MERCEDES Actros (нерж) DINEX|9424902019</t>
  </si>
  <si>
    <t>Труба приемная глушителя MERCEDES Atego (ЕВРО-1) E-line DINEX|9704920001</t>
  </si>
  <si>
    <t>Труба приемная глушителя MERCEDES с гофрой (нерж.) DINEX|9304905419</t>
  </si>
  <si>
    <t>Труба приемная глушителя RENAULT Premium с гофрой (нерж.) DINEX|5010467802</t>
  </si>
  <si>
    <t>Труба приемная глушителя SCANIA с гофрой (нерж.) DINEX|1939980</t>
  </si>
  <si>
    <t>Труба приемная глушителя VOLVO F10 E-line DINEX|1082689</t>
  </si>
  <si>
    <t>Труба приемная глушителя VOLVO FH DINEX|20881300</t>
  </si>
  <si>
    <t>Труба приемная глушителя VOLVO FH с гофрой (нерж.) DINEX|21718681</t>
  </si>
  <si>
    <t>Труба приемная глушителя VOLVO FH с гофрой E-line DINEX|21718681</t>
  </si>
  <si>
    <t>Труба приемная глушителя VOLVO FH12 передняя E-line DINEX|1629939</t>
  </si>
  <si>
    <t>Труба промежуточная глушителя DAF DINEX|1610673</t>
  </si>
  <si>
    <t>Труба промежуточная глушителя SCANIA с гофрой (цинк) E-line DINEX|1852050</t>
  </si>
  <si>
    <t>Труба промежуточная глушителя VOLVO E-line DINEX|1628883</t>
  </si>
  <si>
    <t>Хомут MAN патрубка интеркулера (d=83-105) (нерж.) DINEX|6671241134</t>
  </si>
  <si>
    <t>Хомут SCANIA 4,P,R,T series патрубка интеркулера (нерж) E-line DINEX|1445398</t>
  </si>
  <si>
    <t>Хомут VOLVO FH турбокомпрессора (d=102) (цинк) E-line DINEX|3033054</t>
  </si>
  <si>
    <t>Хомут глушителя DAF (d=123) (нерж.) DINEX|1512862</t>
  </si>
  <si>
    <t>Хомут глушителя DAF (d=128-132) (нерж.) DINEX|1333653</t>
  </si>
  <si>
    <t>Хомут глушителя DAF (d=128-132) (цинк) E-line DINEX|1333653</t>
  </si>
  <si>
    <t>Хомут глушителя DAF 95XF (нерж) DINEX|1232979</t>
  </si>
  <si>
    <t>Хомут глушителя DAF ленточный DINEX|1249187</t>
  </si>
  <si>
    <t>Хомут глушителя IVECO EuroTech (d=108-114) (цинк) DINEX|41800522</t>
  </si>
  <si>
    <t>Хомут глушителя IVECO EuroTech (цинк) E-line DINEX|41015983</t>
  </si>
  <si>
    <t>Хомут глушителя IVECO MAN (d=110.5) (цинк) E-line DINEX|81974200073</t>
  </si>
  <si>
    <t>Хомут глушителя MAN (d=104.5) (цинк) E-line DINEX|81974202017</t>
  </si>
  <si>
    <t>Хомут глушителя MAN (d=114) (нерж.) DINEX|6674190004</t>
  </si>
  <si>
    <t>Хомут глушителя MAN (d=120.5) (цинк) E-line DINEX|81974200076</t>
  </si>
  <si>
    <t>Хомут глушителя MAN (d=85.5) (цинк) DINEX|81974200023</t>
  </si>
  <si>
    <t>Хомут глушителя MAN (d=90.5) (цинк) DINEX|06670420122</t>
  </si>
  <si>
    <t>Хомут глушителя MAN КАМАЗ-5490 (d=114.50) (цинк) E-line DINEX|81974200073</t>
  </si>
  <si>
    <t>Хомут глушителя MERCEDES (88.50х100) (цинк) E-line DINEX|6209970490</t>
  </si>
  <si>
    <t>Хомут глушителя MERCEDES (d=92-96) (цинк) E-line DINEX|6744920040</t>
  </si>
  <si>
    <t>Хомут глушителя MERCEDES (цинк) E-line DINEX|6219970090</t>
  </si>
  <si>
    <t>Хомут глушителя MERCEDES 814 (d=74-77) (цинк) DINEX|6734920140</t>
  </si>
  <si>
    <t>Хомут глушителя MERCEDES Actros (d=130.5) (цинк) DINEX|6454920440</t>
  </si>
  <si>
    <t>Хомут глушителя MERCEDES Actros DINEX|9424900341</t>
  </si>
  <si>
    <t>Хомут глушителя MERCEDES Actros КАМАЗ-5490 (d=124.5) (цинк) DINEX|6294910040</t>
  </si>
  <si>
    <t>Хомут глушителя MERCEDES Atego (цинк) DINEX|6744914541</t>
  </si>
  <si>
    <t>Хомут глушителя MERCEDES КАМАЗ-5490 (цинк) E-line DINEX|9429970290</t>
  </si>
  <si>
    <t>Хомут глушителя RENAULT Magnum (d=127) (цинк) E-line DINEX|5010370121</t>
  </si>
  <si>
    <t>Хомут глушителя RENAULT Premium (цинк) DINEX|5010230851</t>
  </si>
  <si>
    <t>Хомут глушителя RENAULT Premium DINEX|5001838015</t>
  </si>
  <si>
    <t>Хомут глушителя SCANIA (d=114) (нерж.) DINEX|1422474</t>
  </si>
  <si>
    <t>Хомут глушителя SCANIA (d=114.3) (цинк) E-line DINEX|1117067</t>
  </si>
  <si>
    <t>Хомут глушителя SCANIA (d=127) (нерж.) DINEX|1431579</t>
  </si>
  <si>
    <t>Хомут глушителя SCANIA (цинк) DINEX|328928</t>
  </si>
  <si>
    <t>Хомут глушителя SCANIA (цинк) DINEX|1300367</t>
  </si>
  <si>
    <t>Хомут глушителя SCANIA 3,4,P,R,T series (нерж) DINEX|1433190</t>
  </si>
  <si>
    <t>Хомут глушителя SCANIA 94,114,124,144 series (d=114) (цинк) E-line DINEX|1422474</t>
  </si>
  <si>
    <t>Хомут глушителя VOLVO (d=114.3-119) (цинк) E-line DINEX|3943850</t>
  </si>
  <si>
    <t>Хомут глушителя VOLVO (цинк) DINEX|1624612</t>
  </si>
  <si>
    <t>Хомут глушителя VOLVO DAF ленточный со ступенькой (127х132х70мм) (цинк) E-line DINEX|20455908</t>
  </si>
  <si>
    <t>Хомут глушителя VOLVO FH (d=127) (нерж.) DINEX|21029030</t>
  </si>
  <si>
    <t>Хомут глушителя VOLVO FH (d=127) (цинк) DINEX|1629499</t>
  </si>
  <si>
    <t>Хомут глушителя VOLVO FH (d=127) (цинк) E-line DINEX|1629499</t>
  </si>
  <si>
    <t>Хомут глушителя VOLVO FH (цинк) DINEX|1075184</t>
  </si>
  <si>
    <t>Хомут глушителя VOLVO FH (цинк) E-line DINEX|1623933</t>
  </si>
  <si>
    <t>Хомут глушителя VOLVO FH (цинк) E-line DINEX|1638168</t>
  </si>
  <si>
    <t>Хомут глушителя VOLVO FH DINEX|20506176</t>
  </si>
  <si>
    <t>Хомут глушителя VOLVO FH DINEX|1629067</t>
  </si>
  <si>
    <t>Хомут глушителя VOLVO FH переходной (d1=127 d2=132) (нерж.) DINEX|20455908</t>
  </si>
  <si>
    <t>Хомут глушителя VOLVO FH12 (цинк) E-line DINEX|1628246</t>
  </si>
  <si>
    <t>Хомут глушителя VOLVO FL переходной (d1=101.6 d2=106.6) (цинк) E-line DINEX|20871332</t>
  </si>
  <si>
    <r>
      <rPr>
        <b/>
        <sz val="30"/>
        <color rgb="FFFF0000"/>
        <rFont val="Times New Roman"/>
        <family val="1"/>
        <charset val="204"/>
      </rPr>
      <t>DINEX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 xml:space="preserve">ДЕТАЛИ ВЫХЛОПНЫХ СИСТЕМ
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</t>
    </r>
  </si>
  <si>
    <r>
      <rPr>
        <b/>
        <sz val="30"/>
        <color rgb="FFFF0000"/>
        <rFont val="Times New Roman"/>
        <family val="1"/>
        <charset val="204"/>
      </rPr>
      <t>BENEFIT</t>
    </r>
    <r>
      <rPr>
        <sz val="16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РЕМКОМПЛЕКТЫ ТОРМОЗНЫХ СУППОРТОВ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</si>
  <si>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r>
      <rPr>
        <b/>
        <sz val="30"/>
        <color rgb="FFFF0000"/>
        <rFont val="Times New Roman"/>
        <family val="1"/>
        <charset val="204"/>
      </rPr>
      <t>DAYCO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 xml:space="preserve">РЕМНИ, РОЛИКИ И ШКИВЫ
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</si>
  <si>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r>
      <rPr>
        <b/>
        <sz val="30"/>
        <color rgb="FFFF0000"/>
        <rFont val="Times New Roman"/>
        <family val="1"/>
        <charset val="204"/>
      </rPr>
      <t>BPW</t>
    </r>
    <r>
      <rPr>
        <sz val="16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ОРИГИНАЛЬНЫЕ ДЕТАЛИ ДЛЯ ОСЕЙ</t>
    </r>
    <r>
      <rPr>
        <sz val="14"/>
        <rFont val="Times New Roman"/>
        <family val="1"/>
        <charset val="204"/>
      </rPr>
      <t xml:space="preserve">
Для грузовиков : Scania, Volvo, Mercedes-Benz, MAN, DAF, Iveco, Renault.
А также полуприцепов на осях BPW, SAF, Schmitz и ROR.</t>
    </r>
  </si>
  <si>
    <t>Запчасти ведущих поставщиков для Еропейских
грузовиков  и полуприцепов</t>
  </si>
  <si>
    <r>
      <t xml:space="preserve">Запчасти и комплектующие для грузовиков Европейского производства: </t>
    </r>
    <r>
      <rPr>
        <b/>
        <sz val="11"/>
        <color rgb="FF0000FF"/>
        <rFont val="Arial"/>
        <family val="2"/>
        <charset val="204"/>
      </rPr>
      <t>Scania, Volvo, Mercedes-Benz, MAN, DAF, Iveco, Renault</t>
    </r>
    <r>
      <rPr>
        <sz val="11"/>
        <color rgb="FF0000FF"/>
        <rFont val="Arial"/>
        <family val="2"/>
        <charset val="204"/>
      </rPr>
      <t xml:space="preserve">. А также запчасти и комплектующие для полуприцепов (как европейского, так и российского производства) на осях </t>
    </r>
    <r>
      <rPr>
        <b/>
        <sz val="11"/>
        <color rgb="FF0000FF"/>
        <rFont val="Arial"/>
        <family val="2"/>
        <charset val="204"/>
      </rPr>
      <t>BPW, SAF, Schmitz и ROR</t>
    </r>
    <r>
      <rPr>
        <sz val="11"/>
        <color rgb="FF0000FF"/>
        <rFont val="Arial"/>
        <family val="2"/>
        <charset val="204"/>
      </rPr>
      <t>.</t>
    </r>
  </si>
  <si>
    <t>Промзона Северная, проезд 3, зд. 5В</t>
  </si>
  <si>
    <t>Телефон/факс: (7162) 72-25-25, (778) 746-30-36</t>
  </si>
  <si>
    <t>Телефон/факс: (727) 224-84-44, (778) 746-30-35</t>
  </si>
  <si>
    <t>г. Алматы</t>
  </si>
  <si>
    <t>г. Кокшетау</t>
  </si>
  <si>
    <t>ул. Кулымбетова 156</t>
  </si>
  <si>
    <t>Телефон/факс: (7132) 92-80-27, 92-80-29 (778) 746-30-33
E-mail: abishev@askom.kz</t>
  </si>
  <si>
    <t xml:space="preserve">г. Актобе
</t>
  </si>
  <si>
    <t>Пр. Райымбека 548/2</t>
  </si>
  <si>
    <t>п. Геолог, ул. Толе-би 18</t>
  </si>
  <si>
    <t>Телефон/факс: (778) 746-36-38, (7122) 30-62-16 
E-mail: slanbekov@askom.kz</t>
  </si>
  <si>
    <t>г. Атырау</t>
  </si>
  <si>
    <t>ул. Рыскулова 7Б, район юго-восток</t>
  </si>
  <si>
    <t>Телефон/факс: (7162) 72-25-25, (778) 746-30-36
E-mail: zhakin@askom.kz</t>
  </si>
  <si>
    <t>г. Караганда</t>
  </si>
  <si>
    <t>Телефон/факс: (7142) 39-41-88, (777) 638-68-68
E-mail:  telegin@askom.kz</t>
  </si>
  <si>
    <t>г. Костанай</t>
  </si>
  <si>
    <t>ул. Кожанова 1/1</t>
  </si>
  <si>
    <t xml:space="preserve">г. Шымкент
</t>
  </si>
  <si>
    <t>Телефон/факс: (7252) 39-35-55, (778) 746-30-37
E-mail: muhamedzhanovsh@askom.kz</t>
  </si>
  <si>
    <t>ул. Карбышева 26а</t>
  </si>
  <si>
    <r>
      <rPr>
        <b/>
        <sz val="20"/>
        <color rgb="FFFF0000"/>
        <rFont val="Times New Roman"/>
        <family val="1"/>
        <charset val="204"/>
      </rPr>
      <t>ОРИГИНАЛЬНЫЕ ДЕТАЛИ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DAF, IVECO, MAN, MERCEDES, RENAULT, SCANIA, VOLVO</t>
    </r>
    <r>
      <rPr>
        <sz val="14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</si>
</sst>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р.&quot;"/>
    <numFmt numFmtId="165" formatCode="_-* #,##0.00;\-#,##0.00;_-* "/>
    <numFmt numFmtId="166" formatCode="_-* #,##0.00\ _₽_-;\-* #,##0.00\ _₽_-;_-* &quot;-&quot;??\ _₽_-;_-@_-"/>
    <numFmt numFmtId="167" formatCode="0_ ;\-0\ "/>
    <numFmt numFmtId="168" formatCode="#,##0_ ;\-#,##0\ "/>
  </numFmts>
  <fonts count="49" x14ac:knownFonts="1">
    <font>
      <sz val="11"/>
      <color theme="1"/>
      <name val="Times New Roman"/>
      <family val="2"/>
      <charset val="204"/>
    </font>
    <font>
      <u/>
      <sz val="10"/>
      <color theme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CCFF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1"/>
      <color rgb="FF0070C0"/>
      <name val="Arial Cyr"/>
      <charset val="204"/>
    </font>
    <font>
      <b/>
      <sz val="22"/>
      <color theme="4" tint="-0.249977111117893"/>
      <name val="Arial"/>
      <family val="2"/>
      <charset val="204"/>
    </font>
    <font>
      <b/>
      <sz val="16"/>
      <color theme="1"/>
      <name val="Times New Roman"/>
      <family val="1"/>
      <charset val="204"/>
    </font>
    <font>
      <i/>
      <sz val="11"/>
      <color theme="1"/>
      <name val="Arial"/>
      <family val="2"/>
      <charset val="204"/>
    </font>
    <font>
      <b/>
      <sz val="14"/>
      <color theme="4" tint="-0.249977111117893"/>
      <name val="Arial"/>
      <family val="2"/>
      <charset val="204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6"/>
      <color rgb="FF0070C0"/>
      <name val="Arial"/>
      <family val="2"/>
      <charset val="204"/>
    </font>
    <font>
      <b/>
      <sz val="12"/>
      <color rgb="FF000000"/>
      <name val="Symbol"/>
      <family val="1"/>
      <charset val="2"/>
    </font>
    <font>
      <b/>
      <sz val="12"/>
      <color rgb="FF000000"/>
      <name val="Arial"/>
      <family val="2"/>
      <charset val="204"/>
    </font>
    <font>
      <b/>
      <sz val="7"/>
      <color rgb="FF000000"/>
      <name val="Times New Roman"/>
      <family val="1"/>
      <charset val="204"/>
    </font>
    <font>
      <sz val="9.5"/>
      <color rgb="FF000000"/>
      <name val="Arial"/>
      <family val="2"/>
      <charset val="204"/>
    </font>
    <font>
      <b/>
      <sz val="9.5"/>
      <color rgb="FF000000"/>
      <name val="Arial"/>
      <family val="2"/>
      <charset val="204"/>
    </font>
    <font>
      <sz val="9.5"/>
      <color theme="1"/>
      <name val="Arial"/>
      <family val="2"/>
      <charset val="204"/>
    </font>
    <font>
      <b/>
      <sz val="9.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rgb="FF0070C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rgb="FF0070C0"/>
      <name val="Arial Cyr"/>
      <charset val="204"/>
    </font>
    <font>
      <sz val="11"/>
      <color theme="1"/>
      <name val="Times New Roman"/>
      <family val="1"/>
      <charset val="204"/>
    </font>
    <font>
      <sz val="11"/>
      <color rgb="FF444444"/>
      <name val="Times New Roman"/>
      <family val="1"/>
      <charset val="204"/>
    </font>
    <font>
      <sz val="10"/>
      <color theme="3"/>
      <name val="Times New Roman"/>
      <family val="1"/>
      <charset val="204"/>
    </font>
    <font>
      <b/>
      <sz val="11"/>
      <color theme="3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3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22"/>
      <color rgb="FF0000FF"/>
      <name val="Arial"/>
      <family val="2"/>
      <charset val="204"/>
    </font>
    <font>
      <b/>
      <sz val="16"/>
      <color rgb="FF0000FF"/>
      <name val="Arial"/>
      <family val="2"/>
      <charset val="204"/>
    </font>
    <font>
      <sz val="11"/>
      <color rgb="FF0000FF"/>
      <name val="Arial"/>
      <family val="2"/>
      <charset val="204"/>
    </font>
    <font>
      <b/>
      <sz val="11"/>
      <color rgb="FF0000FF"/>
      <name val="Arial"/>
      <family val="2"/>
      <charset val="204"/>
    </font>
    <font>
      <b/>
      <sz val="11"/>
      <color rgb="FF444444"/>
      <name val="Times New Roman"/>
      <family val="1"/>
      <charset val="204"/>
    </font>
    <font>
      <b/>
      <sz val="18"/>
      <color rgb="FF0000FF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3">
    <xf numFmtId="0" fontId="0" fillId="0" borderId="0" xfId="0"/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9" fillId="2" borderId="0" xfId="1" applyFont="1" applyFill="1" applyBorder="1" applyAlignment="1" applyProtection="1">
      <alignment horizontal="center" vertical="top" wrapText="1"/>
    </xf>
    <xf numFmtId="49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3" fillId="2" borderId="0" xfId="0" applyFont="1" applyFill="1" applyAlignment="1">
      <alignment vertical="center"/>
    </xf>
    <xf numFmtId="0" fontId="9" fillId="2" borderId="0" xfId="1" applyFont="1" applyFill="1" applyBorder="1" applyAlignment="1" applyProtection="1">
      <alignment vertical="top" wrapText="1"/>
    </xf>
    <xf numFmtId="49" fontId="3" fillId="2" borderId="0" xfId="0" applyNumberFormat="1" applyFont="1" applyFill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64" fontId="3" fillId="0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3" fontId="9" fillId="2" borderId="0" xfId="1" applyNumberFormat="1" applyFont="1" applyFill="1" applyBorder="1" applyAlignment="1" applyProtection="1">
      <alignment vertical="top" wrapText="1"/>
    </xf>
    <xf numFmtId="3" fontId="3" fillId="0" borderId="0" xfId="0" applyNumberFormat="1" applyFont="1" applyFill="1" applyAlignment="1">
      <alignment vertical="center"/>
    </xf>
    <xf numFmtId="3" fontId="0" fillId="0" borderId="1" xfId="0" applyNumberFormat="1" applyBorder="1" applyAlignment="1">
      <alignment vertical="center"/>
    </xf>
    <xf numFmtId="0" fontId="10" fillId="2" borderId="0" xfId="1" applyFont="1" applyFill="1" applyBorder="1" applyAlignment="1" applyProtection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Border="1"/>
    <xf numFmtId="0" fontId="0" fillId="2" borderId="0" xfId="0" applyFill="1"/>
    <xf numFmtId="0" fontId="16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wrapText="1"/>
    </xf>
    <xf numFmtId="0" fontId="31" fillId="2" borderId="21" xfId="1" applyFont="1" applyFill="1" applyBorder="1" applyAlignment="1" applyProtection="1">
      <alignment horizontal="center" vertical="center" wrapText="1"/>
    </xf>
    <xf numFmtId="0" fontId="32" fillId="2" borderId="22" xfId="0" applyFont="1" applyFill="1" applyBorder="1" applyAlignment="1">
      <alignment vertical="center" wrapText="1"/>
    </xf>
    <xf numFmtId="0" fontId="33" fillId="2" borderId="21" xfId="1" applyFont="1" applyFill="1" applyBorder="1" applyAlignment="1" applyProtection="1">
      <alignment horizontal="center" vertical="center" wrapText="1"/>
    </xf>
    <xf numFmtId="0" fontId="32" fillId="2" borderId="22" xfId="1" applyFont="1" applyFill="1" applyBorder="1" applyAlignment="1" applyProtection="1">
      <alignment vertical="center" wrapText="1"/>
    </xf>
    <xf numFmtId="0" fontId="34" fillId="0" borderId="0" xfId="0" applyFont="1"/>
    <xf numFmtId="0" fontId="34" fillId="0" borderId="0" xfId="0" applyFont="1" applyAlignment="1"/>
    <xf numFmtId="0" fontId="34" fillId="2" borderId="0" xfId="0" applyFont="1" applyFill="1"/>
    <xf numFmtId="0" fontId="35" fillId="2" borderId="1" xfId="0" applyFont="1" applyFill="1" applyBorder="1" applyAlignment="1">
      <alignment wrapText="1"/>
    </xf>
    <xf numFmtId="0" fontId="10" fillId="2" borderId="20" xfId="1" applyFont="1" applyFill="1" applyBorder="1" applyAlignment="1" applyProtection="1">
      <alignment vertical="center" wrapText="1"/>
    </xf>
    <xf numFmtId="0" fontId="10" fillId="2" borderId="21" xfId="1" applyFont="1" applyFill="1" applyBorder="1" applyAlignment="1" applyProtection="1">
      <alignment vertical="center" wrapText="1"/>
    </xf>
    <xf numFmtId="0" fontId="10" fillId="2" borderId="20" xfId="1" applyFont="1" applyFill="1" applyBorder="1" applyAlignment="1" applyProtection="1">
      <alignment horizontal="center" vertical="center" wrapText="1"/>
    </xf>
    <xf numFmtId="0" fontId="10" fillId="2" borderId="21" xfId="1" applyFont="1" applyFill="1" applyBorder="1" applyAlignment="1" applyProtection="1">
      <alignment horizontal="center" vertical="center" wrapText="1"/>
    </xf>
    <xf numFmtId="0" fontId="10" fillId="2" borderId="20" xfId="1" applyFont="1" applyFill="1" applyBorder="1" applyAlignment="1" applyProtection="1">
      <alignment vertical="center" wrapText="1"/>
    </xf>
    <xf numFmtId="0" fontId="10" fillId="2" borderId="21" xfId="1" applyFont="1" applyFill="1" applyBorder="1" applyAlignment="1" applyProtection="1">
      <alignment vertical="center" wrapText="1"/>
    </xf>
    <xf numFmtId="0" fontId="33" fillId="2" borderId="21" xfId="1" applyFont="1" applyFill="1" applyBorder="1" applyAlignment="1" applyProtection="1">
      <alignment horizontal="center" vertical="center" wrapText="1"/>
    </xf>
    <xf numFmtId="49" fontId="35" fillId="2" borderId="1" xfId="0" applyNumberFormat="1" applyFont="1" applyFill="1" applyBorder="1" applyAlignment="1">
      <alignment wrapText="1"/>
    </xf>
    <xf numFmtId="0" fontId="10" fillId="2" borderId="20" xfId="1" applyFont="1" applyFill="1" applyBorder="1" applyAlignment="1" applyProtection="1">
      <alignment vertical="center" wrapText="1"/>
    </xf>
    <xf numFmtId="0" fontId="10" fillId="2" borderId="21" xfId="1" applyFont="1" applyFill="1" applyBorder="1" applyAlignment="1" applyProtection="1">
      <alignment vertical="center" wrapText="1"/>
    </xf>
    <xf numFmtId="0" fontId="33" fillId="2" borderId="21" xfId="1" applyFont="1" applyFill="1" applyBorder="1" applyAlignment="1" applyProtection="1">
      <alignment horizontal="center" vertical="center" wrapText="1"/>
    </xf>
    <xf numFmtId="0" fontId="33" fillId="2" borderId="21" xfId="1" applyFont="1" applyFill="1" applyBorder="1" applyAlignment="1" applyProtection="1">
      <alignment horizontal="center" vertical="center" wrapText="1"/>
    </xf>
    <xf numFmtId="0" fontId="10" fillId="2" borderId="20" xfId="1" applyFont="1" applyFill="1" applyBorder="1" applyAlignment="1" applyProtection="1">
      <alignment vertical="center" wrapText="1"/>
    </xf>
    <xf numFmtId="0" fontId="10" fillId="2" borderId="21" xfId="1" applyFont="1" applyFill="1" applyBorder="1" applyAlignment="1" applyProtection="1">
      <alignment vertical="center" wrapText="1"/>
    </xf>
    <xf numFmtId="49" fontId="36" fillId="2" borderId="0" xfId="0" applyNumberFormat="1" applyFont="1" applyFill="1" applyAlignment="1">
      <alignment vertical="center" wrapText="1"/>
    </xf>
    <xf numFmtId="0" fontId="37" fillId="2" borderId="0" xfId="1" applyFont="1" applyFill="1" applyBorder="1" applyAlignment="1" applyProtection="1">
      <alignment horizontal="center" vertical="top" wrapText="1"/>
    </xf>
    <xf numFmtId="49" fontId="36" fillId="0" borderId="0" xfId="0" applyNumberFormat="1" applyFont="1" applyFill="1" applyAlignment="1">
      <alignment vertical="center" wrapText="1"/>
    </xf>
    <xf numFmtId="0" fontId="0" fillId="0" borderId="1" xfId="0" applyBorder="1"/>
    <xf numFmtId="1" fontId="0" fillId="0" borderId="1" xfId="0" applyNumberFormat="1" applyBorder="1" applyAlignment="1">
      <alignment vertical="center"/>
    </xf>
    <xf numFmtId="0" fontId="1" fillId="0" borderId="1" xfId="1" applyNumberFormat="1" applyBorder="1" applyAlignment="1" applyProtection="1">
      <alignment vertical="center"/>
    </xf>
    <xf numFmtId="0" fontId="7" fillId="2" borderId="0" xfId="0" applyFont="1" applyFill="1" applyBorder="1" applyAlignment="1"/>
    <xf numFmtId="0" fontId="8" fillId="2" borderId="0" xfId="0" applyFont="1" applyFill="1" applyBorder="1"/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49" fontId="5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wrapText="1"/>
    </xf>
    <xf numFmtId="49" fontId="11" fillId="0" borderId="25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0" fontId="3" fillId="0" borderId="0" xfId="0" applyFont="1" applyFill="1" applyAlignment="1"/>
    <xf numFmtId="166" fontId="0" fillId="0" borderId="1" xfId="0" applyNumberFormat="1" applyBorder="1"/>
    <xf numFmtId="167" fontId="0" fillId="0" borderId="1" xfId="0" applyNumberFormat="1" applyBorder="1" applyAlignment="1">
      <alignment vertical="center"/>
    </xf>
    <xf numFmtId="0" fontId="1" fillId="0" borderId="1" xfId="1" applyNumberFormat="1" applyBorder="1" applyAlignment="1" applyProtection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0" fontId="10" fillId="2" borderId="0" xfId="1" applyFont="1" applyFill="1" applyBorder="1" applyAlignment="1" applyProtection="1"/>
    <xf numFmtId="0" fontId="13" fillId="2" borderId="0" xfId="1" applyFont="1" applyFill="1" applyBorder="1" applyAlignment="1" applyProtection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0" fillId="6" borderId="1" xfId="0" applyFill="1" applyBorder="1"/>
    <xf numFmtId="0" fontId="3" fillId="0" borderId="0" xfId="0" applyFont="1" applyFill="1" applyBorder="1" applyAlignment="1">
      <alignment vertical="center"/>
    </xf>
    <xf numFmtId="0" fontId="47" fillId="2" borderId="1" xfId="0" applyFont="1" applyFill="1" applyBorder="1" applyAlignment="1">
      <alignment vertical="center" wrapText="1"/>
    </xf>
    <xf numFmtId="49" fontId="11" fillId="0" borderId="24" xfId="0" applyNumberFormat="1" applyFont="1" applyFill="1" applyBorder="1" applyAlignment="1">
      <alignment horizontal="center" wrapText="1"/>
    </xf>
    <xf numFmtId="3" fontId="11" fillId="0" borderId="24" xfId="0" applyNumberFormat="1" applyFont="1" applyFill="1" applyBorder="1" applyAlignment="1">
      <alignment wrapText="1"/>
    </xf>
    <xf numFmtId="0" fontId="47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wrapText="1"/>
    </xf>
    <xf numFmtId="0" fontId="34" fillId="0" borderId="0" xfId="0" applyFont="1" applyAlignment="1">
      <alignment horizontal="center"/>
    </xf>
    <xf numFmtId="0" fontId="33" fillId="2" borderId="21" xfId="1" applyFont="1" applyFill="1" applyBorder="1" applyAlignment="1" applyProtection="1">
      <alignment horizontal="center" vertical="center" wrapText="1"/>
    </xf>
    <xf numFmtId="0" fontId="10" fillId="2" borderId="20" xfId="1" applyFont="1" applyFill="1" applyBorder="1" applyAlignment="1" applyProtection="1">
      <alignment vertical="center" wrapText="1"/>
    </xf>
    <xf numFmtId="0" fontId="10" fillId="2" borderId="21" xfId="1" applyFont="1" applyFill="1" applyBorder="1" applyAlignment="1" applyProtection="1">
      <alignment vertical="center" wrapText="1"/>
    </xf>
    <xf numFmtId="0" fontId="44" fillId="2" borderId="0" xfId="0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horizontal="center" vertical="center" wrapText="1"/>
    </xf>
    <xf numFmtId="0" fontId="10" fillId="2" borderId="20" xfId="1" applyFont="1" applyFill="1" applyBorder="1" applyAlignment="1" applyProtection="1">
      <alignment horizontal="center" vertical="center" wrapText="1"/>
    </xf>
    <xf numFmtId="0" fontId="10" fillId="2" borderId="21" xfId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center" vertical="top"/>
    </xf>
    <xf numFmtId="0" fontId="1" fillId="2" borderId="20" xfId="1" quotePrefix="1" applyFill="1" applyBorder="1" applyAlignment="1" applyProtection="1">
      <alignment vertical="center" wrapText="1"/>
    </xf>
    <xf numFmtId="0" fontId="1" fillId="2" borderId="21" xfId="1" applyFill="1" applyBorder="1" applyAlignment="1" applyProtection="1">
      <alignment vertical="center" wrapText="1"/>
    </xf>
    <xf numFmtId="0" fontId="1" fillId="2" borderId="20" xfId="1" applyFill="1" applyBorder="1" applyAlignment="1" applyProtection="1">
      <alignment horizontal="center" vertical="center" wrapText="1"/>
    </xf>
    <xf numFmtId="0" fontId="1" fillId="2" borderId="21" xfId="1" applyFill="1" applyBorder="1" applyAlignment="1" applyProtection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8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48" fillId="2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top"/>
    </xf>
    <xf numFmtId="0" fontId="17" fillId="2" borderId="1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8" fillId="2" borderId="14" xfId="0" applyFont="1" applyFill="1" applyBorder="1" applyAlignment="1">
      <alignment horizontal="center" vertical="top"/>
    </xf>
    <xf numFmtId="0" fontId="18" fillId="2" borderId="15" xfId="0" applyFont="1" applyFill="1" applyBorder="1" applyAlignment="1">
      <alignment horizontal="center" vertical="top"/>
    </xf>
    <xf numFmtId="0" fontId="18" fillId="2" borderId="10" xfId="0" applyFont="1" applyFill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0" fontId="0" fillId="2" borderId="11" xfId="0" applyFill="1" applyBorder="1"/>
    <xf numFmtId="0" fontId="0" fillId="2" borderId="12" xfId="0" applyFill="1" applyBorder="1"/>
    <xf numFmtId="0" fontId="18" fillId="2" borderId="13" xfId="0" applyFont="1" applyFill="1" applyBorder="1" applyAlignment="1">
      <alignment horizontal="center" vertical="top"/>
    </xf>
    <xf numFmtId="0" fontId="21" fillId="2" borderId="16" xfId="0" applyFont="1" applyFill="1" applyBorder="1" applyAlignment="1"/>
    <xf numFmtId="0" fontId="21" fillId="2" borderId="0" xfId="0" applyFont="1" applyFill="1" applyBorder="1" applyAlignment="1"/>
    <xf numFmtId="0" fontId="0" fillId="2" borderId="0" xfId="0" applyFill="1" applyBorder="1"/>
    <xf numFmtId="0" fontId="0" fillId="2" borderId="17" xfId="0" applyFill="1" applyBorder="1"/>
    <xf numFmtId="0" fontId="28" fillId="2" borderId="14" xfId="0" applyFont="1" applyFill="1" applyBorder="1" applyAlignment="1">
      <alignment vertical="top" wrapText="1"/>
    </xf>
    <xf numFmtId="0" fontId="28" fillId="2" borderId="19" xfId="0" applyFont="1" applyFill="1" applyBorder="1" applyAlignment="1">
      <alignment vertical="top" wrapText="1"/>
    </xf>
    <xf numFmtId="0" fontId="22" fillId="2" borderId="2" xfId="0" applyFont="1" applyFill="1" applyBorder="1" applyAlignment="1">
      <alignment horizontal="center" vertical="top"/>
    </xf>
    <xf numFmtId="0" fontId="22" fillId="2" borderId="3" xfId="0" applyFont="1" applyFill="1" applyBorder="1" applyAlignment="1">
      <alignment horizontal="center" vertical="top"/>
    </xf>
    <xf numFmtId="0" fontId="22" fillId="2" borderId="4" xfId="0" applyFont="1" applyFill="1" applyBorder="1" applyAlignment="1">
      <alignment horizontal="center" vertical="top"/>
    </xf>
    <xf numFmtId="0" fontId="0" fillId="2" borderId="5" xfId="0" applyFill="1" applyBorder="1" applyAlignment="1"/>
    <xf numFmtId="0" fontId="0" fillId="2" borderId="0" xfId="0" applyFill="1" applyBorder="1" applyAlignment="1"/>
    <xf numFmtId="0" fontId="0" fillId="2" borderId="6" xfId="0" applyFill="1" applyBorder="1" applyAlignment="1"/>
    <xf numFmtId="0" fontId="0" fillId="2" borderId="16" xfId="0" applyFill="1" applyBorder="1" applyAlignment="1"/>
    <xf numFmtId="0" fontId="0" fillId="2" borderId="17" xfId="0" applyFill="1" applyBorder="1" applyAlignment="1"/>
    <xf numFmtId="0" fontId="28" fillId="2" borderId="7" xfId="0" applyFont="1" applyFill="1" applyBorder="1" applyAlignment="1">
      <alignment vertical="top" wrapText="1"/>
    </xf>
    <xf numFmtId="0" fontId="28" fillId="2" borderId="8" xfId="0" applyFont="1" applyFill="1" applyBorder="1" applyAlignment="1">
      <alignment vertical="top"/>
    </xf>
    <xf numFmtId="0" fontId="28" fillId="2" borderId="8" xfId="0" applyFont="1" applyFill="1" applyBorder="1" applyAlignment="1">
      <alignment vertical="top" wrapText="1"/>
    </xf>
    <xf numFmtId="0" fontId="28" fillId="2" borderId="9" xfId="0" applyFont="1" applyFill="1" applyBorder="1" applyAlignment="1">
      <alignment vertical="top"/>
    </xf>
    <xf numFmtId="0" fontId="45" fillId="2" borderId="3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 vertical="center" wrapText="1"/>
    </xf>
    <xf numFmtId="0" fontId="18" fillId="2" borderId="5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vertical="top" wrapText="1"/>
    </xf>
    <xf numFmtId="0" fontId="26" fillId="2" borderId="14" xfId="0" applyFont="1" applyFill="1" applyBorder="1" applyAlignment="1">
      <alignment vertical="top" wrapText="1"/>
    </xf>
    <xf numFmtId="0" fontId="15" fillId="2" borderId="0" xfId="0" applyFont="1" applyFill="1" applyAlignment="1">
      <alignment horizontal="center" wrapText="1"/>
    </xf>
    <xf numFmtId="0" fontId="3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wrapText="1"/>
    </xf>
    <xf numFmtId="0" fontId="10" fillId="2" borderId="0" xfId="0" applyFont="1" applyFill="1" applyBorder="1" applyAlignment="1"/>
    <xf numFmtId="0" fontId="10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/>
    <xf numFmtId="49" fontId="38" fillId="2" borderId="0" xfId="0" applyNumberFormat="1" applyFont="1" applyFill="1" applyBorder="1" applyAlignment="1">
      <alignment horizontal="center" vertical="center" wrapText="1"/>
    </xf>
    <xf numFmtId="0" fontId="13" fillId="2" borderId="0" xfId="1" applyFont="1" applyFill="1" applyBorder="1" applyAlignment="1" applyProtection="1">
      <alignment horizontal="center" vertical="center" wrapText="1"/>
    </xf>
    <xf numFmtId="49" fontId="39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11" fillId="0" borderId="23" xfId="0" applyNumberFormat="1" applyFont="1" applyFill="1" applyBorder="1" applyAlignment="1">
      <alignment horizontal="left" wrapText="1"/>
    </xf>
    <xf numFmtId="49" fontId="11" fillId="0" borderId="24" xfId="0" applyNumberFormat="1" applyFont="1" applyFill="1" applyBorder="1" applyAlignment="1">
      <alignment horizontal="left" wrapText="1"/>
    </xf>
    <xf numFmtId="49" fontId="38" fillId="2" borderId="0" xfId="0" applyNumberFormat="1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BFBFBF"/>
      <color rgb="FF33CCFF"/>
      <color rgb="FF00CCFF"/>
      <color rgb="FF0099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.jpeg"/><Relationship Id="rId21" Type="http://schemas.openxmlformats.org/officeDocument/2006/relationships/hyperlink" Target="#Wabco!A9"/><Relationship Id="rId34" Type="http://schemas.openxmlformats.org/officeDocument/2006/relationships/image" Target="../media/image17.jpeg"/><Relationship Id="rId42" Type="http://schemas.openxmlformats.org/officeDocument/2006/relationships/image" Target="../media/image21.jpeg"/><Relationship Id="rId47" Type="http://schemas.openxmlformats.org/officeDocument/2006/relationships/hyperlink" Target="#&#1050;&#1086;&#1085;&#1090;&#1072;&#1082;&#1090;&#1099;!A1"/><Relationship Id="rId50" Type="http://schemas.openxmlformats.org/officeDocument/2006/relationships/hyperlink" Target="#Kongsberg!A9"/><Relationship Id="rId55" Type="http://schemas.openxmlformats.org/officeDocument/2006/relationships/image" Target="../media/image26.png"/><Relationship Id="rId63" Type="http://schemas.openxmlformats.org/officeDocument/2006/relationships/image" Target="../media/image30.jpeg"/><Relationship Id="rId7" Type="http://schemas.openxmlformats.org/officeDocument/2006/relationships/hyperlink" Target="#Mahle!A9"/><Relationship Id="rId2" Type="http://schemas.openxmlformats.org/officeDocument/2006/relationships/image" Target="../media/image1.jpeg"/><Relationship Id="rId16" Type="http://schemas.openxmlformats.org/officeDocument/2006/relationships/image" Target="../media/image8.jpeg"/><Relationship Id="rId29" Type="http://schemas.openxmlformats.org/officeDocument/2006/relationships/hyperlink" Target="#Lemforder!A9"/><Relationship Id="rId11" Type="http://schemas.openxmlformats.org/officeDocument/2006/relationships/hyperlink" Target="#'Maysan Mando'!A9"/><Relationship Id="rId24" Type="http://schemas.openxmlformats.org/officeDocument/2006/relationships/image" Target="../media/image12.png"/><Relationship Id="rId32" Type="http://schemas.openxmlformats.org/officeDocument/2006/relationships/image" Target="../media/image16.png"/><Relationship Id="rId37" Type="http://schemas.openxmlformats.org/officeDocument/2006/relationships/hyperlink" Target="#BPW!A9"/><Relationship Id="rId40" Type="http://schemas.openxmlformats.org/officeDocument/2006/relationships/image" Target="../media/image20.png"/><Relationship Id="rId45" Type="http://schemas.openxmlformats.org/officeDocument/2006/relationships/hyperlink" Target="#&#1041;&#1088;&#1077;&#1085;&#1076;&#1099;!A1"/><Relationship Id="rId53" Type="http://schemas.openxmlformats.org/officeDocument/2006/relationships/image" Target="../media/image25.png"/><Relationship Id="rId58" Type="http://schemas.openxmlformats.org/officeDocument/2006/relationships/hyperlink" Target="#Haldex!A9"/><Relationship Id="rId66" Type="http://schemas.openxmlformats.org/officeDocument/2006/relationships/hyperlink" Target="#&#1054;&#1088;&#1080;&#1075;&#1080;&#1085;&#1072;&#1083;!R1C1"/><Relationship Id="rId5" Type="http://schemas.openxmlformats.org/officeDocument/2006/relationships/hyperlink" Target="#Valeo!A9"/><Relationship Id="rId61" Type="http://schemas.openxmlformats.org/officeDocument/2006/relationships/image" Target="../media/image29.jpeg"/><Relationship Id="rId19" Type="http://schemas.openxmlformats.org/officeDocument/2006/relationships/hyperlink" Target="#febi!A9"/><Relationship Id="rId14" Type="http://schemas.openxmlformats.org/officeDocument/2006/relationships/image" Target="../media/image7.jpeg"/><Relationship Id="rId22" Type="http://schemas.openxmlformats.org/officeDocument/2006/relationships/image" Target="../media/image11.jpeg"/><Relationship Id="rId27" Type="http://schemas.openxmlformats.org/officeDocument/2006/relationships/hyperlink" Target="#Schmitz!A9"/><Relationship Id="rId30" Type="http://schemas.openxmlformats.org/officeDocument/2006/relationships/image" Target="../media/image15.png"/><Relationship Id="rId35" Type="http://schemas.openxmlformats.org/officeDocument/2006/relationships/hyperlink" Target="#BGS!A9"/><Relationship Id="rId43" Type="http://schemas.openxmlformats.org/officeDocument/2006/relationships/hyperlink" Target="#FAG!A9"/><Relationship Id="rId48" Type="http://schemas.openxmlformats.org/officeDocument/2006/relationships/hyperlink" Target="#Beral!A9"/><Relationship Id="rId56" Type="http://schemas.openxmlformats.org/officeDocument/2006/relationships/hyperlink" Target="#Gates!A9"/><Relationship Id="rId64" Type="http://schemas.openxmlformats.org/officeDocument/2006/relationships/hyperlink" Target="https://shop-askom.kz/Gruz-in" TargetMode="External"/><Relationship Id="rId8" Type="http://schemas.openxmlformats.org/officeDocument/2006/relationships/image" Target="../media/image4.png"/><Relationship Id="rId51" Type="http://schemas.openxmlformats.org/officeDocument/2006/relationships/image" Target="../media/image24.png"/><Relationship Id="rId3" Type="http://schemas.openxmlformats.org/officeDocument/2006/relationships/hyperlink" Target="#SAF!A9"/><Relationship Id="rId12" Type="http://schemas.openxmlformats.org/officeDocument/2006/relationships/image" Target="../media/image6.jpeg"/><Relationship Id="rId17" Type="http://schemas.openxmlformats.org/officeDocument/2006/relationships/hyperlink" Target="#Sampa!A9"/><Relationship Id="rId25" Type="http://schemas.openxmlformats.org/officeDocument/2006/relationships/hyperlink" Target="#Textar!A9"/><Relationship Id="rId33" Type="http://schemas.openxmlformats.org/officeDocument/2006/relationships/hyperlink" Target="#Benefit!A9"/><Relationship Id="rId38" Type="http://schemas.openxmlformats.org/officeDocument/2006/relationships/image" Target="../media/image19.jpeg"/><Relationship Id="rId46" Type="http://schemas.openxmlformats.org/officeDocument/2006/relationships/hyperlink" Target="#&#1054;&#1087;&#1080;&#1089;&#1072;&#1085;&#1080;&#1077;!A1"/><Relationship Id="rId59" Type="http://schemas.openxmlformats.org/officeDocument/2006/relationships/image" Target="../media/image28.jpeg"/><Relationship Id="rId67" Type="http://schemas.openxmlformats.org/officeDocument/2006/relationships/image" Target="../media/image32.png"/><Relationship Id="rId20" Type="http://schemas.openxmlformats.org/officeDocument/2006/relationships/image" Target="../media/image10.jpeg"/><Relationship Id="rId41" Type="http://schemas.openxmlformats.org/officeDocument/2006/relationships/hyperlink" Target="#Elring!A9"/><Relationship Id="rId54" Type="http://schemas.openxmlformats.org/officeDocument/2006/relationships/hyperlink" Target="#'Knorr-Bremse'!A9"/><Relationship Id="rId62" Type="http://schemas.openxmlformats.org/officeDocument/2006/relationships/hyperlink" Target="#Mfilter!A9"/><Relationship Id="rId1" Type="http://schemas.openxmlformats.org/officeDocument/2006/relationships/hyperlink" Target="#Rostar!A9"/><Relationship Id="rId6" Type="http://schemas.openxmlformats.org/officeDocument/2006/relationships/image" Target="../media/image3.png"/><Relationship Id="rId15" Type="http://schemas.openxmlformats.org/officeDocument/2006/relationships/hyperlink" Target="#ASK!A9"/><Relationship Id="rId23" Type="http://schemas.openxmlformats.org/officeDocument/2006/relationships/hyperlink" Target="#Sachs!A9"/><Relationship Id="rId28" Type="http://schemas.openxmlformats.org/officeDocument/2006/relationships/image" Target="../media/image14.png"/><Relationship Id="rId36" Type="http://schemas.openxmlformats.org/officeDocument/2006/relationships/image" Target="../media/image18.jpeg"/><Relationship Id="rId49" Type="http://schemas.openxmlformats.org/officeDocument/2006/relationships/image" Target="../media/image23.png"/><Relationship Id="rId57" Type="http://schemas.openxmlformats.org/officeDocument/2006/relationships/image" Target="../media/image27.jpeg"/><Relationship Id="rId10" Type="http://schemas.openxmlformats.org/officeDocument/2006/relationships/image" Target="../media/image5.jpeg"/><Relationship Id="rId31" Type="http://schemas.openxmlformats.org/officeDocument/2006/relationships/hyperlink" Target="#'TE parts'!A9"/><Relationship Id="rId44" Type="http://schemas.openxmlformats.org/officeDocument/2006/relationships/image" Target="../media/image22.png"/><Relationship Id="rId52" Type="http://schemas.openxmlformats.org/officeDocument/2006/relationships/hyperlink" Target="#Walberg!A9"/><Relationship Id="rId60" Type="http://schemas.openxmlformats.org/officeDocument/2006/relationships/hyperlink" Target="#Dinex!A9"/><Relationship Id="rId65" Type="http://schemas.openxmlformats.org/officeDocument/2006/relationships/image" Target="../media/image31.png"/><Relationship Id="rId4" Type="http://schemas.openxmlformats.org/officeDocument/2006/relationships/image" Target="../media/image2.jpeg"/><Relationship Id="rId9" Type="http://schemas.openxmlformats.org/officeDocument/2006/relationships/hyperlink" Target="#YON!A9"/><Relationship Id="rId13" Type="http://schemas.openxmlformats.org/officeDocument/2006/relationships/hyperlink" Target="#Megapower!A9"/><Relationship Id="rId18" Type="http://schemas.openxmlformats.org/officeDocument/2006/relationships/image" Target="../media/image9.jpeg"/><Relationship Id="rId39" Type="http://schemas.openxmlformats.org/officeDocument/2006/relationships/hyperlink" Target="#Dayco!A9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4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42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4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44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&#1054;&#1087;&#1080;&#1089;&#1072;&#1085;&#1080;&#1077;!A1"/><Relationship Id="rId2" Type="http://schemas.openxmlformats.org/officeDocument/2006/relationships/hyperlink" Target="#&#1041;&#1088;&#1077;&#1085;&#1076;&#1099;!A1"/><Relationship Id="rId1" Type="http://schemas.openxmlformats.org/officeDocument/2006/relationships/image" Target="../media/image45.jpeg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hyperlink" Target="#&#1050;&#1086;&#1085;&#1090;&#1072;&#1082;&#1090;&#1099;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&#1054;&#1087;&#1080;&#1089;&#1072;&#1085;&#1080;&#1077;!A1"/><Relationship Id="rId2" Type="http://schemas.openxmlformats.org/officeDocument/2006/relationships/hyperlink" Target="#&#1041;&#1088;&#1077;&#1085;&#1076;&#1099;!A1"/><Relationship Id="rId1" Type="http://schemas.openxmlformats.org/officeDocument/2006/relationships/image" Target="../media/image46.jpeg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hyperlink" Target="#&#1050;&#1086;&#1085;&#1090;&#1072;&#1082;&#1090;&#1099;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47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48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49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50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jpeg"/><Relationship Id="rId13" Type="http://schemas.openxmlformats.org/officeDocument/2006/relationships/image" Target="../media/image21.jpeg"/><Relationship Id="rId18" Type="http://schemas.openxmlformats.org/officeDocument/2006/relationships/image" Target="../media/image14.png"/><Relationship Id="rId26" Type="http://schemas.openxmlformats.org/officeDocument/2006/relationships/hyperlink" Target="#&#1041;&#1088;&#1077;&#1085;&#1076;&#1099;!A1"/><Relationship Id="rId3" Type="http://schemas.openxmlformats.org/officeDocument/2006/relationships/image" Target="../media/image3.png"/><Relationship Id="rId21" Type="http://schemas.openxmlformats.org/officeDocument/2006/relationships/image" Target="../media/image15.png"/><Relationship Id="rId7" Type="http://schemas.openxmlformats.org/officeDocument/2006/relationships/image" Target="../media/image6.jpeg"/><Relationship Id="rId12" Type="http://schemas.openxmlformats.org/officeDocument/2006/relationships/image" Target="../media/image10.jpeg"/><Relationship Id="rId17" Type="http://schemas.openxmlformats.org/officeDocument/2006/relationships/image" Target="../media/image13.jpeg"/><Relationship Id="rId25" Type="http://schemas.openxmlformats.org/officeDocument/2006/relationships/image" Target="../media/image35.png"/><Relationship Id="rId2" Type="http://schemas.openxmlformats.org/officeDocument/2006/relationships/image" Target="../media/image2.jpeg"/><Relationship Id="rId16" Type="http://schemas.openxmlformats.org/officeDocument/2006/relationships/image" Target="../media/image12.png"/><Relationship Id="rId20" Type="http://schemas.openxmlformats.org/officeDocument/2006/relationships/image" Target="../media/image33.jpeg"/><Relationship Id="rId29" Type="http://schemas.openxmlformats.org/officeDocument/2006/relationships/hyperlink" Target="https://shop-askom.kz/Gruz-in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17.jpeg"/><Relationship Id="rId11" Type="http://schemas.openxmlformats.org/officeDocument/2006/relationships/image" Target="../media/image9.jpeg"/><Relationship Id="rId24" Type="http://schemas.openxmlformats.org/officeDocument/2006/relationships/image" Target="../media/image34.png"/><Relationship Id="rId5" Type="http://schemas.openxmlformats.org/officeDocument/2006/relationships/image" Target="../media/image5.jpeg"/><Relationship Id="rId15" Type="http://schemas.openxmlformats.org/officeDocument/2006/relationships/image" Target="../media/image11.jpeg"/><Relationship Id="rId23" Type="http://schemas.openxmlformats.org/officeDocument/2006/relationships/image" Target="../media/image22.png"/><Relationship Id="rId28" Type="http://schemas.openxmlformats.org/officeDocument/2006/relationships/hyperlink" Target="#&#1050;&#1086;&#1085;&#1090;&#1072;&#1082;&#1090;&#1099;!A1"/><Relationship Id="rId10" Type="http://schemas.openxmlformats.org/officeDocument/2006/relationships/image" Target="../media/image8.jpeg"/><Relationship Id="rId19" Type="http://schemas.openxmlformats.org/officeDocument/2006/relationships/image" Target="../media/image20.pn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9.jpeg"/><Relationship Id="rId22" Type="http://schemas.openxmlformats.org/officeDocument/2006/relationships/image" Target="../media/image16.png"/><Relationship Id="rId27" Type="http://schemas.openxmlformats.org/officeDocument/2006/relationships/hyperlink" Target="#&#1054;&#1087;&#1080;&#1089;&#1072;&#1085;&#1080;&#1077;!A1"/><Relationship Id="rId30" Type="http://schemas.openxmlformats.org/officeDocument/2006/relationships/image" Target="../media/image3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5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52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5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54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55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5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57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58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16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59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1041;&#1088;&#1077;&#1085;&#1076;&#1099;!A1"/><Relationship Id="rId2" Type="http://schemas.openxmlformats.org/officeDocument/2006/relationships/image" Target="../media/image31.png"/><Relationship Id="rId1" Type="http://schemas.openxmlformats.org/officeDocument/2006/relationships/hyperlink" Target="https://shop-askom.kz/Gruz-in" TargetMode="External"/><Relationship Id="rId5" Type="http://schemas.openxmlformats.org/officeDocument/2006/relationships/hyperlink" Target="#&#1050;&#1086;&#1085;&#1090;&#1072;&#1082;&#1090;&#1099;!A1"/><Relationship Id="rId4" Type="http://schemas.openxmlformats.org/officeDocument/2006/relationships/hyperlink" Target="#&#1054;&#1087;&#1080;&#1089;&#1072;&#1085;&#1080;&#1077;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60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61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62.jp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63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64.png"/><Relationship Id="rId5" Type="http://schemas.openxmlformats.org/officeDocument/2006/relationships/image" Target="../media/image31.png"/><Relationship Id="rId4" Type="http://schemas.openxmlformats.org/officeDocument/2006/relationships/hyperlink" Target="https://shop-askom.kz/Gruz-in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36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3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7" Type="http://schemas.openxmlformats.org/officeDocument/2006/relationships/image" Target="../media/image31.png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hyperlink" Target="https://shop-askom.kz/Gruz-in" TargetMode="External"/><Relationship Id="rId5" Type="http://schemas.openxmlformats.org/officeDocument/2006/relationships/image" Target="../media/image23.png"/><Relationship Id="rId4" Type="http://schemas.openxmlformats.org/officeDocument/2006/relationships/hyperlink" Target="#Beral!A9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38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39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5;&#1090;&#1072;&#1082;&#1090;&#1099;!A1"/><Relationship Id="rId2" Type="http://schemas.openxmlformats.org/officeDocument/2006/relationships/hyperlink" Target="#&#1054;&#1087;&#1080;&#1089;&#1072;&#1085;&#1080;&#1077;!A1"/><Relationship Id="rId1" Type="http://schemas.openxmlformats.org/officeDocument/2006/relationships/hyperlink" Target="#&#1041;&#1088;&#1077;&#1085;&#1076;&#1099;!A1"/><Relationship Id="rId6" Type="http://schemas.openxmlformats.org/officeDocument/2006/relationships/image" Target="../media/image31.png"/><Relationship Id="rId5" Type="http://schemas.openxmlformats.org/officeDocument/2006/relationships/hyperlink" Target="https://shop-askom.kz/Gruz-in" TargetMode="External"/><Relationship Id="rId4" Type="http://schemas.openxmlformats.org/officeDocument/2006/relationships/image" Target="../media/image4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153457</xdr:colOff>
      <xdr:row>28</xdr:row>
      <xdr:rowOff>134428</xdr:rowOff>
    </xdr:from>
    <xdr:to>
      <xdr:col>1</xdr:col>
      <xdr:colOff>810207</xdr:colOff>
      <xdr:row>28</xdr:row>
      <xdr:rowOff>466610</xdr:rowOff>
    </xdr:to>
    <xdr:pic>
      <xdr:nvPicPr>
        <xdr:cNvPr id="32" name="Рисунок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457" y="9230803"/>
          <a:ext cx="1323500" cy="332182"/>
        </a:xfrm>
        <a:prstGeom prst="rect">
          <a:avLst/>
        </a:prstGeom>
        <a:noFill/>
      </xdr:spPr>
    </xdr:pic>
    <xdr:clientData/>
  </xdr:twoCellAnchor>
  <xdr:twoCellAnchor>
    <xdr:from>
      <xdr:col>0</xdr:col>
      <xdr:colOff>160606</xdr:colOff>
      <xdr:row>30</xdr:row>
      <xdr:rowOff>184105</xdr:rowOff>
    </xdr:from>
    <xdr:to>
      <xdr:col>1</xdr:col>
      <xdr:colOff>859690</xdr:colOff>
      <xdr:row>30</xdr:row>
      <xdr:rowOff>420355</xdr:rowOff>
    </xdr:to>
    <xdr:pic>
      <xdr:nvPicPr>
        <xdr:cNvPr id="33" name="Рисунок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0606" y="10423480"/>
          <a:ext cx="1365834" cy="2362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187325</xdr:colOff>
      <xdr:row>35</xdr:row>
      <xdr:rowOff>38100</xdr:rowOff>
    </xdr:from>
    <xdr:to>
      <xdr:col>1</xdr:col>
      <xdr:colOff>736075</xdr:colOff>
      <xdr:row>36</xdr:row>
      <xdr:rowOff>17283</xdr:rowOff>
    </xdr:to>
    <xdr:pic>
      <xdr:nvPicPr>
        <xdr:cNvPr id="34" name="Рисунок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325" y="13134975"/>
          <a:ext cx="1215500" cy="550683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143931</xdr:colOff>
      <xdr:row>24</xdr:row>
      <xdr:rowOff>152146</xdr:rowOff>
    </xdr:from>
    <xdr:to>
      <xdr:col>1</xdr:col>
      <xdr:colOff>800681</xdr:colOff>
      <xdr:row>24</xdr:row>
      <xdr:rowOff>438360</xdr:rowOff>
    </xdr:to>
    <xdr:pic>
      <xdr:nvPicPr>
        <xdr:cNvPr id="35" name="Рисунок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3931" y="7534021"/>
          <a:ext cx="1323500" cy="286214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526513</xdr:colOff>
      <xdr:row>38</xdr:row>
      <xdr:rowOff>57154</xdr:rowOff>
    </xdr:from>
    <xdr:to>
      <xdr:col>1</xdr:col>
      <xdr:colOff>385126</xdr:colOff>
      <xdr:row>38</xdr:row>
      <xdr:rowOff>525154</xdr:rowOff>
    </xdr:to>
    <xdr:pic>
      <xdr:nvPicPr>
        <xdr:cNvPr id="36" name="Рисунок 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6513" y="14297029"/>
          <a:ext cx="525363" cy="468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338681</xdr:colOff>
      <xdr:row>25</xdr:row>
      <xdr:rowOff>63503</xdr:rowOff>
    </xdr:from>
    <xdr:to>
      <xdr:col>1</xdr:col>
      <xdr:colOff>597508</xdr:colOff>
      <xdr:row>25</xdr:row>
      <xdr:rowOff>531503</xdr:rowOff>
    </xdr:to>
    <xdr:pic>
      <xdr:nvPicPr>
        <xdr:cNvPr id="38" name="Рисунок 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38681" y="8016878"/>
          <a:ext cx="925577" cy="468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350834</xdr:colOff>
      <xdr:row>26</xdr:row>
      <xdr:rowOff>50797</xdr:rowOff>
    </xdr:from>
    <xdr:to>
      <xdr:col>1</xdr:col>
      <xdr:colOff>596794</xdr:colOff>
      <xdr:row>26</xdr:row>
      <xdr:rowOff>518797</xdr:rowOff>
    </xdr:to>
    <xdr:pic>
      <xdr:nvPicPr>
        <xdr:cNvPr id="40" name="Рисунок 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50834" y="8575672"/>
          <a:ext cx="912710" cy="46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629709</xdr:colOff>
      <xdr:row>9</xdr:row>
      <xdr:rowOff>53310</xdr:rowOff>
    </xdr:from>
    <xdr:to>
      <xdr:col>1</xdr:col>
      <xdr:colOff>306342</xdr:colOff>
      <xdr:row>9</xdr:row>
      <xdr:rowOff>521310</xdr:rowOff>
    </xdr:to>
    <xdr:pic>
      <xdr:nvPicPr>
        <xdr:cNvPr id="41" name="Рисунок 40" descr="ask-small.jp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29709" y="2291685"/>
          <a:ext cx="343383" cy="468000"/>
        </a:xfrm>
        <a:prstGeom prst="rect">
          <a:avLst/>
        </a:prstGeom>
      </xdr:spPr>
    </xdr:pic>
    <xdr:clientData/>
  </xdr:twoCellAnchor>
  <xdr:twoCellAnchor>
    <xdr:from>
      <xdr:col>0</xdr:col>
      <xdr:colOff>570448</xdr:colOff>
      <xdr:row>31</xdr:row>
      <xdr:rowOff>43397</xdr:rowOff>
    </xdr:from>
    <xdr:to>
      <xdr:col>1</xdr:col>
      <xdr:colOff>410224</xdr:colOff>
      <xdr:row>31</xdr:row>
      <xdr:rowOff>511397</xdr:rowOff>
    </xdr:to>
    <xdr:pic>
      <xdr:nvPicPr>
        <xdr:cNvPr id="42" name="Рисунок 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0448" y="10854272"/>
          <a:ext cx="506526" cy="468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522825</xdr:colOff>
      <xdr:row>17</xdr:row>
      <xdr:rowOff>57145</xdr:rowOff>
    </xdr:from>
    <xdr:to>
      <xdr:col>1</xdr:col>
      <xdr:colOff>388744</xdr:colOff>
      <xdr:row>17</xdr:row>
      <xdr:rowOff>525145</xdr:rowOff>
    </xdr:to>
    <xdr:pic>
      <xdr:nvPicPr>
        <xdr:cNvPr id="43" name="Рисунок 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22825" y="6296020"/>
          <a:ext cx="532669" cy="46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176463</xdr:colOff>
      <xdr:row>36</xdr:row>
      <xdr:rowOff>160325</xdr:rowOff>
    </xdr:from>
    <xdr:to>
      <xdr:col>1</xdr:col>
      <xdr:colOff>769713</xdr:colOff>
      <xdr:row>36</xdr:row>
      <xdr:rowOff>407745</xdr:rowOff>
    </xdr:to>
    <xdr:pic>
      <xdr:nvPicPr>
        <xdr:cNvPr id="46" name="Рисунок 45" descr="wabco.jpg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t="36909" b="36909"/>
        <a:stretch>
          <a:fillRect/>
        </a:stretch>
      </xdr:blipFill>
      <xdr:spPr>
        <a:xfrm>
          <a:off x="176463" y="13828700"/>
          <a:ext cx="1260000" cy="247420"/>
        </a:xfrm>
        <a:prstGeom prst="rect">
          <a:avLst/>
        </a:prstGeom>
      </xdr:spPr>
    </xdr:pic>
    <xdr:clientData/>
  </xdr:twoCellAnchor>
  <xdr:twoCellAnchor editAs="oneCell">
    <xdr:from>
      <xdr:col>0</xdr:col>
      <xdr:colOff>450922</xdr:colOff>
      <xdr:row>29</xdr:row>
      <xdr:rowOff>47064</xdr:rowOff>
    </xdr:from>
    <xdr:to>
      <xdr:col>1</xdr:col>
      <xdr:colOff>476426</xdr:colOff>
      <xdr:row>29</xdr:row>
      <xdr:rowOff>515064</xdr:rowOff>
    </xdr:to>
    <xdr:pic>
      <xdr:nvPicPr>
        <xdr:cNvPr id="47" name="Рисунок 46" descr="ZF_Sachs_logo.svg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44409"/>
        <a:stretch>
          <a:fillRect/>
        </a:stretch>
      </xdr:blipFill>
      <xdr:spPr>
        <a:xfrm>
          <a:off x="450922" y="9714939"/>
          <a:ext cx="692254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184139</xdr:colOff>
      <xdr:row>34</xdr:row>
      <xdr:rowOff>74092</xdr:rowOff>
    </xdr:from>
    <xdr:to>
      <xdr:col>1</xdr:col>
      <xdr:colOff>777389</xdr:colOff>
      <xdr:row>34</xdr:row>
      <xdr:rowOff>503973</xdr:rowOff>
    </xdr:to>
    <xdr:pic>
      <xdr:nvPicPr>
        <xdr:cNvPr id="48" name="Рисунок 47" descr="textar-small.jpg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84139" y="12599467"/>
          <a:ext cx="1260000" cy="429881"/>
        </a:xfrm>
        <a:prstGeom prst="rect">
          <a:avLst/>
        </a:prstGeom>
      </xdr:spPr>
    </xdr:pic>
    <xdr:clientData/>
  </xdr:twoCellAnchor>
  <xdr:twoCellAnchor editAs="oneCell">
    <xdr:from>
      <xdr:col>0</xdr:col>
      <xdr:colOff>210455</xdr:colOff>
      <xdr:row>32</xdr:row>
      <xdr:rowOff>48687</xdr:rowOff>
    </xdr:from>
    <xdr:to>
      <xdr:col>1</xdr:col>
      <xdr:colOff>791251</xdr:colOff>
      <xdr:row>32</xdr:row>
      <xdr:rowOff>459170</xdr:rowOff>
    </xdr:to>
    <xdr:pic>
      <xdr:nvPicPr>
        <xdr:cNvPr id="49" name="Рисунок 48" descr="logo_bosch.png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10455" y="11431062"/>
          <a:ext cx="1247546" cy="410483"/>
        </a:xfrm>
        <a:prstGeom prst="rect">
          <a:avLst/>
        </a:prstGeom>
      </xdr:spPr>
    </xdr:pic>
    <xdr:clientData/>
  </xdr:twoCellAnchor>
  <xdr:twoCellAnchor editAs="oneCell">
    <xdr:from>
      <xdr:col>0</xdr:col>
      <xdr:colOff>199183</xdr:colOff>
      <xdr:row>23</xdr:row>
      <xdr:rowOff>132499</xdr:rowOff>
    </xdr:from>
    <xdr:to>
      <xdr:col>1</xdr:col>
      <xdr:colOff>792433</xdr:colOff>
      <xdr:row>23</xdr:row>
      <xdr:rowOff>444016</xdr:rowOff>
    </xdr:to>
    <xdr:pic>
      <xdr:nvPicPr>
        <xdr:cNvPr id="52" name="Рисунок 51" descr="logo_lemforder.png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t="20997" b="37795"/>
        <a:stretch>
          <a:fillRect/>
        </a:stretch>
      </xdr:blipFill>
      <xdr:spPr>
        <a:xfrm>
          <a:off x="199183" y="6942874"/>
          <a:ext cx="1260000" cy="311517"/>
        </a:xfrm>
        <a:prstGeom prst="rect">
          <a:avLst/>
        </a:prstGeom>
      </xdr:spPr>
    </xdr:pic>
    <xdr:clientData/>
  </xdr:twoCellAnchor>
  <xdr:twoCellAnchor editAs="oneCell">
    <xdr:from>
      <xdr:col>0</xdr:col>
      <xdr:colOff>248639</xdr:colOff>
      <xdr:row>33</xdr:row>
      <xdr:rowOff>69781</xdr:rowOff>
    </xdr:from>
    <xdr:to>
      <xdr:col>1</xdr:col>
      <xdr:colOff>739406</xdr:colOff>
      <xdr:row>33</xdr:row>
      <xdr:rowOff>501781</xdr:rowOff>
    </xdr:to>
    <xdr:pic>
      <xdr:nvPicPr>
        <xdr:cNvPr id="53" name="Рисунок 52" descr="logo_te_parts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t="16798" b="20997"/>
        <a:stretch>
          <a:fillRect/>
        </a:stretch>
      </xdr:blipFill>
      <xdr:spPr>
        <a:xfrm>
          <a:off x="248639" y="12023656"/>
          <a:ext cx="1157517" cy="4320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10</xdr:row>
      <xdr:rowOff>28575</xdr:rowOff>
    </xdr:from>
    <xdr:to>
      <xdr:col>1</xdr:col>
      <xdr:colOff>699922</xdr:colOff>
      <xdr:row>10</xdr:row>
      <xdr:rowOff>532575</xdr:rowOff>
    </xdr:to>
    <xdr:pic>
      <xdr:nvPicPr>
        <xdr:cNvPr id="59" name="Рисунок 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04800" y="2838450"/>
          <a:ext cx="1061872" cy="504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243419</xdr:colOff>
      <xdr:row>11</xdr:row>
      <xdr:rowOff>31752</xdr:rowOff>
    </xdr:from>
    <xdr:to>
      <xdr:col>1</xdr:col>
      <xdr:colOff>725719</xdr:colOff>
      <xdr:row>11</xdr:row>
      <xdr:rowOff>535752</xdr:rowOff>
    </xdr:to>
    <xdr:pic>
      <xdr:nvPicPr>
        <xdr:cNvPr id="60" name="Рисунок 7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43419" y="3413127"/>
          <a:ext cx="1149050" cy="504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623358</xdr:colOff>
      <xdr:row>12</xdr:row>
      <xdr:rowOff>58487</xdr:rowOff>
    </xdr:from>
    <xdr:to>
      <xdr:col>1</xdr:col>
      <xdr:colOff>424608</xdr:colOff>
      <xdr:row>12</xdr:row>
      <xdr:rowOff>526487</xdr:rowOff>
    </xdr:to>
    <xdr:pic>
      <xdr:nvPicPr>
        <xdr:cNvPr id="61" name="Рисунок 60" descr="bpw.jpg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623358" y="4011362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14</xdr:row>
      <xdr:rowOff>180975</xdr:rowOff>
    </xdr:from>
    <xdr:to>
      <xdr:col>1</xdr:col>
      <xdr:colOff>793275</xdr:colOff>
      <xdr:row>14</xdr:row>
      <xdr:rowOff>382575</xdr:rowOff>
    </xdr:to>
    <xdr:pic>
      <xdr:nvPicPr>
        <xdr:cNvPr id="62" name="Рисунок 61" descr="logo_dayco.png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200025" y="4705350"/>
          <a:ext cx="1260000" cy="201600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485778</xdr:colOff>
      <xdr:row>15</xdr:row>
      <xdr:rowOff>39149</xdr:rowOff>
    </xdr:from>
    <xdr:to>
      <xdr:col>1</xdr:col>
      <xdr:colOff>418387</xdr:colOff>
      <xdr:row>15</xdr:row>
      <xdr:rowOff>507149</xdr:rowOff>
    </xdr:to>
    <xdr:pic>
      <xdr:nvPicPr>
        <xdr:cNvPr id="63" name="Рисунок 62" descr="elring-small.jpg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85778" y="5135024"/>
          <a:ext cx="599359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371478</xdr:colOff>
      <xdr:row>16</xdr:row>
      <xdr:rowOff>123825</xdr:rowOff>
    </xdr:from>
    <xdr:to>
      <xdr:col>1</xdr:col>
      <xdr:colOff>604728</xdr:colOff>
      <xdr:row>16</xdr:row>
      <xdr:rowOff>429825</xdr:rowOff>
    </xdr:to>
    <xdr:pic>
      <xdr:nvPicPr>
        <xdr:cNvPr id="64" name="Рисунок 63" descr="logo_fag.png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371478" y="5791200"/>
          <a:ext cx="900000" cy="306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12043</xdr:rowOff>
    </xdr:from>
    <xdr:to>
      <xdr:col>2</xdr:col>
      <xdr:colOff>521700</xdr:colOff>
      <xdr:row>7</xdr:row>
      <xdr:rowOff>480043</xdr:rowOff>
    </xdr:to>
    <xdr:sp macro="" textlink="">
      <xdr:nvSpPr>
        <xdr:cNvPr id="27" name="Блок-схема: процесс 26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2250418"/>
          <a:ext cx="2160000" cy="4680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2</xdr:col>
      <xdr:colOff>1095375</xdr:colOff>
      <xdr:row>7</xdr:row>
      <xdr:rowOff>316</xdr:rowOff>
    </xdr:from>
    <xdr:to>
      <xdr:col>3</xdr:col>
      <xdr:colOff>2121900</xdr:colOff>
      <xdr:row>7</xdr:row>
      <xdr:rowOff>468316</xdr:rowOff>
    </xdr:to>
    <xdr:sp macro="" textlink="">
      <xdr:nvSpPr>
        <xdr:cNvPr id="28" name="Блок-схема: процесс 27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733675" y="2238691"/>
          <a:ext cx="2160000" cy="468000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3</xdr:col>
      <xdr:colOff>2646589</xdr:colOff>
      <xdr:row>7</xdr:row>
      <xdr:rowOff>0</xdr:rowOff>
    </xdr:from>
    <xdr:to>
      <xdr:col>3</xdr:col>
      <xdr:colOff>4806589</xdr:colOff>
      <xdr:row>7</xdr:row>
      <xdr:rowOff>468000</xdr:rowOff>
    </xdr:to>
    <xdr:sp macro="" textlink="">
      <xdr:nvSpPr>
        <xdr:cNvPr id="29" name="Блок-схема: процесс 28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351689" y="2238375"/>
          <a:ext cx="2160000" cy="46800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0</xdr:col>
      <xdr:colOff>604308</xdr:colOff>
      <xdr:row>13</xdr:row>
      <xdr:rowOff>77829</xdr:rowOff>
    </xdr:from>
    <xdr:to>
      <xdr:col>1</xdr:col>
      <xdr:colOff>405558</xdr:colOff>
      <xdr:row>13</xdr:row>
      <xdr:rowOff>545244</xdr:rowOff>
    </xdr:to>
    <xdr:pic>
      <xdr:nvPicPr>
        <xdr:cNvPr id="30" name="Рисунок 29" descr="bpw.jp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604308" y="5230854"/>
          <a:ext cx="468000" cy="467415"/>
        </a:xfrm>
        <a:prstGeom prst="rect">
          <a:avLst/>
        </a:prstGeom>
      </xdr:spPr>
    </xdr:pic>
    <xdr:clientData/>
  </xdr:twoCellAnchor>
  <xdr:twoCellAnchor>
    <xdr:from>
      <xdr:col>0</xdr:col>
      <xdr:colOff>475200</xdr:colOff>
      <xdr:row>22</xdr:row>
      <xdr:rowOff>57899</xdr:rowOff>
    </xdr:from>
    <xdr:to>
      <xdr:col>1</xdr:col>
      <xdr:colOff>341119</xdr:colOff>
      <xdr:row>22</xdr:row>
      <xdr:rowOff>505340</xdr:rowOff>
    </xdr:to>
    <xdr:pic>
      <xdr:nvPicPr>
        <xdr:cNvPr id="31" name="Рисунок 8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 bwMode="auto">
        <a:xfrm>
          <a:off x="475200" y="8068424"/>
          <a:ext cx="532669" cy="447441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526619</xdr:colOff>
      <xdr:row>37</xdr:row>
      <xdr:rowOff>47629</xdr:rowOff>
    </xdr:from>
    <xdr:to>
      <xdr:col>1</xdr:col>
      <xdr:colOff>327869</xdr:colOff>
      <xdr:row>37</xdr:row>
      <xdr:rowOff>515629</xdr:rowOff>
    </xdr:to>
    <xdr:pic>
      <xdr:nvPicPr>
        <xdr:cNvPr id="39" name="Рисунок 2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 bwMode="auto">
        <a:xfrm>
          <a:off x="526619" y="16059154"/>
          <a:ext cx="468000" cy="468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122775</xdr:colOff>
      <xdr:row>21</xdr:row>
      <xdr:rowOff>120996</xdr:rowOff>
    </xdr:from>
    <xdr:to>
      <xdr:col>1</xdr:col>
      <xdr:colOff>776036</xdr:colOff>
      <xdr:row>21</xdr:row>
      <xdr:rowOff>444996</xdr:rowOff>
    </xdr:to>
    <xdr:pic>
      <xdr:nvPicPr>
        <xdr:cNvPr id="37" name="Рисунок 8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 bwMode="auto">
        <a:xfrm>
          <a:off x="122775" y="8703021"/>
          <a:ext cx="1320011" cy="324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586257</xdr:colOff>
      <xdr:row>18</xdr:row>
      <xdr:rowOff>142875</xdr:rowOff>
    </xdr:from>
    <xdr:to>
      <xdr:col>1</xdr:col>
      <xdr:colOff>447093</xdr:colOff>
      <xdr:row>18</xdr:row>
      <xdr:rowOff>448875</xdr:rowOff>
    </xdr:to>
    <xdr:pic>
      <xdr:nvPicPr>
        <xdr:cNvPr id="45" name="Рисунок 44" descr="logo_fag.png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586257" y="8153400"/>
          <a:ext cx="527586" cy="30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571868</xdr:colOff>
      <xdr:row>19</xdr:row>
      <xdr:rowOff>142875</xdr:rowOff>
    </xdr:from>
    <xdr:to>
      <xdr:col>1</xdr:col>
      <xdr:colOff>461481</xdr:colOff>
      <xdr:row>19</xdr:row>
      <xdr:rowOff>448875</xdr:rowOff>
    </xdr:to>
    <xdr:pic>
      <xdr:nvPicPr>
        <xdr:cNvPr id="50" name="Рисунок 49" descr="logo_fag.png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571868" y="8724900"/>
          <a:ext cx="556363" cy="30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362316</xdr:colOff>
      <xdr:row>20</xdr:row>
      <xdr:rowOff>65148</xdr:rowOff>
    </xdr:from>
    <xdr:to>
      <xdr:col>1</xdr:col>
      <xdr:colOff>524344</xdr:colOff>
      <xdr:row>20</xdr:row>
      <xdr:rowOff>497148</xdr:rowOff>
    </xdr:to>
    <xdr:pic>
      <xdr:nvPicPr>
        <xdr:cNvPr id="44" name="Рисунок 43" descr="logo_fag.png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362316" y="9218673"/>
          <a:ext cx="828778" cy="432000"/>
        </a:xfrm>
        <a:prstGeom prst="rect">
          <a:avLst/>
        </a:prstGeom>
      </xdr:spPr>
    </xdr:pic>
    <xdr:clientData/>
  </xdr:twoCellAnchor>
  <xdr:twoCellAnchor>
    <xdr:from>
      <xdr:col>0</xdr:col>
      <xdr:colOff>350834</xdr:colOff>
      <xdr:row>27</xdr:row>
      <xdr:rowOff>116775</xdr:rowOff>
    </xdr:from>
    <xdr:to>
      <xdr:col>1</xdr:col>
      <xdr:colOff>596794</xdr:colOff>
      <xdr:row>27</xdr:row>
      <xdr:rowOff>452818</xdr:rowOff>
    </xdr:to>
    <xdr:pic>
      <xdr:nvPicPr>
        <xdr:cNvPr id="51" name="Рисунок 5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 bwMode="auto">
        <a:xfrm>
          <a:off x="350834" y="13270800"/>
          <a:ext cx="912710" cy="33604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319484</xdr:colOff>
      <xdr:row>0</xdr:row>
      <xdr:rowOff>133350</xdr:rowOff>
    </xdr:from>
    <xdr:to>
      <xdr:col>2</xdr:col>
      <xdr:colOff>352425</xdr:colOff>
      <xdr:row>5</xdr:row>
      <xdr:rowOff>173275</xdr:rowOff>
    </xdr:to>
    <xdr:pic>
      <xdr:nvPicPr>
        <xdr:cNvPr id="2" name="Рисунок 1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78FC8939-2BFF-4047-862E-25CE17CFF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19484" y="133350"/>
          <a:ext cx="1671241" cy="1706800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39</xdr:row>
      <xdr:rowOff>19050</xdr:rowOff>
    </xdr:from>
    <xdr:to>
      <xdr:col>1</xdr:col>
      <xdr:colOff>342900</xdr:colOff>
      <xdr:row>39</xdr:row>
      <xdr:rowOff>514350</xdr:rowOff>
    </xdr:to>
    <xdr:pic>
      <xdr:nvPicPr>
        <xdr:cNvPr id="4" name="Рисунок 3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0543C508-8C17-4257-B2B1-019D236C4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514350" y="20031075"/>
          <a:ext cx="495300" cy="495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57150" y="57150"/>
          <a:ext cx="49625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1469781</xdr:colOff>
      <xdr:row>0</xdr:row>
      <xdr:rowOff>59346</xdr:rowOff>
    </xdr:from>
    <xdr:to>
      <xdr:col>5</xdr:col>
      <xdr:colOff>447675</xdr:colOff>
      <xdr:row>0</xdr:row>
      <xdr:rowOff>386127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3508131" y="59346"/>
          <a:ext cx="483576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10900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200025</xdr:colOff>
      <xdr:row>1</xdr:row>
      <xdr:rowOff>333375</xdr:rowOff>
    </xdr:from>
    <xdr:to>
      <xdr:col>4</xdr:col>
      <xdr:colOff>390525</xdr:colOff>
      <xdr:row>4</xdr:row>
      <xdr:rowOff>90567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A32199F-C9A4-40EA-B53A-45A3836DB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838200"/>
          <a:ext cx="2228850" cy="947817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1</xdr:row>
      <xdr:rowOff>314325</xdr:rowOff>
    </xdr:from>
    <xdr:to>
      <xdr:col>8</xdr:col>
      <xdr:colOff>476082</xdr:colOff>
      <xdr:row>6</xdr:row>
      <xdr:rowOff>18879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828D734-CF2A-4A6D-868E-1BC60C5F3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82150" y="819150"/>
          <a:ext cx="1342857" cy="13714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1555506</xdr:colOff>
      <xdr:row>0</xdr:row>
      <xdr:rowOff>78396</xdr:rowOff>
    </xdr:from>
    <xdr:to>
      <xdr:col>5</xdr:col>
      <xdr:colOff>533400</xdr:colOff>
      <xdr:row>0</xdr:row>
      <xdr:rowOff>405177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5441706" y="78396"/>
          <a:ext cx="384516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561975</xdr:colOff>
      <xdr:row>1</xdr:row>
      <xdr:rowOff>123825</xdr:rowOff>
    </xdr:from>
    <xdr:to>
      <xdr:col>3</xdr:col>
      <xdr:colOff>190500</xdr:colOff>
      <xdr:row>6</xdr:row>
      <xdr:rowOff>123825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61975" y="628650"/>
          <a:ext cx="1666875" cy="1666875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</xdr:row>
      <xdr:rowOff>209550</xdr:rowOff>
    </xdr:from>
    <xdr:to>
      <xdr:col>8</xdr:col>
      <xdr:colOff>142707</xdr:colOff>
      <xdr:row>5</xdr:row>
      <xdr:rowOff>152229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EBAE686-6521-4CA7-AF66-72CA9A2AB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06025" y="714375"/>
          <a:ext cx="1342857" cy="13714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1488831</xdr:colOff>
      <xdr:row>0</xdr:row>
      <xdr:rowOff>59346</xdr:rowOff>
    </xdr:from>
    <xdr:to>
      <xdr:col>4</xdr:col>
      <xdr:colOff>5086350</xdr:colOff>
      <xdr:row>0</xdr:row>
      <xdr:rowOff>386127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3527181" y="59346"/>
          <a:ext cx="359751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5</xdr:col>
      <xdr:colOff>0</xdr:colOff>
      <xdr:row>0</xdr:row>
      <xdr:rowOff>54948</xdr:rowOff>
    </xdr:from>
    <xdr:to>
      <xdr:col>7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371475</xdr:colOff>
      <xdr:row>1</xdr:row>
      <xdr:rowOff>95250</xdr:rowOff>
    </xdr:from>
    <xdr:to>
      <xdr:col>2</xdr:col>
      <xdr:colOff>981075</xdr:colOff>
      <xdr:row>6</xdr:row>
      <xdr:rowOff>9525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71475" y="600075"/>
          <a:ext cx="1581150" cy="15811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304800</xdr:rowOff>
    </xdr:from>
    <xdr:to>
      <xdr:col>8</xdr:col>
      <xdr:colOff>123657</xdr:colOff>
      <xdr:row>6</xdr:row>
      <xdr:rowOff>9354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5FA24A-88CD-40D3-BA8D-637D5E68F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48750" y="809625"/>
          <a:ext cx="1342857" cy="137142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2269881</xdr:colOff>
      <xdr:row>0</xdr:row>
      <xdr:rowOff>59346</xdr:rowOff>
    </xdr:from>
    <xdr:to>
      <xdr:col>6</xdr:col>
      <xdr:colOff>50555</xdr:colOff>
      <xdr:row>0</xdr:row>
      <xdr:rowOff>386127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4974981" y="59346"/>
          <a:ext cx="3895724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7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438150</xdr:colOff>
      <xdr:row>1</xdr:row>
      <xdr:rowOff>104775</xdr:rowOff>
    </xdr:from>
    <xdr:to>
      <xdr:col>4</xdr:col>
      <xdr:colOff>190500</xdr:colOff>
      <xdr:row>6</xdr:row>
      <xdr:rowOff>95250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8150" y="609600"/>
          <a:ext cx="1657350" cy="1657350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1</xdr:row>
      <xdr:rowOff>238125</xdr:rowOff>
    </xdr:from>
    <xdr:to>
      <xdr:col>8</xdr:col>
      <xdr:colOff>609432</xdr:colOff>
      <xdr:row>5</xdr:row>
      <xdr:rowOff>180804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CE56FB-F57C-47F8-AF78-A440F13B3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20200" y="742950"/>
          <a:ext cx="1342857" cy="137142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247651</xdr:rowOff>
    </xdr:from>
    <xdr:to>
      <xdr:col>4</xdr:col>
      <xdr:colOff>101142</xdr:colOff>
      <xdr:row>3</xdr:row>
      <xdr:rowOff>228601</xdr:rowOff>
    </xdr:to>
    <xdr:pic>
      <xdr:nvPicPr>
        <xdr:cNvPr id="6" name="Рисунок 5" descr="http://www.pellegrino.com.br/sites/default/files/chevron_branco.jpg?1449055077">
          <a:extLst>
            <a:ext uri="{FF2B5EF4-FFF2-40B4-BE49-F238E27FC236}">
              <a16:creationId xmlns:a16="http://schemas.microsoft.com/office/drawing/2014/main" id="{6BB14658-0EE9-4635-841E-70502FDFC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52476"/>
          <a:ext cx="1958517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57150" y="57150"/>
          <a:ext cx="49625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1936506</xdr:colOff>
      <xdr:row>0</xdr:row>
      <xdr:rowOff>40296</xdr:rowOff>
    </xdr:from>
    <xdr:to>
      <xdr:col>4</xdr:col>
      <xdr:colOff>4584455</xdr:colOff>
      <xdr:row>0</xdr:row>
      <xdr:rowOff>367077</xdr:rowOff>
    </xdr:to>
    <xdr:sp macro="" textlink="">
      <xdr:nvSpPr>
        <xdr:cNvPr id="4" name="Блок-схема: процесс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3974856" y="40296"/>
          <a:ext cx="264794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7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110900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6</xdr:col>
      <xdr:colOff>200025</xdr:colOff>
      <xdr:row>1</xdr:row>
      <xdr:rowOff>219075</xdr:rowOff>
    </xdr:from>
    <xdr:to>
      <xdr:col>8</xdr:col>
      <xdr:colOff>323682</xdr:colOff>
      <xdr:row>5</xdr:row>
      <xdr:rowOff>161754</xdr:rowOff>
    </xdr:to>
    <xdr:pic>
      <xdr:nvPicPr>
        <xdr:cNvPr id="8" name="Рисунок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6F8D0FF-E5EB-42BA-B193-DD66DBB9E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29600" y="723900"/>
          <a:ext cx="1342857" cy="13714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1</xdr:row>
      <xdr:rowOff>257176</xdr:rowOff>
    </xdr:from>
    <xdr:to>
      <xdr:col>4</xdr:col>
      <xdr:colOff>628651</xdr:colOff>
      <xdr:row>3</xdr:row>
      <xdr:rowOff>161926</xdr:rowOff>
    </xdr:to>
    <xdr:pic>
      <xdr:nvPicPr>
        <xdr:cNvPr id="6" name="Рисунок 5" descr="http://test.sigmetrix.com/wp-content/uploads/2017/03/haldex-banner.jpg">
          <a:extLst>
            <a:ext uri="{FF2B5EF4-FFF2-40B4-BE49-F238E27FC236}">
              <a16:creationId xmlns:a16="http://schemas.microsoft.com/office/drawing/2014/main" id="{EC310596-7A06-459B-BC7F-128D88365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762001"/>
          <a:ext cx="25717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57150" y="57150"/>
          <a:ext cx="49625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1584081</xdr:colOff>
      <xdr:row>0</xdr:row>
      <xdr:rowOff>40296</xdr:rowOff>
    </xdr:from>
    <xdr:to>
      <xdr:col>5</xdr:col>
      <xdr:colOff>561975</xdr:colOff>
      <xdr:row>0</xdr:row>
      <xdr:rowOff>367077</xdr:rowOff>
    </xdr:to>
    <xdr:sp macro="" textlink="">
      <xdr:nvSpPr>
        <xdr:cNvPr id="4" name="Блок-схема: процесс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3689106" y="40296"/>
          <a:ext cx="384516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110900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6</xdr:col>
      <xdr:colOff>266700</xdr:colOff>
      <xdr:row>1</xdr:row>
      <xdr:rowOff>200025</xdr:rowOff>
    </xdr:from>
    <xdr:to>
      <xdr:col>8</xdr:col>
      <xdr:colOff>304632</xdr:colOff>
      <xdr:row>5</xdr:row>
      <xdr:rowOff>142704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E86C08-8C95-44EB-B5F8-DF0CA83FC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86775" y="704850"/>
          <a:ext cx="1342857" cy="13714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1612656</xdr:colOff>
      <xdr:row>0</xdr:row>
      <xdr:rowOff>49821</xdr:rowOff>
    </xdr:from>
    <xdr:to>
      <xdr:col>5</xdr:col>
      <xdr:colOff>590550</xdr:colOff>
      <xdr:row>0</xdr:row>
      <xdr:rowOff>376602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3651006" y="49821"/>
          <a:ext cx="384516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0</xdr:col>
      <xdr:colOff>0</xdr:colOff>
      <xdr:row>0</xdr:row>
      <xdr:rowOff>466726</xdr:rowOff>
    </xdr:from>
    <xdr:to>
      <xdr:col>2</xdr:col>
      <xdr:colOff>914399</xdr:colOff>
      <xdr:row>4</xdr:row>
      <xdr:rowOff>28575</xdr:rowOff>
    </xdr:to>
    <xdr:pic>
      <xdr:nvPicPr>
        <xdr:cNvPr id="6" name="Рисунок 5" descr="http://www.empaotomotiv.com/Dosyalar/ResimUpload/Normal/09042013113624176219175188_29042013151254.jpg">
          <a:extLst>
            <a:ext uri="{FF2B5EF4-FFF2-40B4-BE49-F238E27FC236}">
              <a16:creationId xmlns:a16="http://schemas.microsoft.com/office/drawing/2014/main" id="{A7C425BC-C429-46C6-B7C5-6AF4D9150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6"/>
          <a:ext cx="1885949" cy="1257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257175</xdr:colOff>
      <xdr:row>1</xdr:row>
      <xdr:rowOff>285750</xdr:rowOff>
    </xdr:from>
    <xdr:to>
      <xdr:col>8</xdr:col>
      <xdr:colOff>295107</xdr:colOff>
      <xdr:row>5</xdr:row>
      <xdr:rowOff>228429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C8C340-9705-42E0-87BD-5138B1364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10575" y="790575"/>
          <a:ext cx="1342857" cy="137142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1831731</xdr:colOff>
      <xdr:row>0</xdr:row>
      <xdr:rowOff>40296</xdr:rowOff>
    </xdr:from>
    <xdr:to>
      <xdr:col>5</xdr:col>
      <xdr:colOff>895350</xdr:colOff>
      <xdr:row>0</xdr:row>
      <xdr:rowOff>367077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4936881" y="40296"/>
          <a:ext cx="3930894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285750</xdr:colOff>
      <xdr:row>1</xdr:row>
      <xdr:rowOff>28576</xdr:rowOff>
    </xdr:from>
    <xdr:to>
      <xdr:col>2</xdr:col>
      <xdr:colOff>1066799</xdr:colOff>
      <xdr:row>6</xdr:row>
      <xdr:rowOff>114300</xdr:rowOff>
    </xdr:to>
    <xdr:pic>
      <xdr:nvPicPr>
        <xdr:cNvPr id="8" name="Рисунок 7" descr="http://harkatco.com/files/articles/large/090918110220.jpg">
          <a:extLst>
            <a:ext uri="{FF2B5EF4-FFF2-40B4-BE49-F238E27FC236}">
              <a16:creationId xmlns:a16="http://schemas.microsoft.com/office/drawing/2014/main" id="{42A91FDC-27D9-4A91-B4EF-86F187D12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33401"/>
          <a:ext cx="1752599" cy="175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</xdr:row>
      <xdr:rowOff>257175</xdr:rowOff>
    </xdr:from>
    <xdr:to>
      <xdr:col>8</xdr:col>
      <xdr:colOff>152232</xdr:colOff>
      <xdr:row>5</xdr:row>
      <xdr:rowOff>199854</xdr:rowOff>
    </xdr:to>
    <xdr:pic>
      <xdr:nvPicPr>
        <xdr:cNvPr id="6" name="Рисунок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96F08D-C957-43FE-A17D-C5F9C0AF5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29650" y="762000"/>
          <a:ext cx="1342857" cy="137142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1812681</xdr:colOff>
      <xdr:row>0</xdr:row>
      <xdr:rowOff>40296</xdr:rowOff>
    </xdr:from>
    <xdr:to>
      <xdr:col>5</xdr:col>
      <xdr:colOff>790575</xdr:colOff>
      <xdr:row>0</xdr:row>
      <xdr:rowOff>367077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3898656" y="40296"/>
          <a:ext cx="384516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352425</xdr:colOff>
      <xdr:row>1</xdr:row>
      <xdr:rowOff>133350</xdr:rowOff>
    </xdr:from>
    <xdr:to>
      <xdr:col>2</xdr:col>
      <xdr:colOff>904875</xdr:colOff>
      <xdr:row>6</xdr:row>
      <xdr:rowOff>39626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52425" y="638175"/>
          <a:ext cx="1571625" cy="1573151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1</xdr:row>
      <xdr:rowOff>352425</xdr:rowOff>
    </xdr:from>
    <xdr:to>
      <xdr:col>8</xdr:col>
      <xdr:colOff>171282</xdr:colOff>
      <xdr:row>6</xdr:row>
      <xdr:rowOff>56979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DEFB4D-F500-45A7-968B-910D0CC79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34375" y="857250"/>
          <a:ext cx="1342857" cy="137142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1612656</xdr:colOff>
      <xdr:row>0</xdr:row>
      <xdr:rowOff>59346</xdr:rowOff>
    </xdr:from>
    <xdr:to>
      <xdr:col>5</xdr:col>
      <xdr:colOff>590550</xdr:colOff>
      <xdr:row>0</xdr:row>
      <xdr:rowOff>386127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3651006" y="59346"/>
          <a:ext cx="384516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342900</xdr:colOff>
      <xdr:row>1</xdr:row>
      <xdr:rowOff>295275</xdr:rowOff>
    </xdr:from>
    <xdr:to>
      <xdr:col>2</xdr:col>
      <xdr:colOff>790575</xdr:colOff>
      <xdr:row>6</xdr:row>
      <xdr:rowOff>47625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2900" y="800100"/>
          <a:ext cx="1419225" cy="1419225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</xdr:row>
      <xdr:rowOff>361950</xdr:rowOff>
    </xdr:from>
    <xdr:to>
      <xdr:col>8</xdr:col>
      <xdr:colOff>304632</xdr:colOff>
      <xdr:row>6</xdr:row>
      <xdr:rowOff>66504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157D32-213C-4523-B513-C9D712B26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20100" y="866775"/>
          <a:ext cx="1342857" cy="13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84664</xdr:colOff>
      <xdr:row>6</xdr:row>
      <xdr:rowOff>114316</xdr:rowOff>
    </xdr:from>
    <xdr:to>
      <xdr:col>7</xdr:col>
      <xdr:colOff>265164</xdr:colOff>
      <xdr:row>6</xdr:row>
      <xdr:rowOff>446498</xdr:rowOff>
    </xdr:to>
    <xdr:pic>
      <xdr:nvPicPr>
        <xdr:cNvPr id="29" name="Рисунок 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8664" y="2152666"/>
          <a:ext cx="1323500" cy="332182"/>
        </a:xfrm>
        <a:prstGeom prst="rect">
          <a:avLst/>
        </a:prstGeom>
        <a:noFill/>
      </xdr:spPr>
    </xdr:pic>
    <xdr:clientData/>
  </xdr:twoCellAnchor>
  <xdr:twoCellAnchor>
    <xdr:from>
      <xdr:col>12</xdr:col>
      <xdr:colOff>82288</xdr:colOff>
      <xdr:row>10</xdr:row>
      <xdr:rowOff>287818</xdr:rowOff>
    </xdr:from>
    <xdr:to>
      <xdr:col>15</xdr:col>
      <xdr:colOff>305122</xdr:colOff>
      <xdr:row>10</xdr:row>
      <xdr:rowOff>524068</xdr:rowOff>
    </xdr:to>
    <xdr:pic>
      <xdr:nvPicPr>
        <xdr:cNvPr id="30" name="Рисунок 1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54288" y="3888268"/>
          <a:ext cx="1365834" cy="2362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89957</xdr:colOff>
      <xdr:row>6</xdr:row>
      <xdr:rowOff>8463</xdr:rowOff>
    </xdr:from>
    <xdr:to>
      <xdr:col>11</xdr:col>
      <xdr:colOff>162457</xdr:colOff>
      <xdr:row>6</xdr:row>
      <xdr:rowOff>559146</xdr:rowOff>
    </xdr:to>
    <xdr:pic>
      <xdr:nvPicPr>
        <xdr:cNvPr id="31" name="Рисунок 1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37957" y="2046813"/>
          <a:ext cx="1215500" cy="550683"/>
        </a:xfrm>
        <a:prstGeom prst="rect">
          <a:avLst/>
        </a:prstGeom>
        <a:noFill/>
      </xdr:spPr>
    </xdr:pic>
    <xdr:clientData/>
  </xdr:twoCellAnchor>
  <xdr:twoCellAnchor>
    <xdr:from>
      <xdr:col>0</xdr:col>
      <xdr:colOff>94188</xdr:colOff>
      <xdr:row>6</xdr:row>
      <xdr:rowOff>141559</xdr:rowOff>
    </xdr:from>
    <xdr:to>
      <xdr:col>3</xdr:col>
      <xdr:colOff>274688</xdr:colOff>
      <xdr:row>6</xdr:row>
      <xdr:rowOff>427773</xdr:rowOff>
    </xdr:to>
    <xdr:pic>
      <xdr:nvPicPr>
        <xdr:cNvPr id="32" name="Рисунок 1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188" y="2179909"/>
          <a:ext cx="1323500" cy="286214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114817</xdr:colOff>
      <xdr:row>16</xdr:row>
      <xdr:rowOff>65617</xdr:rowOff>
    </xdr:from>
    <xdr:to>
      <xdr:col>4</xdr:col>
      <xdr:colOff>295151</xdr:colOff>
      <xdr:row>16</xdr:row>
      <xdr:rowOff>905060</xdr:rowOff>
    </xdr:to>
    <xdr:pic>
      <xdr:nvPicPr>
        <xdr:cNvPr id="33" name="Рисунок 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76817" y="6285442"/>
          <a:ext cx="942334" cy="839443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176736</xdr:colOff>
      <xdr:row>16</xdr:row>
      <xdr:rowOff>177799</xdr:rowOff>
    </xdr:from>
    <xdr:to>
      <xdr:col>11</xdr:col>
      <xdr:colOff>285236</xdr:colOff>
      <xdr:row>16</xdr:row>
      <xdr:rowOff>771799</xdr:rowOff>
    </xdr:to>
    <xdr:pic>
      <xdr:nvPicPr>
        <xdr:cNvPr id="34" name="Рисунок 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24736" y="6397624"/>
          <a:ext cx="1251500" cy="594000"/>
        </a:xfrm>
        <a:prstGeom prst="rect">
          <a:avLst/>
        </a:prstGeom>
        <a:noFill/>
      </xdr:spPr>
    </xdr:pic>
    <xdr:clientData/>
  </xdr:twoCellAnchor>
  <xdr:twoCellAnchor>
    <xdr:from>
      <xdr:col>15</xdr:col>
      <xdr:colOff>12713</xdr:colOff>
      <xdr:row>16</xdr:row>
      <xdr:rowOff>167216</xdr:rowOff>
    </xdr:from>
    <xdr:to>
      <xdr:col>18</xdr:col>
      <xdr:colOff>142380</xdr:colOff>
      <xdr:row>16</xdr:row>
      <xdr:rowOff>810716</xdr:rowOff>
    </xdr:to>
    <xdr:pic>
      <xdr:nvPicPr>
        <xdr:cNvPr id="35" name="Рисунок 6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27713" y="6387041"/>
          <a:ext cx="1272667" cy="643500"/>
        </a:xfrm>
        <a:prstGeom prst="rect">
          <a:avLst/>
        </a:prstGeom>
        <a:noFill/>
      </xdr:spPr>
    </xdr:pic>
    <xdr:clientData/>
  </xdr:twoCellAnchor>
  <xdr:twoCellAnchor>
    <xdr:from>
      <xdr:col>15</xdr:col>
      <xdr:colOff>29637</xdr:colOff>
      <xdr:row>19</xdr:row>
      <xdr:rowOff>209551</xdr:rowOff>
    </xdr:from>
    <xdr:to>
      <xdr:col>18</xdr:col>
      <xdr:colOff>159304</xdr:colOff>
      <xdr:row>19</xdr:row>
      <xdr:rowOff>767771</xdr:rowOff>
    </xdr:to>
    <xdr:pic>
      <xdr:nvPicPr>
        <xdr:cNvPr id="36" name="Рисунок 7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744637" y="8420101"/>
          <a:ext cx="1272667" cy="5582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291563</xdr:colOff>
      <xdr:row>19</xdr:row>
      <xdr:rowOff>183085</xdr:rowOff>
    </xdr:from>
    <xdr:to>
      <xdr:col>5</xdr:col>
      <xdr:colOff>40229</xdr:colOff>
      <xdr:row>19</xdr:row>
      <xdr:rowOff>835654</xdr:rowOff>
    </xdr:to>
    <xdr:pic>
      <xdr:nvPicPr>
        <xdr:cNvPr id="37" name="Рисунок 5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72563" y="8393635"/>
          <a:ext cx="1272666" cy="652569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84665</xdr:colOff>
      <xdr:row>19</xdr:row>
      <xdr:rowOff>80823</xdr:rowOff>
    </xdr:from>
    <xdr:to>
      <xdr:col>10</xdr:col>
      <xdr:colOff>315665</xdr:colOff>
      <xdr:row>19</xdr:row>
      <xdr:rowOff>914925</xdr:rowOff>
    </xdr:to>
    <xdr:pic>
      <xdr:nvPicPr>
        <xdr:cNvPr id="38" name="Рисунок 37" descr="ask-small.jp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513665" y="8291373"/>
          <a:ext cx="612000" cy="834102"/>
        </a:xfrm>
        <a:prstGeom prst="rect">
          <a:avLst/>
        </a:prstGeom>
      </xdr:spPr>
    </xdr:pic>
    <xdr:clientData/>
  </xdr:twoCellAnchor>
  <xdr:twoCellAnchor>
    <xdr:from>
      <xdr:col>11</xdr:col>
      <xdr:colOff>63501</xdr:colOff>
      <xdr:row>12</xdr:row>
      <xdr:rowOff>51860</xdr:rowOff>
    </xdr:from>
    <xdr:to>
      <xdr:col>13</xdr:col>
      <xdr:colOff>275585</xdr:colOff>
      <xdr:row>12</xdr:row>
      <xdr:rowOff>951859</xdr:rowOff>
    </xdr:to>
    <xdr:pic>
      <xdr:nvPicPr>
        <xdr:cNvPr id="39" name="Рисунок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54501" y="4633385"/>
          <a:ext cx="974084" cy="899999"/>
        </a:xfrm>
        <a:prstGeom prst="rect">
          <a:avLst/>
        </a:prstGeom>
        <a:noFill/>
      </xdr:spPr>
    </xdr:pic>
    <xdr:clientData/>
  </xdr:twoCellAnchor>
  <xdr:twoCellAnchor>
    <xdr:from>
      <xdr:col>1</xdr:col>
      <xdr:colOff>73027</xdr:colOff>
      <xdr:row>12</xdr:row>
      <xdr:rowOff>75133</xdr:rowOff>
    </xdr:from>
    <xdr:to>
      <xdr:col>3</xdr:col>
      <xdr:colOff>285110</xdr:colOff>
      <xdr:row>12</xdr:row>
      <xdr:rowOff>930954</xdr:rowOff>
    </xdr:to>
    <xdr:pic>
      <xdr:nvPicPr>
        <xdr:cNvPr id="40" name="Рисунок 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4027" y="4656658"/>
          <a:ext cx="974083" cy="85582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116416</xdr:colOff>
      <xdr:row>12</xdr:row>
      <xdr:rowOff>137584</xdr:rowOff>
    </xdr:from>
    <xdr:to>
      <xdr:col>8</xdr:col>
      <xdr:colOff>254416</xdr:colOff>
      <xdr:row>12</xdr:row>
      <xdr:rowOff>840334</xdr:rowOff>
    </xdr:to>
    <xdr:pic>
      <xdr:nvPicPr>
        <xdr:cNvPr id="41" name="Рисунок 40" descr="elring-small.jp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402416" y="4719109"/>
          <a:ext cx="900000" cy="702750"/>
        </a:xfrm>
        <a:prstGeom prst="rect">
          <a:avLst/>
        </a:prstGeom>
      </xdr:spPr>
    </xdr:pic>
    <xdr:clientData/>
  </xdr:twoCellAnchor>
  <xdr:twoCellAnchor editAs="oneCell">
    <xdr:from>
      <xdr:col>17</xdr:col>
      <xdr:colOff>21165</xdr:colOff>
      <xdr:row>10</xdr:row>
      <xdr:rowOff>21167</xdr:rowOff>
    </xdr:from>
    <xdr:to>
      <xdr:col>18</xdr:col>
      <xdr:colOff>360165</xdr:colOff>
      <xdr:row>10</xdr:row>
      <xdr:rowOff>741167</xdr:rowOff>
    </xdr:to>
    <xdr:pic>
      <xdr:nvPicPr>
        <xdr:cNvPr id="42" name="Рисунок 41" descr="bpw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498165" y="3621617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88620</xdr:colOff>
      <xdr:row>10</xdr:row>
      <xdr:rowOff>264038</xdr:rowOff>
    </xdr:from>
    <xdr:to>
      <xdr:col>3</xdr:col>
      <xdr:colOff>205620</xdr:colOff>
      <xdr:row>10</xdr:row>
      <xdr:rowOff>511458</xdr:rowOff>
    </xdr:to>
    <xdr:pic>
      <xdr:nvPicPr>
        <xdr:cNvPr id="43" name="Рисунок 42" descr="wabco.jp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t="36909" b="36909"/>
        <a:stretch>
          <a:fillRect/>
        </a:stretch>
      </xdr:blipFill>
      <xdr:spPr>
        <a:xfrm>
          <a:off x="88620" y="3864488"/>
          <a:ext cx="1260000" cy="247420"/>
        </a:xfrm>
        <a:prstGeom prst="rect">
          <a:avLst/>
        </a:prstGeom>
      </xdr:spPr>
    </xdr:pic>
    <xdr:clientData/>
  </xdr:twoCellAnchor>
  <xdr:twoCellAnchor editAs="oneCell">
    <xdr:from>
      <xdr:col>16</xdr:col>
      <xdr:colOff>67804</xdr:colOff>
      <xdr:row>12</xdr:row>
      <xdr:rowOff>141252</xdr:rowOff>
    </xdr:from>
    <xdr:to>
      <xdr:col>18</xdr:col>
      <xdr:colOff>313804</xdr:colOff>
      <xdr:row>12</xdr:row>
      <xdr:rowOff>822714</xdr:rowOff>
    </xdr:to>
    <xdr:pic>
      <xdr:nvPicPr>
        <xdr:cNvPr id="44" name="Рисунок 43" descr="ZF_Sachs_logo.svg.pn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44409"/>
        <a:stretch>
          <a:fillRect/>
        </a:stretch>
      </xdr:blipFill>
      <xdr:spPr>
        <a:xfrm>
          <a:off x="6163804" y="4722777"/>
          <a:ext cx="1008000" cy="681462"/>
        </a:xfrm>
        <a:prstGeom prst="rect">
          <a:avLst/>
        </a:prstGeom>
      </xdr:spPr>
    </xdr:pic>
    <xdr:clientData/>
  </xdr:twoCellAnchor>
  <xdr:twoCellAnchor editAs="oneCell">
    <xdr:from>
      <xdr:col>12</xdr:col>
      <xdr:colOff>105821</xdr:colOff>
      <xdr:row>6</xdr:row>
      <xdr:rowOff>63505</xdr:rowOff>
    </xdr:from>
    <xdr:to>
      <xdr:col>15</xdr:col>
      <xdr:colOff>222821</xdr:colOff>
      <xdr:row>6</xdr:row>
      <xdr:rowOff>493386</xdr:rowOff>
    </xdr:to>
    <xdr:pic>
      <xdr:nvPicPr>
        <xdr:cNvPr id="45" name="Рисунок 44" descr="textar-small.jp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677821" y="3035305"/>
          <a:ext cx="1260000" cy="429881"/>
        </a:xfrm>
        <a:prstGeom prst="rect">
          <a:avLst/>
        </a:prstGeom>
      </xdr:spPr>
    </xdr:pic>
    <xdr:clientData/>
  </xdr:twoCellAnchor>
  <xdr:twoCellAnchor editAs="oneCell">
    <xdr:from>
      <xdr:col>4</xdr:col>
      <xdr:colOff>160712</xdr:colOff>
      <xdr:row>8</xdr:row>
      <xdr:rowOff>76200</xdr:rowOff>
    </xdr:from>
    <xdr:to>
      <xdr:col>7</xdr:col>
      <xdr:colOff>265258</xdr:colOff>
      <xdr:row>8</xdr:row>
      <xdr:rowOff>486683</xdr:rowOff>
    </xdr:to>
    <xdr:pic>
      <xdr:nvPicPr>
        <xdr:cNvPr id="46" name="Рисунок 45" descr="logo_bosch.pn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684712" y="2895600"/>
          <a:ext cx="1247546" cy="410483"/>
        </a:xfrm>
        <a:prstGeom prst="rect">
          <a:avLst/>
        </a:prstGeom>
      </xdr:spPr>
    </xdr:pic>
    <xdr:clientData/>
  </xdr:twoCellAnchor>
  <xdr:twoCellAnchor editAs="oneCell">
    <xdr:from>
      <xdr:col>0</xdr:col>
      <xdr:colOff>74082</xdr:colOff>
      <xdr:row>8</xdr:row>
      <xdr:rowOff>181755</xdr:rowOff>
    </xdr:from>
    <xdr:to>
      <xdr:col>3</xdr:col>
      <xdr:colOff>191082</xdr:colOff>
      <xdr:row>8</xdr:row>
      <xdr:rowOff>383355</xdr:rowOff>
    </xdr:to>
    <xdr:pic>
      <xdr:nvPicPr>
        <xdr:cNvPr id="47" name="Рисунок 46" descr="logo_dayco.pn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4082" y="3001155"/>
          <a:ext cx="1260000" cy="201600"/>
        </a:xfrm>
        <a:prstGeom prst="rect">
          <a:avLst/>
        </a:prstGeom>
      </xdr:spPr>
    </xdr:pic>
    <xdr:clientData/>
  </xdr:twoCellAnchor>
  <xdr:twoCellAnchor editAs="oneCell">
    <xdr:from>
      <xdr:col>16</xdr:col>
      <xdr:colOff>109509</xdr:colOff>
      <xdr:row>8</xdr:row>
      <xdr:rowOff>77752</xdr:rowOff>
    </xdr:from>
    <xdr:to>
      <xdr:col>19</xdr:col>
      <xdr:colOff>226509</xdr:colOff>
      <xdr:row>8</xdr:row>
      <xdr:rowOff>497752</xdr:rowOff>
    </xdr:to>
    <xdr:pic>
      <xdr:nvPicPr>
        <xdr:cNvPr id="48" name="Рисунок 47" descr="logo_difa.jp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205509" y="2897152"/>
          <a:ext cx="1260000" cy="42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111340</xdr:colOff>
      <xdr:row>8</xdr:row>
      <xdr:rowOff>121912</xdr:rowOff>
    </xdr:from>
    <xdr:to>
      <xdr:col>11</xdr:col>
      <xdr:colOff>228340</xdr:colOff>
      <xdr:row>8</xdr:row>
      <xdr:rowOff>433429</xdr:rowOff>
    </xdr:to>
    <xdr:pic>
      <xdr:nvPicPr>
        <xdr:cNvPr id="49" name="Рисунок 48" descr="logo_lemforder.pn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t="20997" b="37795"/>
        <a:stretch>
          <a:fillRect/>
        </a:stretch>
      </xdr:blipFill>
      <xdr:spPr>
        <a:xfrm>
          <a:off x="3159340" y="2941312"/>
          <a:ext cx="1260000" cy="311517"/>
        </a:xfrm>
        <a:prstGeom prst="rect">
          <a:avLst/>
        </a:prstGeom>
      </xdr:spPr>
    </xdr:pic>
    <xdr:clientData/>
  </xdr:twoCellAnchor>
  <xdr:twoCellAnchor editAs="oneCell">
    <xdr:from>
      <xdr:col>12</xdr:col>
      <xdr:colOff>113170</xdr:colOff>
      <xdr:row>8</xdr:row>
      <xdr:rowOff>49669</xdr:rowOff>
    </xdr:from>
    <xdr:to>
      <xdr:col>15</xdr:col>
      <xdr:colOff>230170</xdr:colOff>
      <xdr:row>8</xdr:row>
      <xdr:rowOff>519917</xdr:rowOff>
    </xdr:to>
    <xdr:pic>
      <xdr:nvPicPr>
        <xdr:cNvPr id="50" name="Рисунок 49" descr="logo_te_parts.png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t="16798" b="20997"/>
        <a:stretch>
          <a:fillRect/>
        </a:stretch>
      </xdr:blipFill>
      <xdr:spPr>
        <a:xfrm>
          <a:off x="4685170" y="2869069"/>
          <a:ext cx="1260000" cy="470248"/>
        </a:xfrm>
        <a:prstGeom prst="rect">
          <a:avLst/>
        </a:prstGeom>
      </xdr:spPr>
    </xdr:pic>
    <xdr:clientData/>
  </xdr:twoCellAnchor>
  <xdr:twoCellAnchor editAs="oneCell">
    <xdr:from>
      <xdr:col>16</xdr:col>
      <xdr:colOff>306919</xdr:colOff>
      <xdr:row>6</xdr:row>
      <xdr:rowOff>127010</xdr:rowOff>
    </xdr:from>
    <xdr:to>
      <xdr:col>19</xdr:col>
      <xdr:colOff>63919</xdr:colOff>
      <xdr:row>6</xdr:row>
      <xdr:rowOff>433010</xdr:rowOff>
    </xdr:to>
    <xdr:pic>
      <xdr:nvPicPr>
        <xdr:cNvPr id="51" name="Рисунок 50" descr="logo_fag.pn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402919" y="2165360"/>
          <a:ext cx="900000" cy="30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116415</xdr:colOff>
      <xdr:row>10</xdr:row>
      <xdr:rowOff>190497</xdr:rowOff>
    </xdr:from>
    <xdr:to>
      <xdr:col>11</xdr:col>
      <xdr:colOff>233415</xdr:colOff>
      <xdr:row>10</xdr:row>
      <xdr:rowOff>629003</xdr:rowOff>
    </xdr:to>
    <xdr:pic>
      <xdr:nvPicPr>
        <xdr:cNvPr id="52" name="Рисунок 51" descr="logo_renault_trucks.pn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20997" b="20997"/>
        <a:stretch>
          <a:fillRect/>
        </a:stretch>
      </xdr:blipFill>
      <xdr:spPr>
        <a:xfrm>
          <a:off x="3164415" y="3790947"/>
          <a:ext cx="1260000" cy="438506"/>
        </a:xfrm>
        <a:prstGeom prst="rect">
          <a:avLst/>
        </a:prstGeom>
      </xdr:spPr>
    </xdr:pic>
    <xdr:clientData/>
  </xdr:twoCellAnchor>
  <xdr:twoCellAnchor editAs="oneCell">
    <xdr:from>
      <xdr:col>4</xdr:col>
      <xdr:colOff>97085</xdr:colOff>
      <xdr:row>10</xdr:row>
      <xdr:rowOff>181743</xdr:rowOff>
    </xdr:from>
    <xdr:to>
      <xdr:col>7</xdr:col>
      <xdr:colOff>214085</xdr:colOff>
      <xdr:row>10</xdr:row>
      <xdr:rowOff>588503</xdr:rowOff>
    </xdr:to>
    <xdr:pic>
      <xdr:nvPicPr>
        <xdr:cNvPr id="53" name="Рисунок 52" descr="logo_volvo_trucks.png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t="20997" b="25197"/>
        <a:stretch>
          <a:fillRect/>
        </a:stretch>
      </xdr:blipFill>
      <xdr:spPr>
        <a:xfrm>
          <a:off x="1621085" y="3782193"/>
          <a:ext cx="1260000" cy="40676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0</xdr:row>
      <xdr:rowOff>68877</xdr:rowOff>
    </xdr:from>
    <xdr:to>
      <xdr:col>5</xdr:col>
      <xdr:colOff>312150</xdr:colOff>
      <xdr:row>0</xdr:row>
      <xdr:rowOff>536877</xdr:rowOff>
    </xdr:to>
    <xdr:sp macro="" textlink="">
      <xdr:nvSpPr>
        <xdr:cNvPr id="59" name="Блок-схема: процесс 58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57150" y="68877"/>
          <a:ext cx="2160000" cy="4680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7</xdr:col>
      <xdr:colOff>114300</xdr:colOff>
      <xdr:row>0</xdr:row>
      <xdr:rowOff>57150</xdr:rowOff>
    </xdr:from>
    <xdr:to>
      <xdr:col>12</xdr:col>
      <xdr:colOff>369300</xdr:colOff>
      <xdr:row>0</xdr:row>
      <xdr:rowOff>525150</xdr:rowOff>
    </xdr:to>
    <xdr:sp macro="" textlink="">
      <xdr:nvSpPr>
        <xdr:cNvPr id="60" name="Блок-схема: процесс 59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2781300" y="57150"/>
          <a:ext cx="2160000" cy="468000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14</xdr:col>
      <xdr:colOff>74839</xdr:colOff>
      <xdr:row>0</xdr:row>
      <xdr:rowOff>56834</xdr:rowOff>
    </xdr:from>
    <xdr:to>
      <xdr:col>19</xdr:col>
      <xdr:colOff>329839</xdr:colOff>
      <xdr:row>0</xdr:row>
      <xdr:rowOff>524834</xdr:rowOff>
    </xdr:to>
    <xdr:sp macro="" textlink="">
      <xdr:nvSpPr>
        <xdr:cNvPr id="61" name="Блок-схема: процесс 60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5408839" y="56834"/>
          <a:ext cx="2160000" cy="46800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16</xdr:col>
      <xdr:colOff>219075</xdr:colOff>
      <xdr:row>1</xdr:row>
      <xdr:rowOff>47626</xdr:rowOff>
    </xdr:from>
    <xdr:to>
      <xdr:col>19</xdr:col>
      <xdr:colOff>152400</xdr:colOff>
      <xdr:row>1</xdr:row>
      <xdr:rowOff>1146852</xdr:rowOff>
    </xdr:to>
    <xdr:pic>
      <xdr:nvPicPr>
        <xdr:cNvPr id="54" name="Рисунок 53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47F4613B-E0D2-4DA7-8634-409461445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315075" y="619126"/>
          <a:ext cx="1076325" cy="109922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1622181</xdr:colOff>
      <xdr:row>0</xdr:row>
      <xdr:rowOff>59346</xdr:rowOff>
    </xdr:from>
    <xdr:to>
      <xdr:col>5</xdr:col>
      <xdr:colOff>600075</xdr:colOff>
      <xdr:row>0</xdr:row>
      <xdr:rowOff>386127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3660531" y="59346"/>
          <a:ext cx="384516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171450</xdr:colOff>
      <xdr:row>1</xdr:row>
      <xdr:rowOff>219075</xdr:rowOff>
    </xdr:from>
    <xdr:to>
      <xdr:col>2</xdr:col>
      <xdr:colOff>771525</xdr:colOff>
      <xdr:row>6</xdr:row>
      <xdr:rowOff>123825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1450" y="723900"/>
          <a:ext cx="1571625" cy="1571625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1</xdr:row>
      <xdr:rowOff>333375</xdr:rowOff>
    </xdr:from>
    <xdr:to>
      <xdr:col>8</xdr:col>
      <xdr:colOff>295107</xdr:colOff>
      <xdr:row>6</xdr:row>
      <xdr:rowOff>37929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70FDAD3-9BA4-4262-9EED-D762511E1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10575" y="838200"/>
          <a:ext cx="1342857" cy="137142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1660281</xdr:colOff>
      <xdr:row>0</xdr:row>
      <xdr:rowOff>59346</xdr:rowOff>
    </xdr:from>
    <xdr:to>
      <xdr:col>5</xdr:col>
      <xdr:colOff>638175</xdr:colOff>
      <xdr:row>0</xdr:row>
      <xdr:rowOff>386127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3698631" y="59346"/>
          <a:ext cx="384516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200025</xdr:colOff>
      <xdr:row>1</xdr:row>
      <xdr:rowOff>57150</xdr:rowOff>
    </xdr:from>
    <xdr:to>
      <xdr:col>2</xdr:col>
      <xdr:colOff>962025</xdr:colOff>
      <xdr:row>6</xdr:row>
      <xdr:rowOff>123825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00025" y="561975"/>
          <a:ext cx="1733550" cy="1733550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1</xdr:row>
      <xdr:rowOff>361950</xdr:rowOff>
    </xdr:from>
    <xdr:to>
      <xdr:col>8</xdr:col>
      <xdr:colOff>314157</xdr:colOff>
      <xdr:row>6</xdr:row>
      <xdr:rowOff>66504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BEFD2F2-DB60-46C1-B258-8412E3BDE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29625" y="866775"/>
          <a:ext cx="1342857" cy="137142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57150" y="57150"/>
          <a:ext cx="49625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1479306</xdr:colOff>
      <xdr:row>0</xdr:row>
      <xdr:rowOff>68871</xdr:rowOff>
    </xdr:from>
    <xdr:to>
      <xdr:col>5</xdr:col>
      <xdr:colOff>507755</xdr:colOff>
      <xdr:row>0</xdr:row>
      <xdr:rowOff>395652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5251206" y="68871"/>
          <a:ext cx="3895724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/>
      </xdr:nvSpPr>
      <xdr:spPr>
        <a:xfrm>
          <a:off x="110900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22529" name="AutoShape 1" descr="https://filterpack.ru/sites/default/files/manufacturers/mfilter_lithuania338.png">
          <a:extLst>
            <a:ext uri="{FF2B5EF4-FFF2-40B4-BE49-F238E27FC236}">
              <a16:creationId xmlns:a16="http://schemas.microsoft.com/office/drawing/2014/main" id="{02C58347-7502-46B5-8968-80173977E138}"/>
            </a:ext>
          </a:extLst>
        </xdr:cNvPr>
        <xdr:cNvSpPr>
          <a:spLocks noChangeAspect="1" noChangeArrowheads="1"/>
        </xdr:cNvSpPr>
      </xdr:nvSpPr>
      <xdr:spPr bwMode="auto">
        <a:xfrm>
          <a:off x="0" y="50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22530" name="AutoShape 2" descr="https://filterpack.ru/sites/default/files/manufacturers/mfilter_lithuania338.png">
          <a:extLst>
            <a:ext uri="{FF2B5EF4-FFF2-40B4-BE49-F238E27FC236}">
              <a16:creationId xmlns:a16="http://schemas.microsoft.com/office/drawing/2014/main" id="{82FEE85B-DCDA-4E8C-A438-672AB2D7E984}"/>
            </a:ext>
          </a:extLst>
        </xdr:cNvPr>
        <xdr:cNvSpPr>
          <a:spLocks noChangeAspect="1" noChangeArrowheads="1"/>
        </xdr:cNvSpPr>
      </xdr:nvSpPr>
      <xdr:spPr bwMode="auto">
        <a:xfrm>
          <a:off x="0" y="50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247650</xdr:colOff>
      <xdr:row>1</xdr:row>
      <xdr:rowOff>200025</xdr:rowOff>
    </xdr:from>
    <xdr:to>
      <xdr:col>2</xdr:col>
      <xdr:colOff>676275</xdr:colOff>
      <xdr:row>5</xdr:row>
      <xdr:rowOff>171450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F172999-45B6-47E2-8AA4-C13BDEC1B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04850"/>
          <a:ext cx="1400175" cy="1400175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1</xdr:row>
      <xdr:rowOff>219075</xdr:rowOff>
    </xdr:from>
    <xdr:to>
      <xdr:col>8</xdr:col>
      <xdr:colOff>285582</xdr:colOff>
      <xdr:row>5</xdr:row>
      <xdr:rowOff>161754</xdr:rowOff>
    </xdr:to>
    <xdr:pic>
      <xdr:nvPicPr>
        <xdr:cNvPr id="8" name="Рисунок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AD74279-0626-449D-B5AF-5F3C6CD14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01050" y="723900"/>
          <a:ext cx="1342857" cy="137142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1698381</xdr:colOff>
      <xdr:row>0</xdr:row>
      <xdr:rowOff>59346</xdr:rowOff>
    </xdr:from>
    <xdr:to>
      <xdr:col>5</xdr:col>
      <xdr:colOff>676275</xdr:colOff>
      <xdr:row>0</xdr:row>
      <xdr:rowOff>386127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5470281" y="59346"/>
          <a:ext cx="384516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352424</xdr:colOff>
      <xdr:row>1</xdr:row>
      <xdr:rowOff>6909</xdr:rowOff>
    </xdr:from>
    <xdr:to>
      <xdr:col>2</xdr:col>
      <xdr:colOff>987835</xdr:colOff>
      <xdr:row>5</xdr:row>
      <xdr:rowOff>192525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19174" y="511734"/>
          <a:ext cx="1606961" cy="1614366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1</xdr:row>
      <xdr:rowOff>295275</xdr:rowOff>
    </xdr:from>
    <xdr:to>
      <xdr:col>8</xdr:col>
      <xdr:colOff>209382</xdr:colOff>
      <xdr:row>5</xdr:row>
      <xdr:rowOff>237954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5B9879-2E15-47BA-ACF4-33B0A14CB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34375" y="800100"/>
          <a:ext cx="1342857" cy="137142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76200</xdr:rowOff>
    </xdr:from>
    <xdr:to>
      <xdr:col>4</xdr:col>
      <xdr:colOff>1352549</xdr:colOff>
      <xdr:row>0</xdr:row>
      <xdr:rowOff>400050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04775" y="76200"/>
          <a:ext cx="32861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1688856</xdr:colOff>
      <xdr:row>0</xdr:row>
      <xdr:rowOff>59346</xdr:rowOff>
    </xdr:from>
    <xdr:to>
      <xdr:col>5</xdr:col>
      <xdr:colOff>666750</xdr:colOff>
      <xdr:row>0</xdr:row>
      <xdr:rowOff>386127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3727206" y="59346"/>
          <a:ext cx="384516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104775</xdr:colOff>
      <xdr:row>1</xdr:row>
      <xdr:rowOff>171450</xdr:rowOff>
    </xdr:from>
    <xdr:to>
      <xdr:col>2</xdr:col>
      <xdr:colOff>552450</xdr:colOff>
      <xdr:row>6</xdr:row>
      <xdr:rowOff>209550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775" y="676275"/>
          <a:ext cx="1704975" cy="1704975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</xdr:row>
      <xdr:rowOff>200025</xdr:rowOff>
    </xdr:from>
    <xdr:to>
      <xdr:col>8</xdr:col>
      <xdr:colOff>161757</xdr:colOff>
      <xdr:row>5</xdr:row>
      <xdr:rowOff>142704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7ABBF4-D2B5-4D58-BEE2-E6F1CAB15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15475" y="704850"/>
          <a:ext cx="1342857" cy="137142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1498356</xdr:colOff>
      <xdr:row>0</xdr:row>
      <xdr:rowOff>49821</xdr:rowOff>
    </xdr:from>
    <xdr:to>
      <xdr:col>5</xdr:col>
      <xdr:colOff>476250</xdr:colOff>
      <xdr:row>0</xdr:row>
      <xdr:rowOff>376602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/>
      </xdr:nvSpPr>
      <xdr:spPr>
        <a:xfrm>
          <a:off x="5270256" y="49821"/>
          <a:ext cx="4426194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333375</xdr:colOff>
      <xdr:row>1</xdr:row>
      <xdr:rowOff>123825</xdr:rowOff>
    </xdr:from>
    <xdr:to>
      <xdr:col>2</xdr:col>
      <xdr:colOff>866775</xdr:colOff>
      <xdr:row>5</xdr:row>
      <xdr:rowOff>200025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3375" y="628650"/>
          <a:ext cx="1504950" cy="150495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</xdr:row>
      <xdr:rowOff>333375</xdr:rowOff>
    </xdr:from>
    <xdr:to>
      <xdr:col>8</xdr:col>
      <xdr:colOff>304632</xdr:colOff>
      <xdr:row>6</xdr:row>
      <xdr:rowOff>37929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0B1500-4A8C-407E-AE0F-013E6AF1A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01125" y="838200"/>
          <a:ext cx="1342857" cy="137142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1403106</xdr:colOff>
      <xdr:row>0</xdr:row>
      <xdr:rowOff>40296</xdr:rowOff>
    </xdr:from>
    <xdr:to>
      <xdr:col>5</xdr:col>
      <xdr:colOff>381000</xdr:colOff>
      <xdr:row>0</xdr:row>
      <xdr:rowOff>367077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/>
      </xdr:nvSpPr>
      <xdr:spPr>
        <a:xfrm>
          <a:off x="3441456" y="40296"/>
          <a:ext cx="483576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390525</xdr:colOff>
      <xdr:row>1</xdr:row>
      <xdr:rowOff>104775</xdr:rowOff>
    </xdr:from>
    <xdr:to>
      <xdr:col>2</xdr:col>
      <xdr:colOff>971550</xdr:colOff>
      <xdr:row>5</xdr:row>
      <xdr:rowOff>228600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90525" y="609600"/>
          <a:ext cx="1552575" cy="155257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1</xdr:row>
      <xdr:rowOff>323850</xdr:rowOff>
    </xdr:from>
    <xdr:to>
      <xdr:col>8</xdr:col>
      <xdr:colOff>323682</xdr:colOff>
      <xdr:row>6</xdr:row>
      <xdr:rowOff>28404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CB6394-45B8-48BA-BBB6-6009051A0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429750" y="828675"/>
          <a:ext cx="1342857" cy="137142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1603131</xdr:colOff>
      <xdr:row>0</xdr:row>
      <xdr:rowOff>59346</xdr:rowOff>
    </xdr:from>
    <xdr:to>
      <xdr:col>5</xdr:col>
      <xdr:colOff>581025</xdr:colOff>
      <xdr:row>0</xdr:row>
      <xdr:rowOff>386127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/>
      </xdr:nvSpPr>
      <xdr:spPr>
        <a:xfrm>
          <a:off x="3641481" y="59346"/>
          <a:ext cx="4026144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247650</xdr:colOff>
      <xdr:row>0</xdr:row>
      <xdr:rowOff>485775</xdr:rowOff>
    </xdr:from>
    <xdr:to>
      <xdr:col>4</xdr:col>
      <xdr:colOff>19050</xdr:colOff>
      <xdr:row>5</xdr:row>
      <xdr:rowOff>228600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47650" y="485775"/>
          <a:ext cx="1676400" cy="1676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</xdr:row>
      <xdr:rowOff>295275</xdr:rowOff>
    </xdr:from>
    <xdr:to>
      <xdr:col>8</xdr:col>
      <xdr:colOff>104607</xdr:colOff>
      <xdr:row>5</xdr:row>
      <xdr:rowOff>237954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7FC19B-EBF3-4676-82F8-903F70918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58175" y="800100"/>
          <a:ext cx="1342857" cy="137142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1488831</xdr:colOff>
      <xdr:row>0</xdr:row>
      <xdr:rowOff>68871</xdr:rowOff>
    </xdr:from>
    <xdr:to>
      <xdr:col>5</xdr:col>
      <xdr:colOff>466725</xdr:colOff>
      <xdr:row>0</xdr:row>
      <xdr:rowOff>395652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/>
      </xdr:nvSpPr>
      <xdr:spPr>
        <a:xfrm>
          <a:off x="3527181" y="68871"/>
          <a:ext cx="4330944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238126</xdr:colOff>
      <xdr:row>1</xdr:row>
      <xdr:rowOff>361950</xdr:rowOff>
    </xdr:from>
    <xdr:to>
      <xdr:col>4</xdr:col>
      <xdr:colOff>369118</xdr:colOff>
      <xdr:row>3</xdr:row>
      <xdr:rowOff>219076</xdr:rowOff>
    </xdr:to>
    <xdr:pic>
      <xdr:nvPicPr>
        <xdr:cNvPr id="6" name="Рисунок 5" descr="logo_te_parts.png">
          <a:extLst>
            <a:ext uri="{FF2B5EF4-FFF2-40B4-BE49-F238E27FC236}">
              <a16:creationId xmlns:a16="http://schemas.microsoft.com/office/drawing/2014/main" id="{9D68C22A-3B21-44CF-818D-132D26086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16798" b="20997"/>
        <a:stretch>
          <a:fillRect/>
        </a:stretch>
      </xdr:blipFill>
      <xdr:spPr>
        <a:xfrm>
          <a:off x="238126" y="866775"/>
          <a:ext cx="2169342" cy="809626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1</xdr:row>
      <xdr:rowOff>228600</xdr:rowOff>
    </xdr:from>
    <xdr:to>
      <xdr:col>8</xdr:col>
      <xdr:colOff>257007</xdr:colOff>
      <xdr:row>5</xdr:row>
      <xdr:rowOff>171279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D7446DC-5FA7-4FA7-9584-395AF57AD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58300" y="733425"/>
          <a:ext cx="1342857" cy="137142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1746006</xdr:colOff>
      <xdr:row>0</xdr:row>
      <xdr:rowOff>59346</xdr:rowOff>
    </xdr:from>
    <xdr:to>
      <xdr:col>5</xdr:col>
      <xdr:colOff>723900</xdr:colOff>
      <xdr:row>0</xdr:row>
      <xdr:rowOff>386127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/>
      </xdr:nvSpPr>
      <xdr:spPr>
        <a:xfrm>
          <a:off x="3784356" y="59346"/>
          <a:ext cx="475956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266700</xdr:colOff>
      <xdr:row>1</xdr:row>
      <xdr:rowOff>28575</xdr:rowOff>
    </xdr:from>
    <xdr:to>
      <xdr:col>2</xdr:col>
      <xdr:colOff>704850</xdr:colOff>
      <xdr:row>5</xdr:row>
      <xdr:rowOff>9525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66700" y="533400"/>
          <a:ext cx="1409700" cy="140970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1</xdr:row>
      <xdr:rowOff>276225</xdr:rowOff>
    </xdr:from>
    <xdr:to>
      <xdr:col>8</xdr:col>
      <xdr:colOff>285582</xdr:colOff>
      <xdr:row>5</xdr:row>
      <xdr:rowOff>218904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834480-25FA-4D69-B1E1-D02C13D25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15450" y="781050"/>
          <a:ext cx="1342857" cy="13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2324100</xdr:colOff>
      <xdr:row>0</xdr:row>
      <xdr:rowOff>142876</xdr:rowOff>
    </xdr:from>
    <xdr:to>
      <xdr:col>2</xdr:col>
      <xdr:colOff>3200797</xdr:colOff>
      <xdr:row>2</xdr:row>
      <xdr:rowOff>352426</xdr:rowOff>
    </xdr:to>
    <xdr:pic>
      <xdr:nvPicPr>
        <xdr:cNvPr id="5" name="Рисунок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F0E7B8-F62F-4232-8418-84B2593E5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7975" y="142876"/>
          <a:ext cx="876697" cy="8953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40618</xdr:rowOff>
    </xdr:from>
    <xdr:to>
      <xdr:col>1</xdr:col>
      <xdr:colOff>702675</xdr:colOff>
      <xdr:row>0</xdr:row>
      <xdr:rowOff>508618</xdr:rowOff>
    </xdr:to>
    <xdr:sp macro="" textlink="">
      <xdr:nvSpPr>
        <xdr:cNvPr id="20" name="Блок-схема: процесс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0" y="40618"/>
          <a:ext cx="2160000" cy="4680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1</xdr:col>
      <xdr:colOff>904875</xdr:colOff>
      <xdr:row>0</xdr:row>
      <xdr:rowOff>38416</xdr:rowOff>
    </xdr:from>
    <xdr:to>
      <xdr:col>1</xdr:col>
      <xdr:colOff>3064875</xdr:colOff>
      <xdr:row>0</xdr:row>
      <xdr:rowOff>506416</xdr:rowOff>
    </xdr:to>
    <xdr:sp macro="" textlink="">
      <xdr:nvSpPr>
        <xdr:cNvPr id="21" name="Блок-схема: процесс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362200" y="38416"/>
          <a:ext cx="2160000" cy="468000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1</xdr:col>
      <xdr:colOff>3238500</xdr:colOff>
      <xdr:row>0</xdr:row>
      <xdr:rowOff>28575</xdr:rowOff>
    </xdr:from>
    <xdr:to>
      <xdr:col>2</xdr:col>
      <xdr:colOff>1817100</xdr:colOff>
      <xdr:row>0</xdr:row>
      <xdr:rowOff>496575</xdr:rowOff>
    </xdr:to>
    <xdr:sp macro="" textlink="">
      <xdr:nvSpPr>
        <xdr:cNvPr id="23" name="Блок-схема: процесс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695825" y="28575"/>
          <a:ext cx="2160000" cy="46800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2269881</xdr:colOff>
      <xdr:row>0</xdr:row>
      <xdr:rowOff>59346</xdr:rowOff>
    </xdr:from>
    <xdr:to>
      <xdr:col>6</xdr:col>
      <xdr:colOff>0</xdr:colOff>
      <xdr:row>0</xdr:row>
      <xdr:rowOff>386127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/>
      </xdr:nvSpPr>
      <xdr:spPr>
        <a:xfrm>
          <a:off x="4974981" y="59346"/>
          <a:ext cx="3895724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304800</xdr:colOff>
      <xdr:row>1</xdr:row>
      <xdr:rowOff>142875</xdr:rowOff>
    </xdr:from>
    <xdr:to>
      <xdr:col>2</xdr:col>
      <xdr:colOff>885825</xdr:colOff>
      <xdr:row>6</xdr:row>
      <xdr:rowOff>28575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71550" y="647700"/>
          <a:ext cx="1552575" cy="1552575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1</xdr:row>
      <xdr:rowOff>276225</xdr:rowOff>
    </xdr:from>
    <xdr:to>
      <xdr:col>8</xdr:col>
      <xdr:colOff>295107</xdr:colOff>
      <xdr:row>5</xdr:row>
      <xdr:rowOff>218904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30ECAD8-EC05-4FD0-97B9-3831B8F52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86775" y="781050"/>
          <a:ext cx="1342857" cy="137142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1593606</xdr:colOff>
      <xdr:row>0</xdr:row>
      <xdr:rowOff>68871</xdr:rowOff>
    </xdr:from>
    <xdr:to>
      <xdr:col>5</xdr:col>
      <xdr:colOff>428625</xdr:colOff>
      <xdr:row>0</xdr:row>
      <xdr:rowOff>395652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/>
      </xdr:nvSpPr>
      <xdr:spPr>
        <a:xfrm>
          <a:off x="5365506" y="68871"/>
          <a:ext cx="409281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285750</xdr:colOff>
      <xdr:row>1</xdr:row>
      <xdr:rowOff>180975</xdr:rowOff>
    </xdr:from>
    <xdr:to>
      <xdr:col>2</xdr:col>
      <xdr:colOff>962025</xdr:colOff>
      <xdr:row>6</xdr:row>
      <xdr:rowOff>161925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85750" y="685800"/>
          <a:ext cx="1647825" cy="164782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1</xdr:row>
      <xdr:rowOff>342900</xdr:rowOff>
    </xdr:from>
    <xdr:to>
      <xdr:col>8</xdr:col>
      <xdr:colOff>218907</xdr:colOff>
      <xdr:row>6</xdr:row>
      <xdr:rowOff>47454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B1DB416-F90F-4E57-B632-E67FB8579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82025" y="847725"/>
          <a:ext cx="1342857" cy="137142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1498356</xdr:colOff>
      <xdr:row>0</xdr:row>
      <xdr:rowOff>59346</xdr:rowOff>
    </xdr:from>
    <xdr:to>
      <xdr:col>5</xdr:col>
      <xdr:colOff>476250</xdr:colOff>
      <xdr:row>0</xdr:row>
      <xdr:rowOff>386127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/>
      </xdr:nvSpPr>
      <xdr:spPr>
        <a:xfrm>
          <a:off x="5270256" y="59346"/>
          <a:ext cx="384516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95250</xdr:colOff>
      <xdr:row>1</xdr:row>
      <xdr:rowOff>142875</xdr:rowOff>
    </xdr:from>
    <xdr:to>
      <xdr:col>2</xdr:col>
      <xdr:colOff>561975</xdr:colOff>
      <xdr:row>5</xdr:row>
      <xdr:rowOff>137724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F922706-0DD7-4F2A-95CB-98A19A9B8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47700"/>
          <a:ext cx="1438275" cy="1423599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1</xdr:row>
      <xdr:rowOff>228600</xdr:rowOff>
    </xdr:from>
    <xdr:to>
      <xdr:col>8</xdr:col>
      <xdr:colOff>218907</xdr:colOff>
      <xdr:row>5</xdr:row>
      <xdr:rowOff>171279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A43E88-F9B6-4601-B8AA-2E317612B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86800" y="733425"/>
          <a:ext cx="1342857" cy="137142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1536456</xdr:colOff>
      <xdr:row>0</xdr:row>
      <xdr:rowOff>49821</xdr:rowOff>
    </xdr:from>
    <xdr:to>
      <xdr:col>5</xdr:col>
      <xdr:colOff>409575</xdr:colOff>
      <xdr:row>0</xdr:row>
      <xdr:rowOff>376602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SpPr/>
      </xdr:nvSpPr>
      <xdr:spPr>
        <a:xfrm>
          <a:off x="3574806" y="49821"/>
          <a:ext cx="4388094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257175</xdr:colOff>
      <xdr:row>1</xdr:row>
      <xdr:rowOff>114300</xdr:rowOff>
    </xdr:from>
    <xdr:to>
      <xdr:col>2</xdr:col>
      <xdr:colOff>1009650</xdr:colOff>
      <xdr:row>6</xdr:row>
      <xdr:rowOff>171450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57175" y="619125"/>
          <a:ext cx="1724025" cy="172402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1</xdr:row>
      <xdr:rowOff>295275</xdr:rowOff>
    </xdr:from>
    <xdr:to>
      <xdr:col>8</xdr:col>
      <xdr:colOff>228432</xdr:colOff>
      <xdr:row>5</xdr:row>
      <xdr:rowOff>237954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0349F6-46E4-4C78-A053-16D79F1D1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86825" y="800100"/>
          <a:ext cx="1342857" cy="137142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1593606</xdr:colOff>
      <xdr:row>0</xdr:row>
      <xdr:rowOff>87921</xdr:rowOff>
    </xdr:from>
    <xdr:to>
      <xdr:col>5</xdr:col>
      <xdr:colOff>304800</xdr:colOff>
      <xdr:row>1</xdr:row>
      <xdr:rowOff>24177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SpPr/>
      </xdr:nvSpPr>
      <xdr:spPr>
        <a:xfrm>
          <a:off x="3631956" y="87921"/>
          <a:ext cx="3368919" cy="260106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6</xdr:col>
      <xdr:colOff>542925</xdr:colOff>
      <xdr:row>2</xdr:row>
      <xdr:rowOff>114300</xdr:rowOff>
    </xdr:from>
    <xdr:to>
      <xdr:col>8</xdr:col>
      <xdr:colOff>580857</xdr:colOff>
      <xdr:row>6</xdr:row>
      <xdr:rowOff>95079</xdr:rowOff>
    </xdr:to>
    <xdr:pic>
      <xdr:nvPicPr>
        <xdr:cNvPr id="6" name="Рисунок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48E051-A070-4EED-AD4A-DF12D5FE3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20075" y="628650"/>
          <a:ext cx="1342857" cy="13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1</xdr:row>
      <xdr:rowOff>95250</xdr:rowOff>
    </xdr:from>
    <xdr:to>
      <xdr:col>2</xdr:col>
      <xdr:colOff>1038225</xdr:colOff>
      <xdr:row>6</xdr:row>
      <xdr:rowOff>171450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C93CCEF-DADD-49AE-8AD2-D7690DE02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419100"/>
          <a:ext cx="1657350" cy="1657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5" name="Блок-схема: процесс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1526931</xdr:colOff>
      <xdr:row>0</xdr:row>
      <xdr:rowOff>49821</xdr:rowOff>
    </xdr:from>
    <xdr:to>
      <xdr:col>5</xdr:col>
      <xdr:colOff>238125</xdr:colOff>
      <xdr:row>0</xdr:row>
      <xdr:rowOff>376602</xdr:rowOff>
    </xdr:to>
    <xdr:sp macro="" textlink="">
      <xdr:nvSpPr>
        <xdr:cNvPr id="6" name="Блок-схема: процесс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032006" y="49821"/>
          <a:ext cx="584541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7" name="Блок-схема: процесс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542925</xdr:colOff>
      <xdr:row>0</xdr:row>
      <xdr:rowOff>476250</xdr:rowOff>
    </xdr:from>
    <xdr:to>
      <xdr:col>4</xdr:col>
      <xdr:colOff>592575</xdr:colOff>
      <xdr:row>6</xdr:row>
      <xdr:rowOff>392550</xdr:rowOff>
    </xdr:to>
    <xdr:pic>
      <xdr:nvPicPr>
        <xdr:cNvPr id="8" name="Рисунок 7" descr="ask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09650" y="476250"/>
          <a:ext cx="2088000" cy="20880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1</xdr:row>
      <xdr:rowOff>180975</xdr:rowOff>
    </xdr:from>
    <xdr:to>
      <xdr:col>8</xdr:col>
      <xdr:colOff>228432</xdr:colOff>
      <xdr:row>5</xdr:row>
      <xdr:rowOff>123654</xdr:rowOff>
    </xdr:to>
    <xdr:pic>
      <xdr:nvPicPr>
        <xdr:cNvPr id="9" name="Рисунок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441FF45-1C10-4559-AEBB-5998BE8F5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10875" y="685800"/>
          <a:ext cx="1342857" cy="13714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1488831</xdr:colOff>
      <xdr:row>0</xdr:row>
      <xdr:rowOff>49821</xdr:rowOff>
    </xdr:from>
    <xdr:to>
      <xdr:col>5</xdr:col>
      <xdr:colOff>466725</xdr:colOff>
      <xdr:row>0</xdr:row>
      <xdr:rowOff>376602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93981" y="49821"/>
          <a:ext cx="384516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266700</xdr:colOff>
      <xdr:row>1</xdr:row>
      <xdr:rowOff>114300</xdr:rowOff>
    </xdr:from>
    <xdr:to>
      <xdr:col>2</xdr:col>
      <xdr:colOff>981075</xdr:colOff>
      <xdr:row>6</xdr:row>
      <xdr:rowOff>133350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66700" y="619125"/>
          <a:ext cx="1685925" cy="1685925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1</xdr:row>
      <xdr:rowOff>257175</xdr:rowOff>
    </xdr:from>
    <xdr:to>
      <xdr:col>8</xdr:col>
      <xdr:colOff>466557</xdr:colOff>
      <xdr:row>5</xdr:row>
      <xdr:rowOff>199854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F7CDAF-E8E2-4404-874D-AD045CEAB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648825" y="762000"/>
          <a:ext cx="1342857" cy="13714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1603131</xdr:colOff>
      <xdr:row>0</xdr:row>
      <xdr:rowOff>49821</xdr:rowOff>
    </xdr:from>
    <xdr:to>
      <xdr:col>5</xdr:col>
      <xdr:colOff>581025</xdr:colOff>
      <xdr:row>0</xdr:row>
      <xdr:rowOff>376602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708281" y="49821"/>
          <a:ext cx="384516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523875</xdr:colOff>
      <xdr:row>1</xdr:row>
      <xdr:rowOff>27980</xdr:rowOff>
    </xdr:from>
    <xdr:to>
      <xdr:col>2</xdr:col>
      <xdr:colOff>935775</xdr:colOff>
      <xdr:row>4</xdr:row>
      <xdr:rowOff>219075</xdr:rowOff>
    </xdr:to>
    <xdr:pic>
      <xdr:nvPicPr>
        <xdr:cNvPr id="6" name="Рисунок 5" descr="bpw.jp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4C97A8-766F-44E1-A807-04EDC9934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23875" y="532805"/>
          <a:ext cx="1383450" cy="1381720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1</xdr:row>
      <xdr:rowOff>342900</xdr:rowOff>
    </xdr:from>
    <xdr:to>
      <xdr:col>8</xdr:col>
      <xdr:colOff>399882</xdr:colOff>
      <xdr:row>6</xdr:row>
      <xdr:rowOff>47454</xdr:rowOff>
    </xdr:to>
    <xdr:pic>
      <xdr:nvPicPr>
        <xdr:cNvPr id="7" name="Рисунок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43A8112-047D-4CEA-989C-A9D88830F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82150" y="847725"/>
          <a:ext cx="1342857" cy="13714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1612656</xdr:colOff>
      <xdr:row>0</xdr:row>
      <xdr:rowOff>49821</xdr:rowOff>
    </xdr:from>
    <xdr:to>
      <xdr:col>5</xdr:col>
      <xdr:colOff>323850</xdr:colOff>
      <xdr:row>0</xdr:row>
      <xdr:rowOff>376602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717806" y="49821"/>
          <a:ext cx="3578469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333375</xdr:colOff>
      <xdr:row>1</xdr:row>
      <xdr:rowOff>133350</xdr:rowOff>
    </xdr:from>
    <xdr:to>
      <xdr:col>2</xdr:col>
      <xdr:colOff>781050</xdr:colOff>
      <xdr:row>5</xdr:row>
      <xdr:rowOff>123825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3375" y="638175"/>
          <a:ext cx="1419225" cy="1419225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1</xdr:row>
      <xdr:rowOff>161925</xdr:rowOff>
    </xdr:from>
    <xdr:to>
      <xdr:col>8</xdr:col>
      <xdr:colOff>371307</xdr:colOff>
      <xdr:row>5</xdr:row>
      <xdr:rowOff>104604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2BDF763-3D4D-4C7E-9558-1BF9870A4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86875" y="666750"/>
          <a:ext cx="1342857" cy="13714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1555506</xdr:colOff>
      <xdr:row>0</xdr:row>
      <xdr:rowOff>59346</xdr:rowOff>
    </xdr:from>
    <xdr:to>
      <xdr:col>5</xdr:col>
      <xdr:colOff>533400</xdr:colOff>
      <xdr:row>0</xdr:row>
      <xdr:rowOff>386127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660656" y="59346"/>
          <a:ext cx="3845169" cy="326781"/>
        </a:xfrm>
        <a:prstGeom prst="flowChartProcess">
          <a:avLst/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409576</xdr:colOff>
      <xdr:row>1</xdr:row>
      <xdr:rowOff>161926</xdr:rowOff>
    </xdr:from>
    <xdr:to>
      <xdr:col>2</xdr:col>
      <xdr:colOff>885826</xdr:colOff>
      <xdr:row>5</xdr:row>
      <xdr:rowOff>180976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09576" y="666751"/>
          <a:ext cx="1447800" cy="14478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1</xdr:row>
      <xdr:rowOff>323850</xdr:rowOff>
    </xdr:from>
    <xdr:to>
      <xdr:col>8</xdr:col>
      <xdr:colOff>323682</xdr:colOff>
      <xdr:row>6</xdr:row>
      <xdr:rowOff>28404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7781167-FEB5-433C-AF09-CEAA73234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05950" y="828675"/>
          <a:ext cx="1342857" cy="13714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4</xdr:col>
      <xdr:colOff>1247774</xdr:colOff>
      <xdr:row>0</xdr:row>
      <xdr:rowOff>381000</xdr:rowOff>
    </xdr:to>
    <xdr:sp macro="" textlink="">
      <xdr:nvSpPr>
        <xdr:cNvPr id="3" name="Блок-схема: процес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57150" y="57150"/>
          <a:ext cx="3895724" cy="3238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списку всех производителей </a:t>
          </a:r>
        </a:p>
      </xdr:txBody>
    </xdr:sp>
    <xdr:clientData/>
  </xdr:twoCellAnchor>
  <xdr:twoCellAnchor>
    <xdr:from>
      <xdr:col>4</xdr:col>
      <xdr:colOff>1603131</xdr:colOff>
      <xdr:row>0</xdr:row>
      <xdr:rowOff>68871</xdr:rowOff>
    </xdr:from>
    <xdr:to>
      <xdr:col>5</xdr:col>
      <xdr:colOff>581025</xdr:colOff>
      <xdr:row>0</xdr:row>
      <xdr:rowOff>395652</xdr:rowOff>
    </xdr:to>
    <xdr:sp macro="" textlink="">
      <xdr:nvSpPr>
        <xdr:cNvPr id="4" name="Блок-схема: процесс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708281" y="68871"/>
          <a:ext cx="3930894" cy="326781"/>
        </a:xfrm>
        <a:prstGeom prst="flowChartProcess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описанию направления</a:t>
          </a:r>
        </a:p>
      </xdr:txBody>
    </xdr:sp>
    <xdr:clientData/>
  </xdr:twoCellAnchor>
  <xdr:twoCellAnchor>
    <xdr:from>
      <xdr:col>6</xdr:col>
      <xdr:colOff>0</xdr:colOff>
      <xdr:row>0</xdr:row>
      <xdr:rowOff>54948</xdr:rowOff>
    </xdr:from>
    <xdr:to>
      <xdr:col>8</xdr:col>
      <xdr:colOff>555380</xdr:colOff>
      <xdr:row>0</xdr:row>
      <xdr:rowOff>378798</xdr:rowOff>
    </xdr:to>
    <xdr:sp macro="" textlink="">
      <xdr:nvSpPr>
        <xdr:cNvPr id="5" name="Блок-схема: процесс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0023231" y="54948"/>
          <a:ext cx="3895724" cy="3238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 к контактам специалистов</a:t>
          </a:r>
        </a:p>
      </xdr:txBody>
    </xdr:sp>
    <xdr:clientData/>
  </xdr:twoCellAnchor>
  <xdr:twoCellAnchor editAs="oneCell">
    <xdr:from>
      <xdr:col>1</xdr:col>
      <xdr:colOff>600075</xdr:colOff>
      <xdr:row>1</xdr:row>
      <xdr:rowOff>85725</xdr:rowOff>
    </xdr:from>
    <xdr:to>
      <xdr:col>3</xdr:col>
      <xdr:colOff>200025</xdr:colOff>
      <xdr:row>6</xdr:row>
      <xdr:rowOff>57150</xdr:rowOff>
    </xdr:to>
    <xdr:pic>
      <xdr:nvPicPr>
        <xdr:cNvPr id="6" name="Рисунок 5" descr="ask.jp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0075" y="590550"/>
          <a:ext cx="1638300" cy="163830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1</xdr:row>
      <xdr:rowOff>200025</xdr:rowOff>
    </xdr:from>
    <xdr:to>
      <xdr:col>8</xdr:col>
      <xdr:colOff>371307</xdr:colOff>
      <xdr:row>5</xdr:row>
      <xdr:rowOff>142704</xdr:rowOff>
    </xdr:to>
    <xdr:pic>
      <xdr:nvPicPr>
        <xdr:cNvPr id="7" name="Рисунок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0838DAC-A7B0-44E5-BC0A-D21F4953F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639300" y="704850"/>
          <a:ext cx="1342857" cy="1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D40"/>
  <sheetViews>
    <sheetView tabSelected="1" view="pageBreakPreview" zoomScaleNormal="100" zoomScaleSheetLayoutView="100" workbookViewId="0">
      <selection activeCell="J10" sqref="J10"/>
    </sheetView>
  </sheetViews>
  <sheetFormatPr defaultRowHeight="12.75" x14ac:dyDescent="0.25"/>
  <cols>
    <col min="1" max="1" width="10" style="5" customWidth="1"/>
    <col min="2" max="2" width="14.5703125" style="1" customWidth="1"/>
    <col min="3" max="3" width="23.42578125" style="1" customWidth="1"/>
    <col min="4" max="4" width="73" style="1" customWidth="1"/>
    <col min="5" max="16384" width="9.140625" style="2"/>
  </cols>
  <sheetData>
    <row r="1" spans="1:4" ht="56.25" customHeight="1" x14ac:dyDescent="0.25">
      <c r="A1" s="110"/>
      <c r="B1" s="110"/>
      <c r="C1" s="110"/>
      <c r="D1" s="106" t="s">
        <v>36350</v>
      </c>
    </row>
    <row r="2" spans="1:4" ht="18.75" customHeight="1" x14ac:dyDescent="0.25">
      <c r="A2" s="110"/>
      <c r="B2" s="110"/>
      <c r="C2" s="110"/>
      <c r="D2" s="107"/>
    </row>
    <row r="3" spans="1:4" ht="18.75" customHeight="1" x14ac:dyDescent="0.25">
      <c r="A3" s="110"/>
      <c r="B3" s="110"/>
      <c r="C3" s="110"/>
      <c r="D3" s="107"/>
    </row>
    <row r="4" spans="1:4" ht="18.75" customHeight="1" x14ac:dyDescent="0.25">
      <c r="A4" s="110"/>
      <c r="B4" s="110"/>
      <c r="C4" s="110"/>
      <c r="D4" s="107"/>
    </row>
    <row r="5" spans="1:4" ht="18.75" customHeight="1" x14ac:dyDescent="0.25">
      <c r="A5" s="110"/>
      <c r="B5" s="110"/>
      <c r="C5" s="110"/>
      <c r="D5" s="107"/>
    </row>
    <row r="6" spans="1:4" ht="37.5" customHeight="1" x14ac:dyDescent="0.25">
      <c r="A6" s="110"/>
      <c r="B6" s="110"/>
      <c r="C6" s="110"/>
      <c r="D6" s="107"/>
    </row>
    <row r="7" spans="1:4" ht="7.5" customHeight="1" x14ac:dyDescent="0.25">
      <c r="A7" s="19"/>
      <c r="B7" s="19"/>
      <c r="C7" s="19"/>
      <c r="D7" s="12"/>
    </row>
    <row r="8" spans="1:4" ht="42" customHeight="1" x14ac:dyDescent="0.25">
      <c r="A8" s="19"/>
      <c r="B8" s="19"/>
      <c r="C8" s="19"/>
      <c r="D8" s="12"/>
    </row>
    <row r="9" spans="1:4" ht="7.5" customHeight="1" thickBot="1" x14ac:dyDescent="0.3">
      <c r="A9" s="19"/>
      <c r="B9" s="19"/>
      <c r="C9" s="19"/>
      <c r="D9" s="12"/>
    </row>
    <row r="10" spans="1:4" ht="45" customHeight="1" thickBot="1" x14ac:dyDescent="0.3">
      <c r="A10" s="108"/>
      <c r="B10" s="109"/>
      <c r="C10" s="35" t="s">
        <v>1173</v>
      </c>
      <c r="D10" s="36" t="s">
        <v>20950</v>
      </c>
    </row>
    <row r="11" spans="1:4" ht="45" customHeight="1" thickBot="1" x14ac:dyDescent="0.3">
      <c r="A11" s="104"/>
      <c r="B11" s="105"/>
      <c r="C11" s="37" t="s">
        <v>1432</v>
      </c>
      <c r="D11" s="38" t="s">
        <v>20951</v>
      </c>
    </row>
    <row r="12" spans="1:4" ht="45" customHeight="1" thickBot="1" x14ac:dyDescent="0.3">
      <c r="A12" s="104"/>
      <c r="B12" s="105"/>
      <c r="C12" s="37" t="s">
        <v>1433</v>
      </c>
      <c r="D12" s="38" t="s">
        <v>20952</v>
      </c>
    </row>
    <row r="13" spans="1:4" ht="45" customHeight="1" thickBot="1" x14ac:dyDescent="0.3">
      <c r="A13" s="104"/>
      <c r="B13" s="105"/>
      <c r="C13" s="37" t="s">
        <v>605</v>
      </c>
      <c r="D13" s="38" t="s">
        <v>20953</v>
      </c>
    </row>
    <row r="14" spans="1:4" ht="45" customHeight="1" thickBot="1" x14ac:dyDescent="0.3">
      <c r="A14" s="43"/>
      <c r="B14" s="44"/>
      <c r="C14" s="37" t="s">
        <v>22009</v>
      </c>
      <c r="D14" s="38" t="s">
        <v>22146</v>
      </c>
    </row>
    <row r="15" spans="1:4" ht="45" customHeight="1" thickBot="1" x14ac:dyDescent="0.3">
      <c r="A15" s="104"/>
      <c r="B15" s="105"/>
      <c r="C15" s="37" t="s">
        <v>2845</v>
      </c>
      <c r="D15" s="38" t="s">
        <v>20954</v>
      </c>
    </row>
    <row r="16" spans="1:4" ht="45" customHeight="1" thickBot="1" x14ac:dyDescent="0.3">
      <c r="A16" s="104"/>
      <c r="B16" s="105"/>
      <c r="C16" s="37" t="s">
        <v>3497</v>
      </c>
      <c r="D16" s="38" t="s">
        <v>25881</v>
      </c>
    </row>
    <row r="17" spans="1:4" ht="45" customHeight="1" thickBot="1" x14ac:dyDescent="0.3">
      <c r="A17" s="104"/>
      <c r="B17" s="105"/>
      <c r="C17" s="37" t="s">
        <v>4985</v>
      </c>
      <c r="D17" s="38" t="s">
        <v>20955</v>
      </c>
    </row>
    <row r="18" spans="1:4" ht="45" customHeight="1" thickBot="1" x14ac:dyDescent="0.3">
      <c r="A18" s="104"/>
      <c r="B18" s="105"/>
      <c r="C18" s="37" t="s">
        <v>630</v>
      </c>
      <c r="D18" s="38" t="s">
        <v>20956</v>
      </c>
    </row>
    <row r="19" spans="1:4" ht="45" customHeight="1" thickBot="1" x14ac:dyDescent="0.3">
      <c r="A19" s="51"/>
      <c r="B19" s="52"/>
      <c r="C19" s="53" t="s">
        <v>25817</v>
      </c>
      <c r="D19" s="38" t="s">
        <v>25882</v>
      </c>
    </row>
    <row r="20" spans="1:4" ht="45" customHeight="1" thickBot="1" x14ac:dyDescent="0.3">
      <c r="A20" s="51"/>
      <c r="B20" s="52"/>
      <c r="C20" s="53" t="s">
        <v>25833</v>
      </c>
      <c r="D20" s="38" t="s">
        <v>20956</v>
      </c>
    </row>
    <row r="21" spans="1:4" ht="45" customHeight="1" thickBot="1" x14ac:dyDescent="0.3">
      <c r="A21" s="55"/>
      <c r="B21" s="56"/>
      <c r="C21" s="54" t="s">
        <v>26865</v>
      </c>
      <c r="D21" s="38" t="s">
        <v>27254</v>
      </c>
    </row>
    <row r="22" spans="1:4" ht="45" customHeight="1" thickBot="1" x14ac:dyDescent="0.3">
      <c r="A22" s="47"/>
      <c r="B22" s="48"/>
      <c r="C22" s="49" t="s">
        <v>21776</v>
      </c>
      <c r="D22" s="38" t="s">
        <v>20956</v>
      </c>
    </row>
    <row r="23" spans="1:4" ht="45" customHeight="1" thickBot="1" x14ac:dyDescent="0.3">
      <c r="A23" s="43"/>
      <c r="B23" s="44"/>
      <c r="C23" s="37" t="s">
        <v>22059</v>
      </c>
      <c r="D23" s="38" t="s">
        <v>22147</v>
      </c>
    </row>
    <row r="24" spans="1:4" ht="45" customHeight="1" thickBot="1" x14ac:dyDescent="0.3">
      <c r="A24" s="104"/>
      <c r="B24" s="105"/>
      <c r="C24" s="37" t="s">
        <v>20959</v>
      </c>
      <c r="D24" s="38" t="s">
        <v>20960</v>
      </c>
    </row>
    <row r="25" spans="1:4" ht="45" customHeight="1" thickBot="1" x14ac:dyDescent="0.3">
      <c r="A25" s="104"/>
      <c r="B25" s="105"/>
      <c r="C25" s="37" t="s">
        <v>10284</v>
      </c>
      <c r="D25" s="38" t="s">
        <v>20956</v>
      </c>
    </row>
    <row r="26" spans="1:4" ht="45" customHeight="1" thickBot="1" x14ac:dyDescent="0.3">
      <c r="A26" s="111"/>
      <c r="B26" s="112"/>
      <c r="C26" s="37" t="s">
        <v>621</v>
      </c>
      <c r="D26" s="38" t="s">
        <v>20961</v>
      </c>
    </row>
    <row r="27" spans="1:4" ht="45" customHeight="1" thickBot="1" x14ac:dyDescent="0.3">
      <c r="A27" s="113"/>
      <c r="B27" s="114"/>
      <c r="C27" s="37" t="s">
        <v>957</v>
      </c>
      <c r="D27" s="38" t="s">
        <v>20968</v>
      </c>
    </row>
    <row r="28" spans="1:4" ht="45" customHeight="1" thickBot="1" x14ac:dyDescent="0.3">
      <c r="A28" s="113"/>
      <c r="B28" s="114"/>
      <c r="C28" s="54" t="s">
        <v>26568</v>
      </c>
      <c r="D28" s="38" t="s">
        <v>27255</v>
      </c>
    </row>
    <row r="29" spans="1:4" ht="45" customHeight="1" thickBot="1" x14ac:dyDescent="0.3">
      <c r="A29" s="108"/>
      <c r="B29" s="109"/>
      <c r="C29" s="37" t="s">
        <v>607</v>
      </c>
      <c r="D29" s="38" t="s">
        <v>20962</v>
      </c>
    </row>
    <row r="30" spans="1:4" ht="45" customHeight="1" thickBot="1" x14ac:dyDescent="0.3">
      <c r="A30" s="108"/>
      <c r="B30" s="109"/>
      <c r="C30" s="37" t="s">
        <v>10</v>
      </c>
      <c r="D30" s="38" t="s">
        <v>20963</v>
      </c>
    </row>
    <row r="31" spans="1:4" ht="45" customHeight="1" thickBot="1" x14ac:dyDescent="0.3">
      <c r="A31" s="108"/>
      <c r="B31" s="109"/>
      <c r="C31" s="53" t="s">
        <v>22447</v>
      </c>
      <c r="D31" s="38" t="s">
        <v>20957</v>
      </c>
    </row>
    <row r="32" spans="1:4" ht="45" customHeight="1" thickBot="1" x14ac:dyDescent="0.3">
      <c r="A32" s="108"/>
      <c r="B32" s="109"/>
      <c r="C32" s="37" t="s">
        <v>639</v>
      </c>
      <c r="D32" s="38" t="s">
        <v>20956</v>
      </c>
    </row>
    <row r="33" spans="1:4" ht="45" customHeight="1" thickBot="1" x14ac:dyDescent="0.3">
      <c r="A33" s="104"/>
      <c r="B33" s="105"/>
      <c r="C33" s="37" t="s">
        <v>889</v>
      </c>
      <c r="D33" s="38" t="s">
        <v>20957</v>
      </c>
    </row>
    <row r="34" spans="1:4" ht="45" customHeight="1" thickBot="1" x14ac:dyDescent="0.3">
      <c r="A34" s="108"/>
      <c r="B34" s="109"/>
      <c r="C34" s="37" t="s">
        <v>18700</v>
      </c>
      <c r="D34" s="38" t="s">
        <v>20967</v>
      </c>
    </row>
    <row r="35" spans="1:4" ht="45" customHeight="1" thickBot="1" x14ac:dyDescent="0.3">
      <c r="A35" s="108"/>
      <c r="B35" s="109"/>
      <c r="C35" s="37" t="s">
        <v>18758</v>
      </c>
      <c r="D35" s="38" t="s">
        <v>20964</v>
      </c>
    </row>
    <row r="36" spans="1:4" ht="45" customHeight="1" thickBot="1" x14ac:dyDescent="0.3">
      <c r="A36" s="108"/>
      <c r="B36" s="109"/>
      <c r="C36" s="37" t="s">
        <v>18989</v>
      </c>
      <c r="D36" s="38" t="s">
        <v>20966</v>
      </c>
    </row>
    <row r="37" spans="1:4" ht="45" customHeight="1" thickBot="1" x14ac:dyDescent="0.3">
      <c r="A37" s="108"/>
      <c r="B37" s="109"/>
      <c r="C37" s="37" t="s">
        <v>733</v>
      </c>
      <c r="D37" s="38" t="s">
        <v>20956</v>
      </c>
    </row>
    <row r="38" spans="1:4" ht="45" customHeight="1" thickBot="1" x14ac:dyDescent="0.3">
      <c r="A38" s="45"/>
      <c r="B38" s="46"/>
      <c r="C38" s="37" t="s">
        <v>22091</v>
      </c>
      <c r="D38" s="38" t="s">
        <v>22148</v>
      </c>
    </row>
    <row r="39" spans="1:4" ht="45" customHeight="1" thickBot="1" x14ac:dyDescent="0.3">
      <c r="A39" s="108"/>
      <c r="B39" s="109"/>
      <c r="C39" s="37" t="s">
        <v>19642</v>
      </c>
      <c r="D39" s="38" t="s">
        <v>20965</v>
      </c>
    </row>
    <row r="40" spans="1:4" ht="45" customHeight="1" thickBot="1" x14ac:dyDescent="0.3">
      <c r="A40" s="108"/>
      <c r="B40" s="109"/>
      <c r="C40" s="103" t="s">
        <v>1434</v>
      </c>
      <c r="D40" s="38" t="s">
        <v>20958</v>
      </c>
    </row>
  </sheetData>
  <mergeCells count="26">
    <mergeCell ref="A34:B34"/>
    <mergeCell ref="A35:B35"/>
    <mergeCell ref="A36:B36"/>
    <mergeCell ref="A37:B37"/>
    <mergeCell ref="A39:B39"/>
    <mergeCell ref="A40:B40"/>
    <mergeCell ref="A18:B18"/>
    <mergeCell ref="A25:B25"/>
    <mergeCell ref="A26:B26"/>
    <mergeCell ref="A33:B33"/>
    <mergeCell ref="A24:B24"/>
    <mergeCell ref="A27:B27"/>
    <mergeCell ref="A29:B29"/>
    <mergeCell ref="A30:B30"/>
    <mergeCell ref="A31:B31"/>
    <mergeCell ref="A32:B32"/>
    <mergeCell ref="A28:B28"/>
    <mergeCell ref="A13:B13"/>
    <mergeCell ref="A15:B15"/>
    <mergeCell ref="A16:B16"/>
    <mergeCell ref="A17:B17"/>
    <mergeCell ref="D1:D6"/>
    <mergeCell ref="A10:B10"/>
    <mergeCell ref="A11:B11"/>
    <mergeCell ref="A12:B12"/>
    <mergeCell ref="A1:C6"/>
  </mergeCells>
  <hyperlinks>
    <hyperlink ref="C10" location="ASK!A9" display="ASK" xr:uid="{00000000-0004-0000-0000-000004000000}"/>
    <hyperlink ref="D10" location="ASK!A9" display="ASK!A9" xr:uid="{00000000-0004-0000-0000-000005000000}"/>
    <hyperlink ref="D11" location="Benefit!A9" display="Ремонтные комплекты тормозных суппортов" xr:uid="{00000000-0004-0000-0000-000006000000}"/>
    <hyperlink ref="D12" location="BGS!A9" display="Детали и ремкомплекты сцепных устройств" xr:uid="{00000000-0004-0000-0000-000007000000}"/>
    <hyperlink ref="D13" location="BPW!A9" display="Оригинальные детали для осей" xr:uid="{00000000-0004-0000-0000-000008000000}"/>
    <hyperlink ref="D15" location="Dayco!A9" display="Ремни, ролики и шкивы" xr:uid="{00000000-0004-0000-0000-000009000000}"/>
    <hyperlink ref="D16" location="Elring!A9" display="прокладки, сальники и болты ГБЦ" xr:uid="{00000000-0004-0000-0000-00000A000000}"/>
    <hyperlink ref="D17" location="FAG!A9" display="Подшипники" xr:uid="{00000000-0004-0000-0000-00000B000000}"/>
    <hyperlink ref="D18" location="febi!A9" display="Широкий спектр запчастей" xr:uid="{00000000-0004-0000-0000-00000C000000}"/>
    <hyperlink ref="D24" location="Lemforder!A9" display="Детали подвески и рулевого управления" xr:uid="{00000000-0004-0000-0000-00000D000000}"/>
    <hyperlink ref="D25" location="Mahle!A9" display="Широкий спектр запчастей" xr:uid="{00000000-0004-0000-0000-00000E000000}"/>
    <hyperlink ref="D26" location="'Maysan Mando'!A9" display="Амортизаторы" xr:uid="{00000000-0004-0000-0000-00000F000000}"/>
    <hyperlink ref="C29:D29" location="Rostar!A9" display="ROSTAR" xr:uid="{00000000-0004-0000-0000-000010000000}"/>
    <hyperlink ref="C30:D30" location="Sachs!A9" display="SACHS" xr:uid="{00000000-0004-0000-0000-000011000000}"/>
    <hyperlink ref="C31:D31" location="SAF!A9" display="SAF" xr:uid="{00000000-0004-0000-0000-000012000000}"/>
    <hyperlink ref="C32:D32" location="Sampa!A9" display="SAMPA" xr:uid="{00000000-0004-0000-0000-000013000000}"/>
    <hyperlink ref="C33:D33" location="Schmitz!A9" display="SCHMITZ" xr:uid="{00000000-0004-0000-0000-000014000000}"/>
    <hyperlink ref="C34:D34" location="'TE parts'!A9" display="TE PARTS" xr:uid="{00000000-0004-0000-0000-000015000000}"/>
    <hyperlink ref="C35:D35" location="Textar!A9" display="TEXTAR" xr:uid="{00000000-0004-0000-0000-000016000000}"/>
    <hyperlink ref="C36:D36" location="Valeo!A9" display="VALEO" xr:uid="{00000000-0004-0000-0000-000017000000}"/>
    <hyperlink ref="C37:D37" location="Wabco!A9" display="WABCO" xr:uid="{00000000-0004-0000-0000-000018000000}"/>
    <hyperlink ref="C39:D39" location="YON!A9" display="YON" xr:uid="{00000000-0004-0000-0000-000019000000}"/>
    <hyperlink ref="C25" location="Mahle!A9" display="MAHLE" xr:uid="{00000000-0004-0000-0000-00001B000000}"/>
    <hyperlink ref="C24" location="Lemforder!A9" display="LEMFORDER" xr:uid="{00000000-0004-0000-0000-00001C000000}"/>
    <hyperlink ref="C18" location="febi!A9" display="FEBI" xr:uid="{00000000-0004-0000-0000-00001D000000}"/>
    <hyperlink ref="C17" location="FAG!A1" display="FAG" xr:uid="{00000000-0004-0000-0000-00001E000000}"/>
    <hyperlink ref="C16" location="Elring!A9" display="ELRING" xr:uid="{00000000-0004-0000-0000-00001F000000}"/>
    <hyperlink ref="C15" location="Dayco!A19" display="DAYCO" xr:uid="{00000000-0004-0000-0000-000020000000}"/>
    <hyperlink ref="C26" location="'Maysan Mando'!A9" display="MAYSAN MANDO" xr:uid="{00000000-0004-0000-0000-000021000000}"/>
    <hyperlink ref="C27" location="Megapower!A9" display="MEGAPOWER" xr:uid="{00000000-0004-0000-0000-000022000000}"/>
    <hyperlink ref="D27" location="Megapower!A9" display="Тормозные барабаны и регулировочные рычаги" xr:uid="{00000000-0004-0000-0000-000023000000}"/>
    <hyperlink ref="C13" location="BPW!A9" display="BPW" xr:uid="{00000000-0004-0000-0000-000024000000}"/>
    <hyperlink ref="C12" location="BGS!A9" display="BGS" xr:uid="{00000000-0004-0000-0000-000025000000}"/>
    <hyperlink ref="C11" location="Benefit!A9" display="BENEFIT" xr:uid="{00000000-0004-0000-0000-000026000000}"/>
    <hyperlink ref="C14" location="Beral!A1" display="Beral" xr:uid="{00000000-0004-0000-0000-000027000000}"/>
    <hyperlink ref="C23" location="Kongsberg!A1" display="Kongsberg" xr:uid="{00000000-0004-0000-0000-000028000000}"/>
    <hyperlink ref="C38" location="Walberg!A1" display="WALBERG" xr:uid="{00000000-0004-0000-0000-000029000000}"/>
    <hyperlink ref="D14" location="Beral!A1" display="Заклепки тормозных накладок" xr:uid="{00000000-0004-0000-0000-00002A000000}"/>
    <hyperlink ref="D23" location="Kongsberg!A1" display="Комплектующие для КПП" xr:uid="{00000000-0004-0000-0000-00002B000000}"/>
    <hyperlink ref="D38" location="Walberg!A1" display="Различные запчасти" xr:uid="{00000000-0004-0000-0000-00002C000000}"/>
    <hyperlink ref="C22" location="'Knorr-Bremse'!A1" display="KNORR-BREMSE" xr:uid="{00000000-0004-0000-0000-00002D000000}"/>
    <hyperlink ref="D22" location="'Knorr-Bremse'!A1" display="Широкий спектр запчастей" xr:uid="{00000000-0004-0000-0000-00002E000000}"/>
    <hyperlink ref="D20" location="Haldex!A9" display="Широкий спектр запчастей" xr:uid="{00000000-0004-0000-0000-00002F000000}"/>
    <hyperlink ref="D19" location="Gates!A1" display="Ремни" xr:uid="{00000000-0004-0000-0000-000030000000}"/>
    <hyperlink ref="C19" location="Gates!A1" display="GATES" xr:uid="{00000000-0004-0000-0000-000031000000}"/>
    <hyperlink ref="C20" location="Haldex!A1" display="HALDEX" xr:uid="{00000000-0004-0000-0000-000032000000}"/>
    <hyperlink ref="D21" location="Dinex!A9" display="Детали выхлопных систем" xr:uid="{00000000-0004-0000-0000-000033000000}"/>
    <hyperlink ref="C21" location="Dinex!A1" display="DINEX" xr:uid="{00000000-0004-0000-0000-000034000000}"/>
    <hyperlink ref="C28" location="Mfilter!A9" display="MFILTER" xr:uid="{00000000-0004-0000-0000-000035000000}"/>
    <hyperlink ref="D28" location="Mfilter!A9" display="Топливные, воздушные и салонные фильтры" xr:uid="{00000000-0004-0000-0000-000036000000}"/>
  </hyperlinks>
  <pageMargins left="0.19685039370078741" right="0.19685039370078741" top="0.39370078740157483" bottom="0.39370078740157483" header="0.31496062992125984" footer="0.31496062992125984"/>
  <pageSetup paperSize="9" fitToHeight="2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  <pageSetUpPr fitToPage="1"/>
  </sheetPr>
  <dimension ref="A1:I178"/>
  <sheetViews>
    <sheetView view="pageBreakPreview" topLeftCell="B1" zoomScaleNormal="100" zoomScaleSheetLayoutView="100" workbookViewId="0">
      <selection activeCell="M15" sqref="M15"/>
    </sheetView>
  </sheetViews>
  <sheetFormatPr defaultRowHeight="12.75" x14ac:dyDescent="0.25"/>
  <cols>
    <col min="1" max="1" width="7" style="5" hidden="1" customWidth="1"/>
    <col min="2" max="2" width="14.5703125" style="1" customWidth="1"/>
    <col min="3" max="3" width="16" style="1" customWidth="1"/>
    <col min="4" max="4" width="16" style="1" hidden="1" customWidth="1"/>
    <col min="5" max="5" width="87.85546875" style="1" customWidth="1"/>
    <col min="6" max="6" width="18.7109375" style="14" customWidth="1"/>
    <col min="7" max="7" width="10.42578125" style="2" customWidth="1"/>
    <col min="8" max="8" width="9.140625" style="17"/>
    <col min="9" max="9" width="12.140625" style="2" bestFit="1" customWidth="1"/>
    <col min="10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36346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4" t="s">
        <v>0</v>
      </c>
      <c r="B9" s="84" t="s">
        <v>2</v>
      </c>
      <c r="C9" s="84" t="s">
        <v>3</v>
      </c>
      <c r="D9" s="84" t="s">
        <v>6</v>
      </c>
      <c r="E9" s="84" t="s">
        <v>1</v>
      </c>
      <c r="F9" s="84" t="s">
        <v>22431</v>
      </c>
      <c r="G9" s="84" t="s">
        <v>28158</v>
      </c>
      <c r="H9" s="85" t="s">
        <v>5</v>
      </c>
      <c r="I9" s="86" t="s">
        <v>4</v>
      </c>
    </row>
    <row r="10" spans="1:9" ht="15" x14ac:dyDescent="0.25">
      <c r="A10" s="8" t="s">
        <v>27253</v>
      </c>
      <c r="B10" s="8" t="s">
        <v>26865</v>
      </c>
      <c r="C10" s="8" t="s">
        <v>27252</v>
      </c>
      <c r="D10" s="8" t="s">
        <v>23750</v>
      </c>
      <c r="E10" s="13" t="s">
        <v>36179</v>
      </c>
      <c r="F10" s="77" t="str">
        <f t="shared" ref="F10:F41" si="0">HYPERLINK("https://shop-askom.kz/?pbrandnumber="&amp;C10&amp;"&amp;pbrandname=DINEX", "К товару")</f>
        <v>К товару</v>
      </c>
      <c r="G10" s="9">
        <v>37988.87616</v>
      </c>
      <c r="H10" s="61">
        <v>11</v>
      </c>
      <c r="I10" s="75"/>
    </row>
    <row r="11" spans="1:9" ht="15" x14ac:dyDescent="0.25">
      <c r="A11" s="8" t="s">
        <v>27251</v>
      </c>
      <c r="B11" s="8" t="s">
        <v>26865</v>
      </c>
      <c r="C11" s="8" t="s">
        <v>27250</v>
      </c>
      <c r="D11" s="8" t="s">
        <v>27249</v>
      </c>
      <c r="E11" s="13" t="s">
        <v>36180</v>
      </c>
      <c r="F11" s="77" t="str">
        <f t="shared" si="0"/>
        <v>К товару</v>
      </c>
      <c r="G11" s="9">
        <v>143265.74616000001</v>
      </c>
      <c r="H11" s="61">
        <v>4</v>
      </c>
      <c r="I11" s="75"/>
    </row>
    <row r="12" spans="1:9" ht="15" x14ac:dyDescent="0.25">
      <c r="A12" s="8" t="s">
        <v>27248</v>
      </c>
      <c r="B12" s="8" t="s">
        <v>26865</v>
      </c>
      <c r="C12" s="8" t="s">
        <v>27247</v>
      </c>
      <c r="D12" s="8" t="s">
        <v>27246</v>
      </c>
      <c r="E12" s="13" t="s">
        <v>36181</v>
      </c>
      <c r="F12" s="77" t="str">
        <f t="shared" si="0"/>
        <v>К товару</v>
      </c>
      <c r="G12" s="9">
        <v>113531.04</v>
      </c>
      <c r="H12" s="61">
        <v>3</v>
      </c>
      <c r="I12" s="75"/>
    </row>
    <row r="13" spans="1:9" ht="15" x14ac:dyDescent="0.25">
      <c r="A13" s="8" t="s">
        <v>27245</v>
      </c>
      <c r="B13" s="8" t="s">
        <v>26865</v>
      </c>
      <c r="C13" s="8" t="s">
        <v>27244</v>
      </c>
      <c r="D13" s="8" t="s">
        <v>27243</v>
      </c>
      <c r="E13" s="13" t="s">
        <v>36182</v>
      </c>
      <c r="F13" s="77" t="str">
        <f t="shared" si="0"/>
        <v>К товару</v>
      </c>
      <c r="G13" s="9">
        <v>92003.006160000004</v>
      </c>
      <c r="H13" s="61">
        <v>4</v>
      </c>
      <c r="I13" s="75"/>
    </row>
    <row r="14" spans="1:9" ht="15" x14ac:dyDescent="0.25">
      <c r="A14" s="8" t="s">
        <v>25964</v>
      </c>
      <c r="B14" s="8" t="s">
        <v>26865</v>
      </c>
      <c r="C14" s="8" t="s">
        <v>25965</v>
      </c>
      <c r="D14" s="8" t="s">
        <v>25966</v>
      </c>
      <c r="E14" s="13" t="s">
        <v>36183</v>
      </c>
      <c r="F14" s="77" t="str">
        <f t="shared" si="0"/>
        <v>К товару</v>
      </c>
      <c r="G14" s="9">
        <v>110924.45999999999</v>
      </c>
      <c r="H14" s="61">
        <v>4</v>
      </c>
      <c r="I14" s="75"/>
    </row>
    <row r="15" spans="1:9" ht="15" x14ac:dyDescent="0.25">
      <c r="A15" s="8" t="s">
        <v>27242</v>
      </c>
      <c r="B15" s="8" t="s">
        <v>26865</v>
      </c>
      <c r="C15" s="8" t="s">
        <v>27241</v>
      </c>
      <c r="D15" s="8" t="s">
        <v>27240</v>
      </c>
      <c r="E15" s="13" t="s">
        <v>36184</v>
      </c>
      <c r="F15" s="77" t="str">
        <f t="shared" si="0"/>
        <v>К товару</v>
      </c>
      <c r="G15" s="9">
        <v>152340.12</v>
      </c>
      <c r="H15" s="61">
        <v>9</v>
      </c>
      <c r="I15" s="75"/>
    </row>
    <row r="16" spans="1:9" ht="15" x14ac:dyDescent="0.25">
      <c r="A16" s="8" t="s">
        <v>27239</v>
      </c>
      <c r="B16" s="8" t="s">
        <v>26865</v>
      </c>
      <c r="C16" s="8" t="s">
        <v>27238</v>
      </c>
      <c r="D16" s="8" t="s">
        <v>27235</v>
      </c>
      <c r="E16" s="13" t="s">
        <v>36185</v>
      </c>
      <c r="F16" s="77" t="str">
        <f t="shared" si="0"/>
        <v>К товару</v>
      </c>
      <c r="G16" s="9">
        <v>176282.42616</v>
      </c>
      <c r="H16" s="61">
        <v>3</v>
      </c>
      <c r="I16" s="75"/>
    </row>
    <row r="17" spans="1:9" ht="15" x14ac:dyDescent="0.25">
      <c r="A17" s="8" t="s">
        <v>27237</v>
      </c>
      <c r="B17" s="8" t="s">
        <v>26865</v>
      </c>
      <c r="C17" s="8" t="s">
        <v>27236</v>
      </c>
      <c r="D17" s="8" t="s">
        <v>27235</v>
      </c>
      <c r="E17" s="13" t="s">
        <v>36186</v>
      </c>
      <c r="F17" s="77" t="str">
        <f t="shared" si="0"/>
        <v>К товару</v>
      </c>
      <c r="G17" s="9">
        <v>152340.12</v>
      </c>
      <c r="H17" s="61">
        <v>9</v>
      </c>
      <c r="I17" s="75"/>
    </row>
    <row r="18" spans="1:9" ht="30" x14ac:dyDescent="0.25">
      <c r="A18" s="8" t="s">
        <v>25885</v>
      </c>
      <c r="B18" s="8" t="s">
        <v>26865</v>
      </c>
      <c r="C18" s="8" t="s">
        <v>25884</v>
      </c>
      <c r="D18" s="8" t="s">
        <v>25883</v>
      </c>
      <c r="E18" s="13" t="s">
        <v>36187</v>
      </c>
      <c r="F18" s="77" t="str">
        <f t="shared" si="0"/>
        <v>К товару</v>
      </c>
      <c r="G18" s="9">
        <v>80803.98</v>
      </c>
      <c r="H18" s="61">
        <v>3</v>
      </c>
      <c r="I18" s="75"/>
    </row>
    <row r="19" spans="1:9" ht="15" x14ac:dyDescent="0.25">
      <c r="A19" s="8" t="s">
        <v>26032</v>
      </c>
      <c r="B19" s="8" t="s">
        <v>26865</v>
      </c>
      <c r="C19" s="8" t="s">
        <v>26033</v>
      </c>
      <c r="D19" s="8" t="s">
        <v>26034</v>
      </c>
      <c r="E19" s="13" t="s">
        <v>36188</v>
      </c>
      <c r="F19" s="77" t="str">
        <f t="shared" si="0"/>
        <v>К товару</v>
      </c>
      <c r="G19" s="9">
        <v>105808.03308000001</v>
      </c>
      <c r="H19" s="61">
        <v>3</v>
      </c>
      <c r="I19" s="75"/>
    </row>
    <row r="20" spans="1:9" ht="15" x14ac:dyDescent="0.25">
      <c r="A20" s="8" t="s">
        <v>27234</v>
      </c>
      <c r="B20" s="8" t="s">
        <v>26865</v>
      </c>
      <c r="C20" s="8" t="s">
        <v>27233</v>
      </c>
      <c r="D20" s="8" t="s">
        <v>23744</v>
      </c>
      <c r="E20" s="13" t="s">
        <v>36189</v>
      </c>
      <c r="F20" s="77" t="str">
        <f t="shared" si="0"/>
        <v>К товару</v>
      </c>
      <c r="G20" s="9">
        <v>96057.686160000012</v>
      </c>
      <c r="H20" s="61">
        <v>5</v>
      </c>
      <c r="I20" s="75"/>
    </row>
    <row r="21" spans="1:9" ht="15" x14ac:dyDescent="0.25">
      <c r="A21" s="8" t="s">
        <v>27232</v>
      </c>
      <c r="B21" s="8" t="s">
        <v>26865</v>
      </c>
      <c r="C21" s="8" t="s">
        <v>27231</v>
      </c>
      <c r="D21" s="8" t="s">
        <v>23747</v>
      </c>
      <c r="E21" s="13" t="s">
        <v>36190</v>
      </c>
      <c r="F21" s="77" t="str">
        <f t="shared" si="0"/>
        <v>К товару</v>
      </c>
      <c r="G21" s="9">
        <v>91906.273079999999</v>
      </c>
      <c r="H21" s="61">
        <v>2</v>
      </c>
      <c r="I21" s="75"/>
    </row>
    <row r="22" spans="1:9" ht="15" x14ac:dyDescent="0.25">
      <c r="A22" s="8" t="s">
        <v>27230</v>
      </c>
      <c r="B22" s="8" t="s">
        <v>26865</v>
      </c>
      <c r="C22" s="8" t="s">
        <v>27229</v>
      </c>
      <c r="D22" s="8" t="s">
        <v>13673</v>
      </c>
      <c r="E22" s="13" t="s">
        <v>36191</v>
      </c>
      <c r="F22" s="77" t="str">
        <f t="shared" si="0"/>
        <v>К товару</v>
      </c>
      <c r="G22" s="9">
        <v>52952.383080000007</v>
      </c>
      <c r="H22" s="61">
        <v>4</v>
      </c>
      <c r="I22" s="75"/>
    </row>
    <row r="23" spans="1:9" ht="15" x14ac:dyDescent="0.25">
      <c r="A23" s="8" t="s">
        <v>27228</v>
      </c>
      <c r="B23" s="8" t="s">
        <v>26865</v>
      </c>
      <c r="C23" s="8" t="s">
        <v>27227</v>
      </c>
      <c r="D23" s="8" t="s">
        <v>16283</v>
      </c>
      <c r="E23" s="13" t="s">
        <v>36192</v>
      </c>
      <c r="F23" s="77" t="str">
        <f t="shared" si="0"/>
        <v>К товару</v>
      </c>
      <c r="G23" s="9">
        <v>52759.496160000002</v>
      </c>
      <c r="H23" s="61">
        <v>4</v>
      </c>
      <c r="I23" s="75"/>
    </row>
    <row r="24" spans="1:9" ht="15" x14ac:dyDescent="0.25">
      <c r="A24" s="8" t="s">
        <v>27226</v>
      </c>
      <c r="B24" s="8" t="s">
        <v>26865</v>
      </c>
      <c r="C24" s="8" t="s">
        <v>27225</v>
      </c>
      <c r="D24" s="8" t="s">
        <v>27224</v>
      </c>
      <c r="E24" s="13" t="s">
        <v>36193</v>
      </c>
      <c r="F24" s="77" t="str">
        <f t="shared" si="0"/>
        <v>К товару</v>
      </c>
      <c r="G24" s="9">
        <v>84569.04</v>
      </c>
      <c r="H24" s="61">
        <v>9</v>
      </c>
      <c r="I24" s="75"/>
    </row>
    <row r="25" spans="1:9" ht="15" x14ac:dyDescent="0.25">
      <c r="A25" s="8" t="s">
        <v>27223</v>
      </c>
      <c r="B25" s="8" t="s">
        <v>26865</v>
      </c>
      <c r="C25" s="8" t="s">
        <v>27222</v>
      </c>
      <c r="D25" s="8" t="s">
        <v>27222</v>
      </c>
      <c r="E25" s="13" t="s">
        <v>36194</v>
      </c>
      <c r="F25" s="77" t="str">
        <f t="shared" si="0"/>
        <v>К товару</v>
      </c>
      <c r="G25" s="9">
        <v>7829.5870799999993</v>
      </c>
      <c r="H25" s="61">
        <v>2</v>
      </c>
      <c r="I25" s="75"/>
    </row>
    <row r="26" spans="1:9" ht="15" x14ac:dyDescent="0.25">
      <c r="A26" s="8" t="s">
        <v>27221</v>
      </c>
      <c r="B26" s="8" t="s">
        <v>26865</v>
      </c>
      <c r="C26" s="8" t="s">
        <v>27220</v>
      </c>
      <c r="D26" s="8" t="s">
        <v>27219</v>
      </c>
      <c r="E26" s="13" t="s">
        <v>36195</v>
      </c>
      <c r="F26" s="77" t="str">
        <f t="shared" si="0"/>
        <v>К товару</v>
      </c>
      <c r="G26" s="9">
        <v>7761.8159999999998</v>
      </c>
      <c r="H26" s="61">
        <v>2</v>
      </c>
      <c r="I26" s="75"/>
    </row>
    <row r="27" spans="1:9" ht="15" x14ac:dyDescent="0.25">
      <c r="A27" s="8" t="s">
        <v>27218</v>
      </c>
      <c r="B27" s="8" t="s">
        <v>26865</v>
      </c>
      <c r="C27" s="8" t="s">
        <v>27217</v>
      </c>
      <c r="D27" s="8" t="s">
        <v>27216</v>
      </c>
      <c r="E27" s="13" t="s">
        <v>36196</v>
      </c>
      <c r="F27" s="77" t="str">
        <f t="shared" si="0"/>
        <v>К товару</v>
      </c>
      <c r="G27" s="9">
        <v>5406.6261599999998</v>
      </c>
      <c r="H27" s="61">
        <v>10</v>
      </c>
      <c r="I27" s="75"/>
    </row>
    <row r="28" spans="1:9" ht="15" x14ac:dyDescent="0.25">
      <c r="A28" s="8" t="s">
        <v>27215</v>
      </c>
      <c r="B28" s="8" t="s">
        <v>26865</v>
      </c>
      <c r="C28" s="8" t="s">
        <v>27214</v>
      </c>
      <c r="D28" s="8" t="s">
        <v>27213</v>
      </c>
      <c r="E28" s="13" t="s">
        <v>36197</v>
      </c>
      <c r="F28" s="77" t="str">
        <f t="shared" si="0"/>
        <v>К товару</v>
      </c>
      <c r="G28" s="9">
        <v>6101.7141599999995</v>
      </c>
      <c r="H28" s="61">
        <v>5</v>
      </c>
      <c r="I28" s="75"/>
    </row>
    <row r="29" spans="1:9" ht="15" x14ac:dyDescent="0.25">
      <c r="A29" s="8" t="s">
        <v>27212</v>
      </c>
      <c r="B29" s="8" t="s">
        <v>26865</v>
      </c>
      <c r="C29" s="8" t="s">
        <v>27211</v>
      </c>
      <c r="D29" s="8" t="s">
        <v>27210</v>
      </c>
      <c r="E29" s="13" t="s">
        <v>36198</v>
      </c>
      <c r="F29" s="77" t="str">
        <f t="shared" si="0"/>
        <v>К товару</v>
      </c>
      <c r="G29" s="9">
        <v>38857.73616</v>
      </c>
      <c r="H29" s="61">
        <v>3</v>
      </c>
      <c r="I29" s="75"/>
    </row>
    <row r="30" spans="1:9" ht="15" x14ac:dyDescent="0.25">
      <c r="A30" s="8" t="s">
        <v>27209</v>
      </c>
      <c r="B30" s="8" t="s">
        <v>26865</v>
      </c>
      <c r="C30" s="8" t="s">
        <v>27208</v>
      </c>
      <c r="D30" s="8" t="s">
        <v>27207</v>
      </c>
      <c r="E30" s="13" t="s">
        <v>36199</v>
      </c>
      <c r="F30" s="77" t="str">
        <f t="shared" si="0"/>
        <v>К товару</v>
      </c>
      <c r="G30" s="9">
        <v>32447.287079999998</v>
      </c>
      <c r="H30" s="61">
        <v>6</v>
      </c>
      <c r="I30" s="75"/>
    </row>
    <row r="31" spans="1:9" ht="15" x14ac:dyDescent="0.25">
      <c r="A31" s="8" t="s">
        <v>27206</v>
      </c>
      <c r="B31" s="8" t="s">
        <v>26865</v>
      </c>
      <c r="C31" s="8" t="s">
        <v>27205</v>
      </c>
      <c r="D31" s="8" t="s">
        <v>27182</v>
      </c>
      <c r="E31" s="13" t="s">
        <v>36200</v>
      </c>
      <c r="F31" s="77" t="str">
        <f t="shared" si="0"/>
        <v>К товару</v>
      </c>
      <c r="G31" s="9">
        <v>11362.951079999999</v>
      </c>
      <c r="H31" s="61">
        <v>10</v>
      </c>
      <c r="I31" s="75"/>
    </row>
    <row r="32" spans="1:9" ht="15" x14ac:dyDescent="0.25">
      <c r="A32" s="8" t="s">
        <v>27204</v>
      </c>
      <c r="B32" s="8" t="s">
        <v>26865</v>
      </c>
      <c r="C32" s="8" t="s">
        <v>27203</v>
      </c>
      <c r="D32" s="8" t="s">
        <v>27203</v>
      </c>
      <c r="E32" s="13" t="s">
        <v>36201</v>
      </c>
      <c r="F32" s="77" t="str">
        <f t="shared" si="0"/>
        <v>К товару</v>
      </c>
      <c r="G32" s="9">
        <v>7453.0810799999999</v>
      </c>
      <c r="H32" s="61">
        <v>4</v>
      </c>
      <c r="I32" s="75"/>
    </row>
    <row r="33" spans="1:9" ht="15" x14ac:dyDescent="0.25">
      <c r="A33" s="8" t="s">
        <v>27269</v>
      </c>
      <c r="B33" s="8" t="s">
        <v>26865</v>
      </c>
      <c r="C33" s="8" t="s">
        <v>27270</v>
      </c>
      <c r="D33" s="8" t="s">
        <v>27270</v>
      </c>
      <c r="E33" s="13" t="s">
        <v>36202</v>
      </c>
      <c r="F33" s="77" t="str">
        <f t="shared" si="0"/>
        <v>К товару</v>
      </c>
      <c r="G33" s="9">
        <v>54352.406159999999</v>
      </c>
      <c r="H33" s="61">
        <v>4</v>
      </c>
      <c r="I33" s="75"/>
    </row>
    <row r="34" spans="1:9" ht="15" x14ac:dyDescent="0.25">
      <c r="A34" s="8" t="s">
        <v>27202</v>
      </c>
      <c r="B34" s="8" t="s">
        <v>26865</v>
      </c>
      <c r="C34" s="8" t="s">
        <v>27201</v>
      </c>
      <c r="D34" s="8" t="s">
        <v>27201</v>
      </c>
      <c r="E34" s="13" t="s">
        <v>36203</v>
      </c>
      <c r="F34" s="77" t="str">
        <f t="shared" si="0"/>
        <v>К товару</v>
      </c>
      <c r="G34" s="9">
        <v>15678.28908</v>
      </c>
      <c r="H34" s="61">
        <v>34</v>
      </c>
      <c r="I34" s="75"/>
    </row>
    <row r="35" spans="1:9" ht="15" x14ac:dyDescent="0.25">
      <c r="A35" s="8" t="s">
        <v>27200</v>
      </c>
      <c r="B35" s="8" t="s">
        <v>26865</v>
      </c>
      <c r="C35" s="8" t="s">
        <v>27199</v>
      </c>
      <c r="D35" s="8" t="s">
        <v>27198</v>
      </c>
      <c r="E35" s="13" t="s">
        <v>36204</v>
      </c>
      <c r="F35" s="77" t="str">
        <f t="shared" si="0"/>
        <v>К товару</v>
      </c>
      <c r="G35" s="9">
        <v>26539.039079999999</v>
      </c>
      <c r="H35" s="61">
        <v>10</v>
      </c>
      <c r="I35" s="75"/>
    </row>
    <row r="36" spans="1:9" ht="15" x14ac:dyDescent="0.25">
      <c r="A36" s="8" t="s">
        <v>27197</v>
      </c>
      <c r="B36" s="8" t="s">
        <v>26865</v>
      </c>
      <c r="C36" s="8" t="s">
        <v>27196</v>
      </c>
      <c r="D36" s="8" t="s">
        <v>6225</v>
      </c>
      <c r="E36" s="13" t="s">
        <v>36205</v>
      </c>
      <c r="F36" s="77" t="str">
        <f t="shared" si="0"/>
        <v>К товару</v>
      </c>
      <c r="G36" s="9">
        <v>29724.859079999998</v>
      </c>
      <c r="H36" s="61">
        <v>10</v>
      </c>
      <c r="I36" s="75"/>
    </row>
    <row r="37" spans="1:9" ht="15" x14ac:dyDescent="0.25">
      <c r="A37" s="8" t="s">
        <v>27195</v>
      </c>
      <c r="B37" s="8" t="s">
        <v>26865</v>
      </c>
      <c r="C37" s="8" t="s">
        <v>27194</v>
      </c>
      <c r="D37" s="8" t="s">
        <v>13689</v>
      </c>
      <c r="E37" s="13" t="s">
        <v>36206</v>
      </c>
      <c r="F37" s="77" t="str">
        <f t="shared" si="0"/>
        <v>К товару</v>
      </c>
      <c r="G37" s="9">
        <v>8717.5619999999999</v>
      </c>
      <c r="H37" s="61">
        <v>19</v>
      </c>
      <c r="I37" s="75"/>
    </row>
    <row r="38" spans="1:9" ht="15" x14ac:dyDescent="0.25">
      <c r="A38" s="8" t="s">
        <v>27193</v>
      </c>
      <c r="B38" s="8" t="s">
        <v>26865</v>
      </c>
      <c r="C38" s="8" t="s">
        <v>27192</v>
      </c>
      <c r="D38" s="8" t="s">
        <v>6225</v>
      </c>
      <c r="E38" s="13" t="s">
        <v>36207</v>
      </c>
      <c r="F38" s="77" t="str">
        <f t="shared" si="0"/>
        <v>К товару</v>
      </c>
      <c r="G38" s="9">
        <v>13506.139079999999</v>
      </c>
      <c r="H38" s="61">
        <v>19</v>
      </c>
      <c r="I38" s="75"/>
    </row>
    <row r="39" spans="1:9" ht="15" x14ac:dyDescent="0.25">
      <c r="A39" s="8" t="s">
        <v>27191</v>
      </c>
      <c r="B39" s="8" t="s">
        <v>26865</v>
      </c>
      <c r="C39" s="8" t="s">
        <v>27190</v>
      </c>
      <c r="D39" s="8" t="s">
        <v>27185</v>
      </c>
      <c r="E39" s="13" t="s">
        <v>36208</v>
      </c>
      <c r="F39" s="77" t="str">
        <f t="shared" si="0"/>
        <v>К товару</v>
      </c>
      <c r="G39" s="9">
        <v>49255.094160000001</v>
      </c>
      <c r="H39" s="61">
        <v>4</v>
      </c>
      <c r="I39" s="75"/>
    </row>
    <row r="40" spans="1:9" ht="15" x14ac:dyDescent="0.25">
      <c r="A40" s="8" t="s">
        <v>27189</v>
      </c>
      <c r="B40" s="8" t="s">
        <v>26865</v>
      </c>
      <c r="C40" s="8" t="s">
        <v>27188</v>
      </c>
      <c r="D40" s="8" t="s">
        <v>27188</v>
      </c>
      <c r="E40" s="13" t="s">
        <v>36209</v>
      </c>
      <c r="F40" s="77" t="str">
        <f t="shared" si="0"/>
        <v>К товару</v>
      </c>
      <c r="G40" s="9">
        <v>17194.160159999999</v>
      </c>
      <c r="H40" s="61">
        <v>4</v>
      </c>
      <c r="I40" s="75"/>
    </row>
    <row r="41" spans="1:9" ht="15" x14ac:dyDescent="0.25">
      <c r="A41" s="8" t="s">
        <v>27187</v>
      </c>
      <c r="B41" s="8" t="s">
        <v>26865</v>
      </c>
      <c r="C41" s="8" t="s">
        <v>27186</v>
      </c>
      <c r="D41" s="8" t="s">
        <v>27185</v>
      </c>
      <c r="E41" s="13" t="s">
        <v>36210</v>
      </c>
      <c r="F41" s="77" t="str">
        <f t="shared" si="0"/>
        <v>К товару</v>
      </c>
      <c r="G41" s="9">
        <v>39330.396000000001</v>
      </c>
      <c r="H41" s="61">
        <v>9</v>
      </c>
      <c r="I41" s="75"/>
    </row>
    <row r="42" spans="1:9" ht="15" x14ac:dyDescent="0.25">
      <c r="A42" s="8" t="s">
        <v>27184</v>
      </c>
      <c r="B42" s="8" t="s">
        <v>26865</v>
      </c>
      <c r="C42" s="8" t="s">
        <v>27183</v>
      </c>
      <c r="D42" s="8" t="s">
        <v>27182</v>
      </c>
      <c r="E42" s="13" t="s">
        <v>36211</v>
      </c>
      <c r="F42" s="77" t="str">
        <f t="shared" ref="F42:F73" si="1">HYPERLINK("https://shop-askom.kz/?pbrandnumber="&amp;C42&amp;"&amp;pbrandname=DINEX", "К товару")</f>
        <v>К товару</v>
      </c>
      <c r="G42" s="9">
        <v>5754.1701599999997</v>
      </c>
      <c r="H42" s="61">
        <v>8</v>
      </c>
      <c r="I42" s="75"/>
    </row>
    <row r="43" spans="1:9" ht="15" x14ac:dyDescent="0.25">
      <c r="A43" s="8" t="s">
        <v>27181</v>
      </c>
      <c r="B43" s="8" t="s">
        <v>26865</v>
      </c>
      <c r="C43" s="8" t="s">
        <v>27180</v>
      </c>
      <c r="D43" s="8" t="s">
        <v>27180</v>
      </c>
      <c r="E43" s="13" t="s">
        <v>36212</v>
      </c>
      <c r="F43" s="77" t="str">
        <f t="shared" si="1"/>
        <v>К товару</v>
      </c>
      <c r="G43" s="9">
        <v>12415.43016</v>
      </c>
      <c r="H43" s="61">
        <v>4</v>
      </c>
      <c r="I43" s="75"/>
    </row>
    <row r="44" spans="1:9" ht="30" x14ac:dyDescent="0.25">
      <c r="A44" s="8" t="s">
        <v>27179</v>
      </c>
      <c r="B44" s="8" t="s">
        <v>26865</v>
      </c>
      <c r="C44" s="8" t="s">
        <v>27178</v>
      </c>
      <c r="D44" s="8" t="s">
        <v>27177</v>
      </c>
      <c r="E44" s="13" t="s">
        <v>36213</v>
      </c>
      <c r="F44" s="77" t="str">
        <f t="shared" si="1"/>
        <v>К товару</v>
      </c>
      <c r="G44" s="9">
        <v>14606.69508</v>
      </c>
      <c r="H44" s="61">
        <v>3</v>
      </c>
      <c r="I44" s="75"/>
    </row>
    <row r="45" spans="1:9" ht="15" x14ac:dyDescent="0.25">
      <c r="A45" s="8" t="s">
        <v>27176</v>
      </c>
      <c r="B45" s="8" t="s">
        <v>26865</v>
      </c>
      <c r="C45" s="8" t="s">
        <v>27175</v>
      </c>
      <c r="D45" s="8" t="s">
        <v>27172</v>
      </c>
      <c r="E45" s="13" t="s">
        <v>36214</v>
      </c>
      <c r="F45" s="77" t="str">
        <f t="shared" si="1"/>
        <v>К товару</v>
      </c>
      <c r="G45" s="9">
        <v>17676.667079999999</v>
      </c>
      <c r="H45" s="61">
        <v>4</v>
      </c>
      <c r="I45" s="75"/>
    </row>
    <row r="46" spans="1:9" ht="15" x14ac:dyDescent="0.25">
      <c r="A46" s="8" t="s">
        <v>27174</v>
      </c>
      <c r="B46" s="8" t="s">
        <v>26865</v>
      </c>
      <c r="C46" s="8" t="s">
        <v>27173</v>
      </c>
      <c r="D46" s="8" t="s">
        <v>27172</v>
      </c>
      <c r="E46" s="13" t="s">
        <v>36215</v>
      </c>
      <c r="F46" s="77" t="str">
        <f t="shared" si="1"/>
        <v>К товару</v>
      </c>
      <c r="G46" s="9">
        <v>11952.03816</v>
      </c>
      <c r="H46" s="61">
        <v>18</v>
      </c>
      <c r="I46" s="75"/>
    </row>
    <row r="47" spans="1:9" ht="15" x14ac:dyDescent="0.25">
      <c r="A47" s="8" t="s">
        <v>25908</v>
      </c>
      <c r="B47" s="8" t="s">
        <v>26865</v>
      </c>
      <c r="C47" s="8" t="s">
        <v>25909</v>
      </c>
      <c r="D47" s="8" t="s">
        <v>25910</v>
      </c>
      <c r="E47" s="13" t="s">
        <v>36216</v>
      </c>
      <c r="F47" s="77" t="str">
        <f t="shared" si="1"/>
        <v>К товару</v>
      </c>
      <c r="G47" s="9">
        <v>20920.411079999998</v>
      </c>
      <c r="H47" s="61">
        <v>10</v>
      </c>
      <c r="I47" s="75"/>
    </row>
    <row r="48" spans="1:9" ht="15" x14ac:dyDescent="0.25">
      <c r="A48" s="8" t="s">
        <v>27171</v>
      </c>
      <c r="B48" s="8" t="s">
        <v>26865</v>
      </c>
      <c r="C48" s="8" t="s">
        <v>27170</v>
      </c>
      <c r="D48" s="8" t="s">
        <v>6228</v>
      </c>
      <c r="E48" s="13" t="s">
        <v>36217</v>
      </c>
      <c r="F48" s="77" t="str">
        <f t="shared" si="1"/>
        <v>К товару</v>
      </c>
      <c r="G48" s="9">
        <v>8737.256159999999</v>
      </c>
      <c r="H48" s="61">
        <v>20</v>
      </c>
      <c r="I48" s="75"/>
    </row>
    <row r="49" spans="1:9" ht="15" x14ac:dyDescent="0.25">
      <c r="A49" s="8" t="s">
        <v>27169</v>
      </c>
      <c r="B49" s="8" t="s">
        <v>26865</v>
      </c>
      <c r="C49" s="8" t="s">
        <v>27168</v>
      </c>
      <c r="D49" s="8" t="s">
        <v>27167</v>
      </c>
      <c r="E49" s="13" t="s">
        <v>36218</v>
      </c>
      <c r="F49" s="77" t="str">
        <f t="shared" si="1"/>
        <v>К товару</v>
      </c>
      <c r="G49" s="9">
        <v>6584.2210799999993</v>
      </c>
      <c r="H49" s="61">
        <v>4</v>
      </c>
      <c r="I49" s="75"/>
    </row>
    <row r="50" spans="1:9" ht="30" x14ac:dyDescent="0.25">
      <c r="A50" s="8" t="s">
        <v>27166</v>
      </c>
      <c r="B50" s="8" t="s">
        <v>26865</v>
      </c>
      <c r="C50" s="8" t="s">
        <v>27165</v>
      </c>
      <c r="D50" s="8" t="s">
        <v>27058</v>
      </c>
      <c r="E50" s="13" t="s">
        <v>36219</v>
      </c>
      <c r="F50" s="77" t="str">
        <f t="shared" si="1"/>
        <v>К товару</v>
      </c>
      <c r="G50" s="9">
        <v>47507.527080000007</v>
      </c>
      <c r="H50" s="61">
        <v>2</v>
      </c>
      <c r="I50" s="75"/>
    </row>
    <row r="51" spans="1:9" ht="15" x14ac:dyDescent="0.25">
      <c r="A51" s="8" t="s">
        <v>27164</v>
      </c>
      <c r="B51" s="8" t="s">
        <v>26865</v>
      </c>
      <c r="C51" s="8" t="s">
        <v>27163</v>
      </c>
      <c r="D51" s="8" t="s">
        <v>27160</v>
      </c>
      <c r="E51" s="13" t="s">
        <v>36220</v>
      </c>
      <c r="F51" s="77" t="str">
        <f t="shared" si="1"/>
        <v>К товару</v>
      </c>
      <c r="G51" s="9">
        <v>17657.552159999999</v>
      </c>
      <c r="H51" s="61">
        <v>2</v>
      </c>
      <c r="I51" s="75"/>
    </row>
    <row r="52" spans="1:9" ht="30" x14ac:dyDescent="0.25">
      <c r="A52" s="8" t="s">
        <v>27162</v>
      </c>
      <c r="B52" s="8" t="s">
        <v>26865</v>
      </c>
      <c r="C52" s="8" t="s">
        <v>27161</v>
      </c>
      <c r="D52" s="8" t="s">
        <v>27160</v>
      </c>
      <c r="E52" s="13" t="s">
        <v>36221</v>
      </c>
      <c r="F52" s="77" t="str">
        <f t="shared" si="1"/>
        <v>К товару</v>
      </c>
      <c r="G52" s="9">
        <v>6892.9560000000001</v>
      </c>
      <c r="H52" s="61">
        <v>20</v>
      </c>
      <c r="I52" s="75"/>
    </row>
    <row r="53" spans="1:9" ht="15" x14ac:dyDescent="0.25">
      <c r="A53" s="8" t="s">
        <v>27159</v>
      </c>
      <c r="B53" s="8" t="s">
        <v>26865</v>
      </c>
      <c r="C53" s="8" t="s">
        <v>27158</v>
      </c>
      <c r="D53" s="8" t="s">
        <v>27157</v>
      </c>
      <c r="E53" s="13" t="s">
        <v>36222</v>
      </c>
      <c r="F53" s="77" t="str">
        <f t="shared" si="1"/>
        <v>К товару</v>
      </c>
      <c r="G53" s="9">
        <v>20727.524160000001</v>
      </c>
      <c r="H53" s="61">
        <v>4</v>
      </c>
      <c r="I53" s="75"/>
    </row>
    <row r="54" spans="1:9" ht="30" x14ac:dyDescent="0.25">
      <c r="A54" s="8" t="s">
        <v>27156</v>
      </c>
      <c r="B54" s="8" t="s">
        <v>26865</v>
      </c>
      <c r="C54" s="8" t="s">
        <v>27155</v>
      </c>
      <c r="D54" s="8" t="s">
        <v>27152</v>
      </c>
      <c r="E54" s="13" t="s">
        <v>36223</v>
      </c>
      <c r="F54" s="77" t="str">
        <f t="shared" si="1"/>
        <v>К товару</v>
      </c>
      <c r="G54" s="9">
        <v>9750.9261599999991</v>
      </c>
      <c r="H54" s="61">
        <v>22</v>
      </c>
      <c r="I54" s="75"/>
    </row>
    <row r="55" spans="1:9" ht="30" x14ac:dyDescent="0.25">
      <c r="A55" s="8" t="s">
        <v>27154</v>
      </c>
      <c r="B55" s="8" t="s">
        <v>26865</v>
      </c>
      <c r="C55" s="8" t="s">
        <v>27153</v>
      </c>
      <c r="D55" s="8" t="s">
        <v>27152</v>
      </c>
      <c r="E55" s="13" t="s">
        <v>36224</v>
      </c>
      <c r="F55" s="77" t="str">
        <f t="shared" si="1"/>
        <v>К товару</v>
      </c>
      <c r="G55" s="9">
        <v>3707.136</v>
      </c>
      <c r="H55" s="61">
        <v>32</v>
      </c>
      <c r="I55" s="75"/>
    </row>
    <row r="56" spans="1:9" ht="30" x14ac:dyDescent="0.25">
      <c r="A56" s="8" t="s">
        <v>27151</v>
      </c>
      <c r="B56" s="8" t="s">
        <v>26865</v>
      </c>
      <c r="C56" s="8" t="s">
        <v>27150</v>
      </c>
      <c r="D56" s="8" t="s">
        <v>27149</v>
      </c>
      <c r="E56" s="13" t="s">
        <v>36225</v>
      </c>
      <c r="F56" s="77" t="str">
        <f t="shared" si="1"/>
        <v>К товару</v>
      </c>
      <c r="G56" s="9">
        <v>25496.407080000001</v>
      </c>
      <c r="H56" s="61">
        <v>20</v>
      </c>
      <c r="I56" s="75"/>
    </row>
    <row r="57" spans="1:9" ht="15" x14ac:dyDescent="0.25">
      <c r="A57" s="8" t="s">
        <v>27148</v>
      </c>
      <c r="B57" s="8" t="s">
        <v>26865</v>
      </c>
      <c r="C57" s="8" t="s">
        <v>27147</v>
      </c>
      <c r="D57" s="8" t="s">
        <v>13700</v>
      </c>
      <c r="E57" s="13" t="s">
        <v>36226</v>
      </c>
      <c r="F57" s="77" t="str">
        <f t="shared" si="1"/>
        <v>К товару</v>
      </c>
      <c r="G57" s="9">
        <v>69315.913079999998</v>
      </c>
      <c r="H57" s="61">
        <v>4</v>
      </c>
      <c r="I57" s="75"/>
    </row>
    <row r="58" spans="1:9" ht="15" x14ac:dyDescent="0.25">
      <c r="A58" s="8" t="s">
        <v>27146</v>
      </c>
      <c r="B58" s="8" t="s">
        <v>26865</v>
      </c>
      <c r="C58" s="8" t="s">
        <v>27145</v>
      </c>
      <c r="D58" s="8" t="s">
        <v>27144</v>
      </c>
      <c r="E58" s="13" t="s">
        <v>36227</v>
      </c>
      <c r="F58" s="77" t="str">
        <f t="shared" si="1"/>
        <v>К товару</v>
      </c>
      <c r="G58" s="9">
        <v>36723.815999999999</v>
      </c>
      <c r="H58" s="61">
        <v>6</v>
      </c>
      <c r="I58" s="75"/>
    </row>
    <row r="59" spans="1:9" ht="15" x14ac:dyDescent="0.25">
      <c r="A59" s="8" t="s">
        <v>27143</v>
      </c>
      <c r="B59" s="8" t="s">
        <v>26865</v>
      </c>
      <c r="C59" s="8" t="s">
        <v>27142</v>
      </c>
      <c r="D59" s="8" t="s">
        <v>27139</v>
      </c>
      <c r="E59" s="13" t="s">
        <v>36228</v>
      </c>
      <c r="F59" s="77" t="str">
        <f t="shared" si="1"/>
        <v>К товару</v>
      </c>
      <c r="G59" s="9">
        <v>4402.2240000000002</v>
      </c>
      <c r="H59" s="61">
        <v>10</v>
      </c>
      <c r="I59" s="75"/>
    </row>
    <row r="60" spans="1:9" ht="15" x14ac:dyDescent="0.25">
      <c r="A60" s="8" t="s">
        <v>27141</v>
      </c>
      <c r="B60" s="8" t="s">
        <v>26865</v>
      </c>
      <c r="C60" s="8" t="s">
        <v>27140</v>
      </c>
      <c r="D60" s="8" t="s">
        <v>27139</v>
      </c>
      <c r="E60" s="13" t="s">
        <v>36229</v>
      </c>
      <c r="F60" s="77" t="str">
        <f t="shared" si="1"/>
        <v>К товару</v>
      </c>
      <c r="G60" s="9">
        <v>2249.7681600000001</v>
      </c>
      <c r="H60" s="61">
        <v>29</v>
      </c>
      <c r="I60" s="75"/>
    </row>
    <row r="61" spans="1:9" ht="15" x14ac:dyDescent="0.25">
      <c r="A61" s="8" t="s">
        <v>27138</v>
      </c>
      <c r="B61" s="8" t="s">
        <v>26865</v>
      </c>
      <c r="C61" s="8" t="s">
        <v>27137</v>
      </c>
      <c r="D61" s="8" t="s">
        <v>27137</v>
      </c>
      <c r="E61" s="13" t="s">
        <v>36230</v>
      </c>
      <c r="F61" s="77" t="str">
        <f t="shared" si="1"/>
        <v>К товару</v>
      </c>
      <c r="G61" s="9">
        <v>26548.886159999998</v>
      </c>
      <c r="H61" s="61">
        <v>4</v>
      </c>
      <c r="I61" s="75"/>
    </row>
    <row r="62" spans="1:9" ht="15" x14ac:dyDescent="0.25">
      <c r="A62" s="8" t="s">
        <v>27136</v>
      </c>
      <c r="B62" s="8" t="s">
        <v>26865</v>
      </c>
      <c r="C62" s="8" t="s">
        <v>27135</v>
      </c>
      <c r="D62" s="8" t="s">
        <v>27135</v>
      </c>
      <c r="E62" s="13" t="s">
        <v>36231</v>
      </c>
      <c r="F62" s="77" t="str">
        <f t="shared" si="1"/>
        <v>К товару</v>
      </c>
      <c r="G62" s="9">
        <v>9103.9150799999989</v>
      </c>
      <c r="H62" s="61">
        <v>4</v>
      </c>
      <c r="I62" s="75"/>
    </row>
    <row r="63" spans="1:9" ht="15" x14ac:dyDescent="0.25">
      <c r="A63" s="8" t="s">
        <v>27134</v>
      </c>
      <c r="B63" s="8" t="s">
        <v>26865</v>
      </c>
      <c r="C63" s="8" t="s">
        <v>27133</v>
      </c>
      <c r="D63" s="8" t="s">
        <v>27133</v>
      </c>
      <c r="E63" s="13" t="s">
        <v>36232</v>
      </c>
      <c r="F63" s="77" t="str">
        <f t="shared" si="1"/>
        <v>К товару</v>
      </c>
      <c r="G63" s="9">
        <v>58020.733080000005</v>
      </c>
      <c r="H63" s="61">
        <v>5</v>
      </c>
      <c r="I63" s="75"/>
    </row>
    <row r="64" spans="1:9" ht="15" x14ac:dyDescent="0.25">
      <c r="A64" s="8" t="s">
        <v>27132</v>
      </c>
      <c r="B64" s="8" t="s">
        <v>26865</v>
      </c>
      <c r="C64" s="8" t="s">
        <v>27131</v>
      </c>
      <c r="D64" s="8" t="s">
        <v>27131</v>
      </c>
      <c r="E64" s="13" t="s">
        <v>36233</v>
      </c>
      <c r="F64" s="77" t="str">
        <f t="shared" si="1"/>
        <v>К товару</v>
      </c>
      <c r="G64" s="9">
        <v>18197.983079999998</v>
      </c>
      <c r="H64" s="61">
        <v>20</v>
      </c>
      <c r="I64" s="75"/>
    </row>
    <row r="65" spans="1:9" ht="15" x14ac:dyDescent="0.25">
      <c r="A65" s="8" t="s">
        <v>27130</v>
      </c>
      <c r="B65" s="8" t="s">
        <v>26865</v>
      </c>
      <c r="C65" s="8" t="s">
        <v>27129</v>
      </c>
      <c r="D65" s="8" t="s">
        <v>27129</v>
      </c>
      <c r="E65" s="13" t="s">
        <v>36234</v>
      </c>
      <c r="F65" s="77" t="str">
        <f t="shared" si="1"/>
        <v>К товару</v>
      </c>
      <c r="G65" s="9">
        <v>16170.64308</v>
      </c>
      <c r="H65" s="61">
        <v>10</v>
      </c>
      <c r="I65" s="75"/>
    </row>
    <row r="66" spans="1:9" ht="15" x14ac:dyDescent="0.25">
      <c r="A66" s="8" t="s">
        <v>27128</v>
      </c>
      <c r="B66" s="8" t="s">
        <v>26865</v>
      </c>
      <c r="C66" s="8" t="s">
        <v>27127</v>
      </c>
      <c r="D66" s="8" t="s">
        <v>27126</v>
      </c>
      <c r="E66" s="13" t="s">
        <v>36235</v>
      </c>
      <c r="F66" s="77" t="str">
        <f t="shared" si="1"/>
        <v>К товару</v>
      </c>
      <c r="G66" s="9">
        <v>10928.52108</v>
      </c>
      <c r="H66" s="61">
        <v>20</v>
      </c>
      <c r="I66" s="75"/>
    </row>
    <row r="67" spans="1:9" ht="30" x14ac:dyDescent="0.25">
      <c r="A67" s="8" t="s">
        <v>27125</v>
      </c>
      <c r="B67" s="8" t="s">
        <v>26865</v>
      </c>
      <c r="C67" s="8" t="s">
        <v>27124</v>
      </c>
      <c r="D67" s="8" t="s">
        <v>27121</v>
      </c>
      <c r="E67" s="13" t="s">
        <v>36236</v>
      </c>
      <c r="F67" s="77" t="str">
        <f t="shared" si="1"/>
        <v>К товару</v>
      </c>
      <c r="G67" s="9">
        <v>9132.8770800000002</v>
      </c>
      <c r="H67" s="61">
        <v>19</v>
      </c>
      <c r="I67" s="75"/>
    </row>
    <row r="68" spans="1:9" ht="30" x14ac:dyDescent="0.25">
      <c r="A68" s="8" t="s">
        <v>27123</v>
      </c>
      <c r="B68" s="8" t="s">
        <v>26865</v>
      </c>
      <c r="C68" s="8" t="s">
        <v>27122</v>
      </c>
      <c r="D68" s="8" t="s">
        <v>27121</v>
      </c>
      <c r="E68" s="13" t="s">
        <v>36237</v>
      </c>
      <c r="F68" s="77" t="str">
        <f t="shared" si="1"/>
        <v>К товару</v>
      </c>
      <c r="G68" s="9">
        <v>4643.7670799999996</v>
      </c>
      <c r="H68" s="61">
        <v>20</v>
      </c>
      <c r="I68" s="75"/>
    </row>
    <row r="69" spans="1:9" ht="30" x14ac:dyDescent="0.25">
      <c r="A69" s="8" t="s">
        <v>27120</v>
      </c>
      <c r="B69" s="8" t="s">
        <v>26865</v>
      </c>
      <c r="C69" s="8" t="s">
        <v>27119</v>
      </c>
      <c r="D69" s="8" t="s">
        <v>27119</v>
      </c>
      <c r="E69" s="13" t="s">
        <v>36238</v>
      </c>
      <c r="F69" s="77" t="str">
        <f t="shared" si="1"/>
        <v>К товару</v>
      </c>
      <c r="G69" s="9">
        <v>4827.38616</v>
      </c>
      <c r="H69" s="61">
        <v>20</v>
      </c>
      <c r="I69" s="75"/>
    </row>
    <row r="70" spans="1:9" ht="15" x14ac:dyDescent="0.25">
      <c r="A70" s="8" t="s">
        <v>27118</v>
      </c>
      <c r="B70" s="8" t="s">
        <v>26865</v>
      </c>
      <c r="C70" s="8" t="s">
        <v>27117</v>
      </c>
      <c r="D70" s="8" t="s">
        <v>27116</v>
      </c>
      <c r="E70" s="13" t="s">
        <v>36239</v>
      </c>
      <c r="F70" s="77" t="str">
        <f t="shared" si="1"/>
        <v>К товару</v>
      </c>
      <c r="G70" s="9">
        <v>2761.2370799999999</v>
      </c>
      <c r="H70" s="61">
        <v>20</v>
      </c>
      <c r="I70" s="75"/>
    </row>
    <row r="71" spans="1:9" ht="15" x14ac:dyDescent="0.25">
      <c r="A71" s="8" t="s">
        <v>27115</v>
      </c>
      <c r="B71" s="8" t="s">
        <v>26865</v>
      </c>
      <c r="C71" s="8" t="s">
        <v>27114</v>
      </c>
      <c r="D71" s="8" t="s">
        <v>27113</v>
      </c>
      <c r="E71" s="13" t="s">
        <v>36240</v>
      </c>
      <c r="F71" s="77" t="str">
        <f t="shared" si="1"/>
        <v>К товару</v>
      </c>
      <c r="G71" s="9">
        <v>1152.6876</v>
      </c>
      <c r="H71" s="61">
        <v>38</v>
      </c>
      <c r="I71" s="75"/>
    </row>
    <row r="72" spans="1:9" ht="15" x14ac:dyDescent="0.25">
      <c r="A72" s="8" t="s">
        <v>27112</v>
      </c>
      <c r="B72" s="8" t="s">
        <v>26865</v>
      </c>
      <c r="C72" s="8" t="s">
        <v>27111</v>
      </c>
      <c r="D72" s="8" t="s">
        <v>27110</v>
      </c>
      <c r="E72" s="13" t="s">
        <v>36241</v>
      </c>
      <c r="F72" s="77" t="str">
        <f t="shared" si="1"/>
        <v>К товару</v>
      </c>
      <c r="G72" s="9">
        <v>1062.3261600000001</v>
      </c>
      <c r="H72" s="61">
        <v>40</v>
      </c>
      <c r="I72" s="75"/>
    </row>
    <row r="73" spans="1:9" ht="15" x14ac:dyDescent="0.25">
      <c r="A73" s="8" t="s">
        <v>27109</v>
      </c>
      <c r="B73" s="8" t="s">
        <v>26865</v>
      </c>
      <c r="C73" s="8" t="s">
        <v>27108</v>
      </c>
      <c r="D73" s="8" t="s">
        <v>27107</v>
      </c>
      <c r="E73" s="13" t="s">
        <v>36242</v>
      </c>
      <c r="F73" s="77" t="str">
        <f t="shared" si="1"/>
        <v>К товару</v>
      </c>
      <c r="G73" s="9">
        <v>127819.15308</v>
      </c>
      <c r="H73" s="61">
        <v>6</v>
      </c>
      <c r="I73" s="75"/>
    </row>
    <row r="74" spans="1:9" ht="15" x14ac:dyDescent="0.25">
      <c r="A74" s="8" t="s">
        <v>27106</v>
      </c>
      <c r="B74" s="8" t="s">
        <v>26865</v>
      </c>
      <c r="C74" s="8" t="s">
        <v>27105</v>
      </c>
      <c r="D74" s="8" t="s">
        <v>27104</v>
      </c>
      <c r="E74" s="13" t="s">
        <v>36243</v>
      </c>
      <c r="F74" s="77" t="str">
        <f t="shared" ref="F74:F105" si="2">HYPERLINK("https://shop-askom.kz/?pbrandnumber="&amp;C74&amp;"&amp;pbrandname=DINEX", "К товару")</f>
        <v>К товару</v>
      </c>
      <c r="G74" s="9">
        <v>18864.109079999998</v>
      </c>
      <c r="H74" s="61">
        <v>3</v>
      </c>
      <c r="I74" s="75"/>
    </row>
    <row r="75" spans="1:9" ht="15" x14ac:dyDescent="0.25">
      <c r="A75" s="8" t="s">
        <v>27103</v>
      </c>
      <c r="B75" s="8" t="s">
        <v>26865</v>
      </c>
      <c r="C75" s="8" t="s">
        <v>27102</v>
      </c>
      <c r="D75" s="8" t="s">
        <v>27101</v>
      </c>
      <c r="E75" s="13" t="s">
        <v>36244</v>
      </c>
      <c r="F75" s="77" t="str">
        <f t="shared" si="2"/>
        <v>К товару</v>
      </c>
      <c r="G75" s="9">
        <v>10417.052159999999</v>
      </c>
      <c r="H75" s="61">
        <v>3</v>
      </c>
      <c r="I75" s="75"/>
    </row>
    <row r="76" spans="1:9" ht="15" x14ac:dyDescent="0.25">
      <c r="A76" s="8" t="s">
        <v>27100</v>
      </c>
      <c r="B76" s="8" t="s">
        <v>26865</v>
      </c>
      <c r="C76" s="8" t="s">
        <v>27099</v>
      </c>
      <c r="D76" s="8" t="s">
        <v>27098</v>
      </c>
      <c r="E76" s="13" t="s">
        <v>36245</v>
      </c>
      <c r="F76" s="77" t="str">
        <f t="shared" si="2"/>
        <v>К товару</v>
      </c>
      <c r="G76" s="9">
        <v>31848.93216</v>
      </c>
      <c r="H76" s="61">
        <v>10</v>
      </c>
      <c r="I76" s="75"/>
    </row>
    <row r="77" spans="1:9" ht="15" x14ac:dyDescent="0.25">
      <c r="A77" s="8" t="s">
        <v>27097</v>
      </c>
      <c r="B77" s="8" t="s">
        <v>26865</v>
      </c>
      <c r="C77" s="8" t="s">
        <v>27096</v>
      </c>
      <c r="D77" s="8" t="s">
        <v>17833</v>
      </c>
      <c r="E77" s="13" t="s">
        <v>36246</v>
      </c>
      <c r="F77" s="77" t="str">
        <f t="shared" si="2"/>
        <v>К товару</v>
      </c>
      <c r="G77" s="9">
        <v>43471.962</v>
      </c>
      <c r="H77" s="61">
        <v>4</v>
      </c>
      <c r="I77" s="75"/>
    </row>
    <row r="78" spans="1:9" ht="15" x14ac:dyDescent="0.25">
      <c r="A78" s="8" t="s">
        <v>27095</v>
      </c>
      <c r="B78" s="8" t="s">
        <v>26865</v>
      </c>
      <c r="C78" s="8" t="s">
        <v>27094</v>
      </c>
      <c r="D78" s="8" t="s">
        <v>27093</v>
      </c>
      <c r="E78" s="13" t="s">
        <v>36247</v>
      </c>
      <c r="F78" s="77" t="str">
        <f t="shared" si="2"/>
        <v>К товару</v>
      </c>
      <c r="G78" s="9">
        <v>46696.591080000006</v>
      </c>
      <c r="H78" s="61">
        <v>4</v>
      </c>
      <c r="I78" s="75"/>
    </row>
    <row r="79" spans="1:9" ht="15" x14ac:dyDescent="0.25">
      <c r="A79" s="8" t="s">
        <v>27092</v>
      </c>
      <c r="B79" s="8" t="s">
        <v>26865</v>
      </c>
      <c r="C79" s="8" t="s">
        <v>27091</v>
      </c>
      <c r="D79" s="8" t="s">
        <v>17821</v>
      </c>
      <c r="E79" s="13" t="s">
        <v>36248</v>
      </c>
      <c r="F79" s="77" t="str">
        <f t="shared" si="2"/>
        <v>К товару</v>
      </c>
      <c r="G79" s="9">
        <v>35575.183080000003</v>
      </c>
      <c r="H79" s="61">
        <v>3</v>
      </c>
      <c r="I79" s="75"/>
    </row>
    <row r="80" spans="1:9" ht="15" x14ac:dyDescent="0.25">
      <c r="A80" s="8" t="s">
        <v>27090</v>
      </c>
      <c r="B80" s="8" t="s">
        <v>26865</v>
      </c>
      <c r="C80" s="8" t="s">
        <v>27089</v>
      </c>
      <c r="D80" s="8" t="s">
        <v>17854</v>
      </c>
      <c r="E80" s="13" t="s">
        <v>36249</v>
      </c>
      <c r="F80" s="77" t="str">
        <f t="shared" si="2"/>
        <v>К товару</v>
      </c>
      <c r="G80" s="9">
        <v>70667.28</v>
      </c>
      <c r="H80" s="61">
        <v>10</v>
      </c>
      <c r="I80" s="75"/>
    </row>
    <row r="81" spans="1:9" ht="15" x14ac:dyDescent="0.25">
      <c r="A81" s="8" t="s">
        <v>27088</v>
      </c>
      <c r="B81" s="8" t="s">
        <v>26865</v>
      </c>
      <c r="C81" s="8" t="s">
        <v>27087</v>
      </c>
      <c r="D81" s="8" t="s">
        <v>17875</v>
      </c>
      <c r="E81" s="13" t="s">
        <v>36250</v>
      </c>
      <c r="F81" s="77" t="str">
        <f t="shared" si="2"/>
        <v>К товару</v>
      </c>
      <c r="G81" s="9">
        <v>17020.388159999999</v>
      </c>
      <c r="H81" s="61">
        <v>6</v>
      </c>
      <c r="I81" s="75"/>
    </row>
    <row r="82" spans="1:9" ht="15" x14ac:dyDescent="0.25">
      <c r="A82" s="8" t="s">
        <v>27086</v>
      </c>
      <c r="B82" s="8" t="s">
        <v>26865</v>
      </c>
      <c r="C82" s="8" t="s">
        <v>27085</v>
      </c>
      <c r="D82" s="8" t="s">
        <v>27084</v>
      </c>
      <c r="E82" s="13" t="s">
        <v>36251</v>
      </c>
      <c r="F82" s="77" t="str">
        <f t="shared" si="2"/>
        <v>К товару</v>
      </c>
      <c r="G82" s="9">
        <v>22242.815999999999</v>
      </c>
      <c r="H82" s="61">
        <v>4</v>
      </c>
      <c r="I82" s="75"/>
    </row>
    <row r="83" spans="1:9" ht="15" x14ac:dyDescent="0.25">
      <c r="A83" s="8" t="s">
        <v>27083</v>
      </c>
      <c r="B83" s="8" t="s">
        <v>26865</v>
      </c>
      <c r="C83" s="8" t="s">
        <v>27082</v>
      </c>
      <c r="D83" s="8" t="s">
        <v>27079</v>
      </c>
      <c r="E83" s="13" t="s">
        <v>36252</v>
      </c>
      <c r="F83" s="77" t="str">
        <f t="shared" si="2"/>
        <v>К товару</v>
      </c>
      <c r="G83" s="9">
        <v>36501.967080000002</v>
      </c>
      <c r="H83" s="61">
        <v>22</v>
      </c>
      <c r="I83" s="75"/>
    </row>
    <row r="84" spans="1:9" ht="15" x14ac:dyDescent="0.25">
      <c r="A84" s="8" t="s">
        <v>27081</v>
      </c>
      <c r="B84" s="8" t="s">
        <v>26865</v>
      </c>
      <c r="C84" s="8" t="s">
        <v>27080</v>
      </c>
      <c r="D84" s="8" t="s">
        <v>27079</v>
      </c>
      <c r="E84" s="13" t="s">
        <v>36253</v>
      </c>
      <c r="F84" s="77" t="str">
        <f t="shared" si="2"/>
        <v>К товару</v>
      </c>
      <c r="G84" s="9">
        <v>27292.051080000001</v>
      </c>
      <c r="H84" s="61">
        <v>13</v>
      </c>
      <c r="I84" s="75"/>
    </row>
    <row r="85" spans="1:9" ht="15" x14ac:dyDescent="0.25">
      <c r="A85" s="8" t="s">
        <v>27078</v>
      </c>
      <c r="B85" s="8" t="s">
        <v>26865</v>
      </c>
      <c r="C85" s="8" t="s">
        <v>27077</v>
      </c>
      <c r="D85" s="8" t="s">
        <v>27076</v>
      </c>
      <c r="E85" s="13" t="s">
        <v>36254</v>
      </c>
      <c r="F85" s="77" t="str">
        <f t="shared" si="2"/>
        <v>К товару</v>
      </c>
      <c r="G85" s="9">
        <v>146547.72</v>
      </c>
      <c r="H85" s="61">
        <v>1</v>
      </c>
      <c r="I85" s="75"/>
    </row>
    <row r="86" spans="1:9" ht="30" x14ac:dyDescent="0.25">
      <c r="A86" s="8" t="s">
        <v>27075</v>
      </c>
      <c r="B86" s="8" t="s">
        <v>26865</v>
      </c>
      <c r="C86" s="8" t="s">
        <v>27074</v>
      </c>
      <c r="D86" s="8" t="s">
        <v>27073</v>
      </c>
      <c r="E86" s="13" t="s">
        <v>36255</v>
      </c>
      <c r="F86" s="77" t="str">
        <f t="shared" si="2"/>
        <v>К товару</v>
      </c>
      <c r="G86" s="9">
        <v>35623.26</v>
      </c>
      <c r="H86" s="61">
        <v>4</v>
      </c>
      <c r="I86" s="75"/>
    </row>
    <row r="87" spans="1:9" ht="30" x14ac:dyDescent="0.25">
      <c r="A87" s="8" t="s">
        <v>27072</v>
      </c>
      <c r="B87" s="8" t="s">
        <v>26865</v>
      </c>
      <c r="C87" s="8" t="s">
        <v>27071</v>
      </c>
      <c r="D87" s="8" t="s">
        <v>25969</v>
      </c>
      <c r="E87" s="13" t="s">
        <v>36256</v>
      </c>
      <c r="F87" s="77" t="str">
        <f t="shared" si="2"/>
        <v>К товару</v>
      </c>
      <c r="G87" s="9">
        <v>34233.084000000003</v>
      </c>
      <c r="H87" s="61">
        <v>4</v>
      </c>
      <c r="I87" s="75"/>
    </row>
    <row r="88" spans="1:9" ht="15" x14ac:dyDescent="0.25">
      <c r="A88" s="8" t="s">
        <v>27070</v>
      </c>
      <c r="B88" s="8" t="s">
        <v>26865</v>
      </c>
      <c r="C88" s="8" t="s">
        <v>27069</v>
      </c>
      <c r="D88" s="8" t="s">
        <v>27068</v>
      </c>
      <c r="E88" s="13" t="s">
        <v>36257</v>
      </c>
      <c r="F88" s="77" t="str">
        <f t="shared" si="2"/>
        <v>К товару</v>
      </c>
      <c r="G88" s="9">
        <v>56958.98616</v>
      </c>
      <c r="H88" s="61">
        <v>1</v>
      </c>
      <c r="I88" s="75"/>
    </row>
    <row r="89" spans="1:9" ht="15" x14ac:dyDescent="0.25">
      <c r="A89" s="8" t="s">
        <v>27067</v>
      </c>
      <c r="B89" s="8" t="s">
        <v>26865</v>
      </c>
      <c r="C89" s="8" t="s">
        <v>27066</v>
      </c>
      <c r="D89" s="8" t="s">
        <v>27063</v>
      </c>
      <c r="E89" s="13" t="s">
        <v>36258</v>
      </c>
      <c r="F89" s="77" t="str">
        <f t="shared" si="2"/>
        <v>К товару</v>
      </c>
      <c r="G89" s="9">
        <v>40546.800000000003</v>
      </c>
      <c r="H89" s="61">
        <v>6</v>
      </c>
      <c r="I89" s="75"/>
    </row>
    <row r="90" spans="1:9" ht="30" x14ac:dyDescent="0.25">
      <c r="A90" s="8" t="s">
        <v>27065</v>
      </c>
      <c r="B90" s="8" t="s">
        <v>26865</v>
      </c>
      <c r="C90" s="8" t="s">
        <v>27064</v>
      </c>
      <c r="D90" s="8" t="s">
        <v>27063</v>
      </c>
      <c r="E90" s="13" t="s">
        <v>36259</v>
      </c>
      <c r="F90" s="77" t="str">
        <f t="shared" si="2"/>
        <v>К товару</v>
      </c>
      <c r="G90" s="9">
        <v>28894.80816</v>
      </c>
      <c r="H90" s="61">
        <v>4</v>
      </c>
      <c r="I90" s="75"/>
    </row>
    <row r="91" spans="1:9" ht="30" x14ac:dyDescent="0.25">
      <c r="A91" s="8" t="s">
        <v>27062</v>
      </c>
      <c r="B91" s="8" t="s">
        <v>26865</v>
      </c>
      <c r="C91" s="8" t="s">
        <v>27061</v>
      </c>
      <c r="D91" s="8" t="s">
        <v>27058</v>
      </c>
      <c r="E91" s="13" t="s">
        <v>36260</v>
      </c>
      <c r="F91" s="77" t="str">
        <f t="shared" si="2"/>
        <v>К товару</v>
      </c>
      <c r="G91" s="9">
        <v>170875.8</v>
      </c>
      <c r="H91" s="61">
        <v>2</v>
      </c>
      <c r="I91" s="75"/>
    </row>
    <row r="92" spans="1:9" ht="30" x14ac:dyDescent="0.25">
      <c r="A92" s="8" t="s">
        <v>27060</v>
      </c>
      <c r="B92" s="8" t="s">
        <v>26865</v>
      </c>
      <c r="C92" s="8" t="s">
        <v>27059</v>
      </c>
      <c r="D92" s="8" t="s">
        <v>27058</v>
      </c>
      <c r="E92" s="13" t="s">
        <v>36261</v>
      </c>
      <c r="F92" s="77" t="str">
        <f t="shared" si="2"/>
        <v>К товару</v>
      </c>
      <c r="G92" s="9">
        <v>135735.62616000001</v>
      </c>
      <c r="H92" s="61">
        <v>2</v>
      </c>
      <c r="I92" s="75"/>
    </row>
    <row r="93" spans="1:9" ht="15" x14ac:dyDescent="0.25">
      <c r="A93" s="8" t="s">
        <v>27057</v>
      </c>
      <c r="B93" s="8" t="s">
        <v>26865</v>
      </c>
      <c r="C93" s="8" t="s">
        <v>27056</v>
      </c>
      <c r="D93" s="8" t="s">
        <v>27055</v>
      </c>
      <c r="E93" s="13" t="s">
        <v>36262</v>
      </c>
      <c r="F93" s="77" t="str">
        <f t="shared" si="2"/>
        <v>К товару</v>
      </c>
      <c r="G93" s="9">
        <v>24443.928</v>
      </c>
      <c r="H93" s="61">
        <v>4</v>
      </c>
      <c r="I93" s="75"/>
    </row>
    <row r="94" spans="1:9" ht="15" x14ac:dyDescent="0.25">
      <c r="A94" s="8" t="s">
        <v>27054</v>
      </c>
      <c r="B94" s="8" t="s">
        <v>26865</v>
      </c>
      <c r="C94" s="8" t="s">
        <v>27053</v>
      </c>
      <c r="D94" s="8" t="s">
        <v>27052</v>
      </c>
      <c r="E94" s="13" t="s">
        <v>36263</v>
      </c>
      <c r="F94" s="77" t="str">
        <f t="shared" si="2"/>
        <v>К товару</v>
      </c>
      <c r="G94" s="9">
        <v>30709.567080000001</v>
      </c>
      <c r="H94" s="61">
        <v>6</v>
      </c>
      <c r="I94" s="75"/>
    </row>
    <row r="95" spans="1:9" ht="15" x14ac:dyDescent="0.25">
      <c r="A95" s="8" t="s">
        <v>25927</v>
      </c>
      <c r="B95" s="8" t="s">
        <v>26865</v>
      </c>
      <c r="C95" s="8" t="s">
        <v>25928</v>
      </c>
      <c r="D95" s="8" t="s">
        <v>17839</v>
      </c>
      <c r="E95" s="13" t="s">
        <v>36264</v>
      </c>
      <c r="F95" s="77" t="str">
        <f t="shared" si="2"/>
        <v>К товару</v>
      </c>
      <c r="G95" s="9">
        <v>38915.660159999999</v>
      </c>
      <c r="H95" s="61">
        <v>4</v>
      </c>
      <c r="I95" s="75"/>
    </row>
    <row r="96" spans="1:9" ht="15" x14ac:dyDescent="0.25">
      <c r="A96" s="8" t="s">
        <v>25937</v>
      </c>
      <c r="B96" s="8" t="s">
        <v>26865</v>
      </c>
      <c r="C96" s="8" t="s">
        <v>25938</v>
      </c>
      <c r="D96" s="8" t="s">
        <v>25939</v>
      </c>
      <c r="E96" s="13" t="s">
        <v>36265</v>
      </c>
      <c r="F96" s="77" t="str">
        <f t="shared" si="2"/>
        <v>К товару</v>
      </c>
      <c r="G96" s="9">
        <v>22194.739079999999</v>
      </c>
      <c r="H96" s="61">
        <v>4</v>
      </c>
      <c r="I96" s="75"/>
    </row>
    <row r="97" spans="1:9" ht="15" x14ac:dyDescent="0.25">
      <c r="A97" s="8" t="s">
        <v>27051</v>
      </c>
      <c r="B97" s="8" t="s">
        <v>26865</v>
      </c>
      <c r="C97" s="8" t="s">
        <v>27050</v>
      </c>
      <c r="D97" s="8" t="s">
        <v>27049</v>
      </c>
      <c r="E97" s="13" t="s">
        <v>36266</v>
      </c>
      <c r="F97" s="77" t="str">
        <f t="shared" si="2"/>
        <v>К товару</v>
      </c>
      <c r="G97" s="9">
        <v>29464.201079999999</v>
      </c>
      <c r="H97" s="61">
        <v>4</v>
      </c>
      <c r="I97" s="75"/>
    </row>
    <row r="98" spans="1:9" ht="15" x14ac:dyDescent="0.25">
      <c r="A98" s="8" t="s">
        <v>26041</v>
      </c>
      <c r="B98" s="8" t="s">
        <v>26865</v>
      </c>
      <c r="C98" s="8" t="s">
        <v>26042</v>
      </c>
      <c r="D98" s="8" t="s">
        <v>26043</v>
      </c>
      <c r="E98" s="13" t="s">
        <v>36267</v>
      </c>
      <c r="F98" s="77" t="str">
        <f t="shared" si="2"/>
        <v>К товару</v>
      </c>
      <c r="G98" s="9">
        <v>11333.989079999999</v>
      </c>
      <c r="H98" s="61">
        <v>23</v>
      </c>
      <c r="I98" s="75"/>
    </row>
    <row r="99" spans="1:9" ht="15" x14ac:dyDescent="0.25">
      <c r="A99" s="8" t="s">
        <v>27048</v>
      </c>
      <c r="B99" s="8" t="s">
        <v>26865</v>
      </c>
      <c r="C99" s="8" t="s">
        <v>27047</v>
      </c>
      <c r="D99" s="8" t="s">
        <v>27046</v>
      </c>
      <c r="E99" s="13" t="s">
        <v>36268</v>
      </c>
      <c r="F99" s="77" t="str">
        <f t="shared" si="2"/>
        <v>К товару</v>
      </c>
      <c r="G99" s="9">
        <v>33856.578000000001</v>
      </c>
      <c r="H99" s="61">
        <v>1</v>
      </c>
      <c r="I99" s="75"/>
    </row>
    <row r="100" spans="1:9" ht="15" x14ac:dyDescent="0.25">
      <c r="A100" s="8" t="s">
        <v>26027</v>
      </c>
      <c r="B100" s="8" t="s">
        <v>26865</v>
      </c>
      <c r="C100" s="8" t="s">
        <v>26028</v>
      </c>
      <c r="D100" s="8" t="s">
        <v>26029</v>
      </c>
      <c r="E100" s="13" t="s">
        <v>36269</v>
      </c>
      <c r="F100" s="77" t="str">
        <f t="shared" si="2"/>
        <v>К товару</v>
      </c>
      <c r="G100" s="9">
        <v>18169.021079999999</v>
      </c>
      <c r="H100" s="61">
        <v>2</v>
      </c>
      <c r="I100" s="75"/>
    </row>
    <row r="101" spans="1:9" ht="15" x14ac:dyDescent="0.25">
      <c r="A101" s="8" t="s">
        <v>26030</v>
      </c>
      <c r="B101" s="8" t="s">
        <v>26865</v>
      </c>
      <c r="C101" s="8" t="s">
        <v>26031</v>
      </c>
      <c r="D101" s="8" t="s">
        <v>17839</v>
      </c>
      <c r="E101" s="13" t="s">
        <v>36270</v>
      </c>
      <c r="F101" s="77" t="str">
        <f t="shared" si="2"/>
        <v>К товару</v>
      </c>
      <c r="G101" s="9">
        <v>23922.612000000001</v>
      </c>
      <c r="H101" s="61">
        <v>23</v>
      </c>
      <c r="I101" s="75"/>
    </row>
    <row r="102" spans="1:9" ht="30" x14ac:dyDescent="0.25">
      <c r="A102" s="8" t="s">
        <v>26035</v>
      </c>
      <c r="B102" s="8" t="s">
        <v>26865</v>
      </c>
      <c r="C102" s="8" t="s">
        <v>26036</v>
      </c>
      <c r="D102" s="8" t="s">
        <v>17845</v>
      </c>
      <c r="E102" s="13" t="s">
        <v>36271</v>
      </c>
      <c r="F102" s="77" t="str">
        <f t="shared" si="2"/>
        <v>К товару</v>
      </c>
      <c r="G102" s="9">
        <v>21914.96616</v>
      </c>
      <c r="H102" s="61">
        <v>12</v>
      </c>
      <c r="I102" s="75"/>
    </row>
    <row r="103" spans="1:9" ht="15" x14ac:dyDescent="0.25">
      <c r="A103" s="8" t="s">
        <v>27045</v>
      </c>
      <c r="B103" s="8" t="s">
        <v>26865</v>
      </c>
      <c r="C103" s="8" t="s">
        <v>27044</v>
      </c>
      <c r="D103" s="8" t="s">
        <v>17851</v>
      </c>
      <c r="E103" s="13" t="s">
        <v>36272</v>
      </c>
      <c r="F103" s="77" t="str">
        <f t="shared" si="2"/>
        <v>К товару</v>
      </c>
      <c r="G103" s="9">
        <v>55607.040000000001</v>
      </c>
      <c r="H103" s="61">
        <v>3</v>
      </c>
      <c r="I103" s="75"/>
    </row>
    <row r="104" spans="1:9" ht="15" x14ac:dyDescent="0.25">
      <c r="A104" s="8" t="s">
        <v>27043</v>
      </c>
      <c r="B104" s="8" t="s">
        <v>26865</v>
      </c>
      <c r="C104" s="8" t="s">
        <v>27042</v>
      </c>
      <c r="D104" s="8" t="s">
        <v>27041</v>
      </c>
      <c r="E104" s="13" t="s">
        <v>36273</v>
      </c>
      <c r="F104" s="77" t="str">
        <f t="shared" si="2"/>
        <v>К товару</v>
      </c>
      <c r="G104" s="9">
        <v>32572.98216</v>
      </c>
      <c r="H104" s="61">
        <v>7</v>
      </c>
      <c r="I104" s="75"/>
    </row>
    <row r="105" spans="1:9" ht="15" x14ac:dyDescent="0.25">
      <c r="A105" s="8" t="s">
        <v>27040</v>
      </c>
      <c r="B105" s="8" t="s">
        <v>26865</v>
      </c>
      <c r="C105" s="8" t="s">
        <v>27039</v>
      </c>
      <c r="D105" s="8" t="s">
        <v>17848</v>
      </c>
      <c r="E105" s="13" t="s">
        <v>36274</v>
      </c>
      <c r="F105" s="77" t="str">
        <f t="shared" si="2"/>
        <v>К товару</v>
      </c>
      <c r="G105" s="9">
        <v>42497.10108</v>
      </c>
      <c r="H105" s="61">
        <v>4</v>
      </c>
      <c r="I105" s="75"/>
    </row>
    <row r="106" spans="1:9" ht="30" x14ac:dyDescent="0.25">
      <c r="A106" s="8" t="s">
        <v>27038</v>
      </c>
      <c r="B106" s="8" t="s">
        <v>26865</v>
      </c>
      <c r="C106" s="8" t="s">
        <v>27037</v>
      </c>
      <c r="D106" s="8" t="s">
        <v>27036</v>
      </c>
      <c r="E106" s="13" t="s">
        <v>36275</v>
      </c>
      <c r="F106" s="77" t="str">
        <f t="shared" ref="F106:F137" si="3">HYPERLINK("https://shop-askom.kz/?pbrandnumber="&amp;C106&amp;"&amp;pbrandname=DINEX", "К товару")</f>
        <v>К товару</v>
      </c>
      <c r="G106" s="9">
        <v>58310.353080000001</v>
      </c>
      <c r="H106" s="61">
        <v>3</v>
      </c>
      <c r="I106" s="75"/>
    </row>
    <row r="107" spans="1:9" ht="15" x14ac:dyDescent="0.25">
      <c r="A107" s="8" t="s">
        <v>27035</v>
      </c>
      <c r="B107" s="8" t="s">
        <v>26865</v>
      </c>
      <c r="C107" s="8" t="s">
        <v>27034</v>
      </c>
      <c r="D107" s="8" t="s">
        <v>27033</v>
      </c>
      <c r="E107" s="13" t="s">
        <v>36276</v>
      </c>
      <c r="F107" s="77" t="str">
        <f t="shared" si="3"/>
        <v>К товару</v>
      </c>
      <c r="G107" s="9">
        <v>50635.42308</v>
      </c>
      <c r="H107" s="61">
        <v>3</v>
      </c>
      <c r="I107" s="75"/>
    </row>
    <row r="108" spans="1:9" ht="15" x14ac:dyDescent="0.25">
      <c r="A108" s="8" t="s">
        <v>27032</v>
      </c>
      <c r="B108" s="8" t="s">
        <v>26865</v>
      </c>
      <c r="C108" s="8" t="s">
        <v>27031</v>
      </c>
      <c r="D108" s="8" t="s">
        <v>27028</v>
      </c>
      <c r="E108" s="13" t="s">
        <v>36277</v>
      </c>
      <c r="F108" s="77" t="str">
        <f t="shared" si="3"/>
        <v>К товару</v>
      </c>
      <c r="G108" s="9">
        <v>101174.11308000001</v>
      </c>
      <c r="H108" s="61">
        <v>3</v>
      </c>
      <c r="I108" s="75"/>
    </row>
    <row r="109" spans="1:9" ht="15" x14ac:dyDescent="0.25">
      <c r="A109" s="8" t="s">
        <v>27030</v>
      </c>
      <c r="B109" s="8" t="s">
        <v>26865</v>
      </c>
      <c r="C109" s="8" t="s">
        <v>27029</v>
      </c>
      <c r="D109" s="8" t="s">
        <v>27028</v>
      </c>
      <c r="E109" s="13" t="s">
        <v>36278</v>
      </c>
      <c r="F109" s="77" t="str">
        <f t="shared" si="3"/>
        <v>К товару</v>
      </c>
      <c r="G109" s="9">
        <v>68929.56</v>
      </c>
      <c r="H109" s="61">
        <v>2</v>
      </c>
      <c r="I109" s="75"/>
    </row>
    <row r="110" spans="1:9" ht="15" x14ac:dyDescent="0.25">
      <c r="A110" s="8" t="s">
        <v>27027</v>
      </c>
      <c r="B110" s="8" t="s">
        <v>26865</v>
      </c>
      <c r="C110" s="8" t="s">
        <v>27026</v>
      </c>
      <c r="D110" s="8" t="s">
        <v>27025</v>
      </c>
      <c r="E110" s="13" t="s">
        <v>36279</v>
      </c>
      <c r="F110" s="77" t="str">
        <f t="shared" si="3"/>
        <v>К товару</v>
      </c>
      <c r="G110" s="9">
        <v>19327.501079999998</v>
      </c>
      <c r="H110" s="61">
        <v>4</v>
      </c>
      <c r="I110" s="75"/>
    </row>
    <row r="111" spans="1:9" ht="15" x14ac:dyDescent="0.25">
      <c r="A111" s="8" t="s">
        <v>27024</v>
      </c>
      <c r="B111" s="8" t="s">
        <v>26865</v>
      </c>
      <c r="C111" s="8" t="s">
        <v>27023</v>
      </c>
      <c r="D111" s="8" t="s">
        <v>27022</v>
      </c>
      <c r="E111" s="13" t="s">
        <v>36280</v>
      </c>
      <c r="F111" s="77" t="str">
        <f t="shared" si="3"/>
        <v>К товару</v>
      </c>
      <c r="G111" s="9">
        <v>13785.912</v>
      </c>
      <c r="H111" s="61">
        <v>8</v>
      </c>
      <c r="I111" s="75"/>
    </row>
    <row r="112" spans="1:9" ht="15" x14ac:dyDescent="0.25">
      <c r="A112" s="8" t="s">
        <v>27021</v>
      </c>
      <c r="B112" s="8" t="s">
        <v>26865</v>
      </c>
      <c r="C112" s="8" t="s">
        <v>27020</v>
      </c>
      <c r="D112" s="8" t="s">
        <v>17860</v>
      </c>
      <c r="E112" s="13" t="s">
        <v>36281</v>
      </c>
      <c r="F112" s="77" t="str">
        <f t="shared" si="3"/>
        <v>К товару</v>
      </c>
      <c r="G112" s="9">
        <v>18680.490000000002</v>
      </c>
      <c r="H112" s="61">
        <v>15</v>
      </c>
      <c r="I112" s="75"/>
    </row>
    <row r="113" spans="1:9" ht="15" x14ac:dyDescent="0.25">
      <c r="A113" s="8" t="s">
        <v>27019</v>
      </c>
      <c r="B113" s="8" t="s">
        <v>26865</v>
      </c>
      <c r="C113" s="8" t="s">
        <v>27018</v>
      </c>
      <c r="D113" s="8" t="s">
        <v>27017</v>
      </c>
      <c r="E113" s="13" t="s">
        <v>36282</v>
      </c>
      <c r="F113" s="77" t="str">
        <f t="shared" si="3"/>
        <v>К товару</v>
      </c>
      <c r="G113" s="9">
        <v>20177.246159999999</v>
      </c>
      <c r="H113" s="61">
        <v>5</v>
      </c>
      <c r="I113" s="75"/>
    </row>
    <row r="114" spans="1:9" ht="15" x14ac:dyDescent="0.25">
      <c r="A114" s="8" t="s">
        <v>27016</v>
      </c>
      <c r="B114" s="8" t="s">
        <v>26865</v>
      </c>
      <c r="C114" s="8" t="s">
        <v>27015</v>
      </c>
      <c r="D114" s="8" t="s">
        <v>27014</v>
      </c>
      <c r="E114" s="13" t="s">
        <v>36283</v>
      </c>
      <c r="F114" s="77" t="str">
        <f t="shared" si="3"/>
        <v>К товару</v>
      </c>
      <c r="G114" s="9">
        <v>23797.496159999999</v>
      </c>
      <c r="H114" s="61">
        <v>8</v>
      </c>
      <c r="I114" s="75"/>
    </row>
    <row r="115" spans="1:9" ht="15" x14ac:dyDescent="0.25">
      <c r="A115" s="8" t="s">
        <v>27013</v>
      </c>
      <c r="B115" s="8" t="s">
        <v>26865</v>
      </c>
      <c r="C115" s="8" t="s">
        <v>27012</v>
      </c>
      <c r="D115" s="8" t="s">
        <v>24870</v>
      </c>
      <c r="E115" s="13" t="s">
        <v>36284</v>
      </c>
      <c r="F115" s="77" t="str">
        <f t="shared" si="3"/>
        <v>К товару</v>
      </c>
      <c r="G115" s="9">
        <v>12250.925999999999</v>
      </c>
      <c r="H115" s="61">
        <v>6</v>
      </c>
      <c r="I115" s="75"/>
    </row>
    <row r="116" spans="1:9" ht="15" x14ac:dyDescent="0.25">
      <c r="A116" s="8" t="s">
        <v>27011</v>
      </c>
      <c r="B116" s="8" t="s">
        <v>26865</v>
      </c>
      <c r="C116" s="8" t="s">
        <v>27010</v>
      </c>
      <c r="D116" s="8" t="s">
        <v>27009</v>
      </c>
      <c r="E116" s="13" t="s">
        <v>36285</v>
      </c>
      <c r="F116" s="77" t="str">
        <f t="shared" si="3"/>
        <v>К товару</v>
      </c>
      <c r="G116" s="9">
        <v>47980.766159999999</v>
      </c>
      <c r="H116" s="61">
        <v>6</v>
      </c>
      <c r="I116" s="75"/>
    </row>
    <row r="117" spans="1:9" ht="15" x14ac:dyDescent="0.25">
      <c r="A117" s="8" t="s">
        <v>27008</v>
      </c>
      <c r="B117" s="8" t="s">
        <v>26865</v>
      </c>
      <c r="C117" s="8" t="s">
        <v>27007</v>
      </c>
      <c r="D117" s="8" t="s">
        <v>27006</v>
      </c>
      <c r="E117" s="13" t="s">
        <v>36286</v>
      </c>
      <c r="F117" s="77" t="str">
        <f t="shared" si="3"/>
        <v>К товару</v>
      </c>
      <c r="G117" s="9">
        <v>66033.36</v>
      </c>
      <c r="H117" s="61">
        <v>3</v>
      </c>
      <c r="I117" s="75"/>
    </row>
    <row r="118" spans="1:9" ht="15" x14ac:dyDescent="0.25">
      <c r="A118" s="8" t="s">
        <v>27005</v>
      </c>
      <c r="B118" s="8" t="s">
        <v>26865</v>
      </c>
      <c r="C118" s="8" t="s">
        <v>27004</v>
      </c>
      <c r="D118" s="8" t="s">
        <v>27003</v>
      </c>
      <c r="E118" s="13" t="s">
        <v>36287</v>
      </c>
      <c r="F118" s="77" t="str">
        <f t="shared" si="3"/>
        <v>К товару</v>
      </c>
      <c r="G118" s="9">
        <v>73756.946159999992</v>
      </c>
      <c r="H118" s="61">
        <v>3</v>
      </c>
      <c r="I118" s="75"/>
    </row>
    <row r="119" spans="1:9" ht="15" x14ac:dyDescent="0.25">
      <c r="A119" s="8" t="s">
        <v>27002</v>
      </c>
      <c r="B119" s="8" t="s">
        <v>26865</v>
      </c>
      <c r="C119" s="8" t="s">
        <v>27001</v>
      </c>
      <c r="D119" s="8" t="s">
        <v>27000</v>
      </c>
      <c r="E119" s="13" t="s">
        <v>36288</v>
      </c>
      <c r="F119" s="77" t="str">
        <f t="shared" si="3"/>
        <v>К товару</v>
      </c>
      <c r="G119" s="9">
        <v>23314.41</v>
      </c>
      <c r="H119" s="61">
        <v>2</v>
      </c>
      <c r="I119" s="75"/>
    </row>
    <row r="120" spans="1:9" ht="15" x14ac:dyDescent="0.25">
      <c r="A120" s="8" t="s">
        <v>26999</v>
      </c>
      <c r="B120" s="8" t="s">
        <v>26865</v>
      </c>
      <c r="C120" s="8" t="s">
        <v>26998</v>
      </c>
      <c r="D120" s="8" t="s">
        <v>26997</v>
      </c>
      <c r="E120" s="13" t="s">
        <v>36289</v>
      </c>
      <c r="F120" s="77" t="str">
        <f t="shared" si="3"/>
        <v>К товару</v>
      </c>
      <c r="G120" s="9">
        <v>32399.210159999999</v>
      </c>
      <c r="H120" s="61">
        <v>2</v>
      </c>
      <c r="I120" s="75"/>
    </row>
    <row r="121" spans="1:9" ht="15" x14ac:dyDescent="0.25">
      <c r="A121" s="8" t="s">
        <v>26996</v>
      </c>
      <c r="B121" s="8" t="s">
        <v>26865</v>
      </c>
      <c r="C121" s="8" t="s">
        <v>26995</v>
      </c>
      <c r="D121" s="8" t="s">
        <v>26992</v>
      </c>
      <c r="E121" s="13" t="s">
        <v>36290</v>
      </c>
      <c r="F121" s="77" t="str">
        <f t="shared" si="3"/>
        <v>К товару</v>
      </c>
      <c r="G121" s="9">
        <v>63426.78</v>
      </c>
      <c r="H121" s="61">
        <v>8</v>
      </c>
      <c r="I121" s="75"/>
    </row>
    <row r="122" spans="1:9" ht="15" x14ac:dyDescent="0.25">
      <c r="A122" s="8" t="s">
        <v>26994</v>
      </c>
      <c r="B122" s="8" t="s">
        <v>26865</v>
      </c>
      <c r="C122" s="8" t="s">
        <v>26993</v>
      </c>
      <c r="D122" s="8" t="s">
        <v>26992</v>
      </c>
      <c r="E122" s="13" t="s">
        <v>36291</v>
      </c>
      <c r="F122" s="77" t="str">
        <f t="shared" si="3"/>
        <v>К товару</v>
      </c>
      <c r="G122" s="9">
        <v>47768.185080000003</v>
      </c>
      <c r="H122" s="61">
        <v>6</v>
      </c>
      <c r="I122" s="75"/>
    </row>
    <row r="123" spans="1:9" ht="15" x14ac:dyDescent="0.25">
      <c r="A123" s="8" t="s">
        <v>26991</v>
      </c>
      <c r="B123" s="8" t="s">
        <v>26865</v>
      </c>
      <c r="C123" s="8" t="s">
        <v>26990</v>
      </c>
      <c r="D123" s="8" t="s">
        <v>26989</v>
      </c>
      <c r="E123" s="13" t="s">
        <v>36292</v>
      </c>
      <c r="F123" s="77" t="str">
        <f t="shared" si="3"/>
        <v>К товару</v>
      </c>
      <c r="G123" s="9">
        <v>19424.23416</v>
      </c>
      <c r="H123" s="61">
        <v>21</v>
      </c>
      <c r="I123" s="75"/>
    </row>
    <row r="124" spans="1:9" ht="15" x14ac:dyDescent="0.25">
      <c r="A124" s="8" t="s">
        <v>26988</v>
      </c>
      <c r="B124" s="8" t="s">
        <v>26865</v>
      </c>
      <c r="C124" s="8" t="s">
        <v>26987</v>
      </c>
      <c r="D124" s="8" t="s">
        <v>21708</v>
      </c>
      <c r="E124" s="13" t="s">
        <v>36293</v>
      </c>
      <c r="F124" s="77" t="str">
        <f t="shared" si="3"/>
        <v>К товару</v>
      </c>
      <c r="G124" s="9">
        <v>78873.373080000005</v>
      </c>
      <c r="H124" s="61">
        <v>4</v>
      </c>
      <c r="I124" s="75"/>
    </row>
    <row r="125" spans="1:9" ht="15" x14ac:dyDescent="0.25">
      <c r="A125" s="8" t="s">
        <v>26986</v>
      </c>
      <c r="B125" s="8" t="s">
        <v>26865</v>
      </c>
      <c r="C125" s="8" t="s">
        <v>26985</v>
      </c>
      <c r="D125" s="8" t="s">
        <v>17878</v>
      </c>
      <c r="E125" s="13" t="s">
        <v>36294</v>
      </c>
      <c r="F125" s="77" t="str">
        <f t="shared" si="3"/>
        <v>К товару</v>
      </c>
      <c r="G125" s="9">
        <v>52431.067080000001</v>
      </c>
      <c r="H125" s="61">
        <v>6</v>
      </c>
      <c r="I125" s="75"/>
    </row>
    <row r="126" spans="1:9" ht="15" x14ac:dyDescent="0.25">
      <c r="A126" s="8" t="s">
        <v>26984</v>
      </c>
      <c r="B126" s="8" t="s">
        <v>26865</v>
      </c>
      <c r="C126" s="8" t="s">
        <v>26983</v>
      </c>
      <c r="D126" s="8" t="s">
        <v>17881</v>
      </c>
      <c r="E126" s="13" t="s">
        <v>36295</v>
      </c>
      <c r="F126" s="77" t="str">
        <f t="shared" si="3"/>
        <v>К товару</v>
      </c>
      <c r="G126" s="9">
        <v>20322.05616</v>
      </c>
      <c r="H126" s="61">
        <v>10</v>
      </c>
      <c r="I126" s="75"/>
    </row>
    <row r="127" spans="1:9" ht="15" x14ac:dyDescent="0.25">
      <c r="A127" s="8" t="s">
        <v>26982</v>
      </c>
      <c r="B127" s="8" t="s">
        <v>26865</v>
      </c>
      <c r="C127" s="8" t="s">
        <v>26981</v>
      </c>
      <c r="D127" s="8" t="s">
        <v>26980</v>
      </c>
      <c r="E127" s="13" t="s">
        <v>36296</v>
      </c>
      <c r="F127" s="77" t="str">
        <f t="shared" si="3"/>
        <v>К товару</v>
      </c>
      <c r="G127" s="9">
        <v>1435.93596</v>
      </c>
      <c r="H127" s="61">
        <v>2</v>
      </c>
      <c r="I127" s="75"/>
    </row>
    <row r="128" spans="1:9" ht="15" x14ac:dyDescent="0.25">
      <c r="A128" s="8" t="s">
        <v>26979</v>
      </c>
      <c r="B128" s="8" t="s">
        <v>26865</v>
      </c>
      <c r="C128" s="8" t="s">
        <v>26978</v>
      </c>
      <c r="D128" s="8" t="s">
        <v>26977</v>
      </c>
      <c r="E128" s="13" t="s">
        <v>36297</v>
      </c>
      <c r="F128" s="77" t="str">
        <f t="shared" si="3"/>
        <v>К товару</v>
      </c>
      <c r="G128" s="9">
        <v>4759.6150799999996</v>
      </c>
      <c r="H128" s="61">
        <v>9</v>
      </c>
      <c r="I128" s="75"/>
    </row>
    <row r="129" spans="1:9" ht="15" x14ac:dyDescent="0.25">
      <c r="A129" s="8" t="s">
        <v>26976</v>
      </c>
      <c r="B129" s="8" t="s">
        <v>26865</v>
      </c>
      <c r="C129" s="8" t="s">
        <v>26975</v>
      </c>
      <c r="D129" s="8" t="s">
        <v>9790</v>
      </c>
      <c r="E129" s="13" t="s">
        <v>36298</v>
      </c>
      <c r="F129" s="77" t="str">
        <f t="shared" si="3"/>
        <v>К товару</v>
      </c>
      <c r="G129" s="9">
        <v>2963.9710799999998</v>
      </c>
      <c r="H129" s="61">
        <v>38</v>
      </c>
      <c r="I129" s="75"/>
    </row>
    <row r="130" spans="1:9" ht="15" x14ac:dyDescent="0.25">
      <c r="A130" s="8" t="s">
        <v>26974</v>
      </c>
      <c r="B130" s="8" t="s">
        <v>26865</v>
      </c>
      <c r="C130" s="8" t="s">
        <v>26973</v>
      </c>
      <c r="D130" s="8" t="s">
        <v>26972</v>
      </c>
      <c r="E130" s="13" t="s">
        <v>36299</v>
      </c>
      <c r="F130" s="77" t="str">
        <f t="shared" si="3"/>
        <v>К товару</v>
      </c>
      <c r="G130" s="9">
        <v>6458.5259999999998</v>
      </c>
      <c r="H130" s="61">
        <v>6</v>
      </c>
      <c r="I130" s="75"/>
    </row>
    <row r="131" spans="1:9" ht="15" x14ac:dyDescent="0.25">
      <c r="A131" s="8" t="s">
        <v>26971</v>
      </c>
      <c r="B131" s="8" t="s">
        <v>26865</v>
      </c>
      <c r="C131" s="8" t="s">
        <v>26970</v>
      </c>
      <c r="D131" s="8" t="s">
        <v>26967</v>
      </c>
      <c r="E131" s="13" t="s">
        <v>36300</v>
      </c>
      <c r="F131" s="77" t="str">
        <f t="shared" si="3"/>
        <v>К товару</v>
      </c>
      <c r="G131" s="9">
        <v>5435.5881599999993</v>
      </c>
      <c r="H131" s="61">
        <v>2</v>
      </c>
      <c r="I131" s="75"/>
    </row>
    <row r="132" spans="1:9" ht="15" x14ac:dyDescent="0.25">
      <c r="A132" s="8" t="s">
        <v>26969</v>
      </c>
      <c r="B132" s="8" t="s">
        <v>26865</v>
      </c>
      <c r="C132" s="8" t="s">
        <v>26968</v>
      </c>
      <c r="D132" s="8" t="s">
        <v>26967</v>
      </c>
      <c r="E132" s="13" t="s">
        <v>36301</v>
      </c>
      <c r="F132" s="77" t="str">
        <f t="shared" si="3"/>
        <v>К товару</v>
      </c>
      <c r="G132" s="9">
        <v>5001.15816</v>
      </c>
      <c r="H132" s="61">
        <v>4</v>
      </c>
      <c r="I132" s="75"/>
    </row>
    <row r="133" spans="1:9" ht="15" x14ac:dyDescent="0.25">
      <c r="A133" s="8" t="s">
        <v>26966</v>
      </c>
      <c r="B133" s="8" t="s">
        <v>26865</v>
      </c>
      <c r="C133" s="8" t="s">
        <v>26965</v>
      </c>
      <c r="D133" s="8" t="s">
        <v>26964</v>
      </c>
      <c r="E133" s="13" t="s">
        <v>36302</v>
      </c>
      <c r="F133" s="77" t="str">
        <f t="shared" si="3"/>
        <v>К товару</v>
      </c>
      <c r="G133" s="9">
        <v>3543.2110799999996</v>
      </c>
      <c r="H133" s="61">
        <v>30</v>
      </c>
      <c r="I133" s="75"/>
    </row>
    <row r="134" spans="1:9" ht="15" x14ac:dyDescent="0.25">
      <c r="A134" s="8" t="s">
        <v>26963</v>
      </c>
      <c r="B134" s="8" t="s">
        <v>26865</v>
      </c>
      <c r="C134" s="8" t="s">
        <v>26962</v>
      </c>
      <c r="D134" s="8" t="s">
        <v>26961</v>
      </c>
      <c r="E134" s="13" t="s">
        <v>36303</v>
      </c>
      <c r="F134" s="77" t="str">
        <f t="shared" si="3"/>
        <v>К товару</v>
      </c>
      <c r="G134" s="9">
        <v>6053.058</v>
      </c>
      <c r="H134" s="61">
        <v>20</v>
      </c>
      <c r="I134" s="75"/>
    </row>
    <row r="135" spans="1:9" ht="15" x14ac:dyDescent="0.25">
      <c r="A135" s="8" t="s">
        <v>26960</v>
      </c>
      <c r="B135" s="8" t="s">
        <v>26865</v>
      </c>
      <c r="C135" s="8" t="s">
        <v>26959</v>
      </c>
      <c r="D135" s="8" t="s">
        <v>26958</v>
      </c>
      <c r="E135" s="13" t="s">
        <v>36304</v>
      </c>
      <c r="F135" s="77" t="str">
        <f t="shared" si="3"/>
        <v>К товару</v>
      </c>
      <c r="G135" s="9">
        <v>2906.0470799999998</v>
      </c>
      <c r="H135" s="61">
        <v>9</v>
      </c>
      <c r="I135" s="75"/>
    </row>
    <row r="136" spans="1:9" ht="15" x14ac:dyDescent="0.25">
      <c r="A136" s="8" t="s">
        <v>26957</v>
      </c>
      <c r="B136" s="8" t="s">
        <v>26865</v>
      </c>
      <c r="C136" s="8" t="s">
        <v>26956</v>
      </c>
      <c r="D136" s="8" t="s">
        <v>26955</v>
      </c>
      <c r="E136" s="13" t="s">
        <v>36305</v>
      </c>
      <c r="F136" s="77" t="str">
        <f t="shared" si="3"/>
        <v>К товару</v>
      </c>
      <c r="G136" s="9">
        <v>5338.8550799999994</v>
      </c>
      <c r="H136" s="61">
        <v>6</v>
      </c>
      <c r="I136" s="75"/>
    </row>
    <row r="137" spans="1:9" ht="15" x14ac:dyDescent="0.25">
      <c r="A137" s="8" t="s">
        <v>26954</v>
      </c>
      <c r="B137" s="8" t="s">
        <v>26865</v>
      </c>
      <c r="C137" s="8" t="s">
        <v>26953</v>
      </c>
      <c r="D137" s="8" t="s">
        <v>25987</v>
      </c>
      <c r="E137" s="13" t="s">
        <v>36306</v>
      </c>
      <c r="F137" s="77" t="str">
        <f t="shared" si="3"/>
        <v>К товару</v>
      </c>
      <c r="G137" s="9">
        <v>1566.8442</v>
      </c>
      <c r="H137" s="61">
        <v>9</v>
      </c>
      <c r="I137" s="75"/>
    </row>
    <row r="138" spans="1:9" ht="15" x14ac:dyDescent="0.25">
      <c r="A138" s="8" t="s">
        <v>26952</v>
      </c>
      <c r="B138" s="8" t="s">
        <v>26865</v>
      </c>
      <c r="C138" s="8" t="s">
        <v>26951</v>
      </c>
      <c r="D138" s="8" t="s">
        <v>26950</v>
      </c>
      <c r="E138" s="13" t="s">
        <v>36307</v>
      </c>
      <c r="F138" s="77" t="str">
        <f t="shared" ref="F138:F169" si="4">HYPERLINK("https://shop-askom.kz/?pbrandnumber="&amp;C138&amp;"&amp;pbrandname=DINEX", "К товару")</f>
        <v>К товару</v>
      </c>
      <c r="G138" s="9">
        <v>1621.8720000000001</v>
      </c>
      <c r="H138" s="61">
        <v>19</v>
      </c>
      <c r="I138" s="75"/>
    </row>
    <row r="139" spans="1:9" ht="15" x14ac:dyDescent="0.25">
      <c r="A139" s="8" t="s">
        <v>26949</v>
      </c>
      <c r="B139" s="8" t="s">
        <v>26865</v>
      </c>
      <c r="C139" s="8" t="s">
        <v>26948</v>
      </c>
      <c r="D139" s="8" t="s">
        <v>26947</v>
      </c>
      <c r="E139" s="13" t="s">
        <v>36308</v>
      </c>
      <c r="F139" s="77" t="str">
        <f t="shared" si="4"/>
        <v>К товару</v>
      </c>
      <c r="G139" s="9">
        <v>5348.7021599999998</v>
      </c>
      <c r="H139" s="61">
        <v>20</v>
      </c>
      <c r="I139" s="75"/>
    </row>
    <row r="140" spans="1:9" ht="15" x14ac:dyDescent="0.25">
      <c r="A140" s="8" t="s">
        <v>26946</v>
      </c>
      <c r="B140" s="8" t="s">
        <v>26865</v>
      </c>
      <c r="C140" s="8" t="s">
        <v>26945</v>
      </c>
      <c r="D140" s="8" t="s">
        <v>26944</v>
      </c>
      <c r="E140" s="13" t="s">
        <v>36309</v>
      </c>
      <c r="F140" s="77" t="str">
        <f t="shared" si="4"/>
        <v>К товару</v>
      </c>
      <c r="G140" s="9">
        <v>1897.011</v>
      </c>
      <c r="H140" s="61">
        <v>20</v>
      </c>
      <c r="I140" s="75"/>
    </row>
    <row r="141" spans="1:9" ht="15" x14ac:dyDescent="0.25">
      <c r="A141" s="8" t="s">
        <v>26943</v>
      </c>
      <c r="B141" s="8" t="s">
        <v>26865</v>
      </c>
      <c r="C141" s="8" t="s">
        <v>26942</v>
      </c>
      <c r="D141" s="8" t="s">
        <v>26941</v>
      </c>
      <c r="E141" s="13" t="s">
        <v>36310</v>
      </c>
      <c r="F141" s="77" t="str">
        <f t="shared" si="4"/>
        <v>К товару</v>
      </c>
      <c r="G141" s="9">
        <v>1366.42716</v>
      </c>
      <c r="H141" s="61">
        <v>20</v>
      </c>
      <c r="I141" s="75"/>
    </row>
    <row r="142" spans="1:9" ht="15" x14ac:dyDescent="0.25">
      <c r="A142" s="8" t="s">
        <v>25895</v>
      </c>
      <c r="B142" s="8" t="s">
        <v>26865</v>
      </c>
      <c r="C142" s="8" t="s">
        <v>25896</v>
      </c>
      <c r="D142" s="8" t="s">
        <v>25897</v>
      </c>
      <c r="E142" s="13" t="s">
        <v>36311</v>
      </c>
      <c r="F142" s="77" t="str">
        <f t="shared" si="4"/>
        <v>К товару</v>
      </c>
      <c r="G142" s="9">
        <v>1621.8720000000001</v>
      </c>
      <c r="H142" s="61">
        <v>14</v>
      </c>
      <c r="I142" s="75"/>
    </row>
    <row r="143" spans="1:9" ht="15" x14ac:dyDescent="0.25">
      <c r="A143" s="8" t="s">
        <v>25985</v>
      </c>
      <c r="B143" s="8" t="s">
        <v>26865</v>
      </c>
      <c r="C143" s="8" t="s">
        <v>25986</v>
      </c>
      <c r="D143" s="8" t="s">
        <v>25987</v>
      </c>
      <c r="E143" s="13" t="s">
        <v>36312</v>
      </c>
      <c r="F143" s="77" t="str">
        <f t="shared" si="4"/>
        <v>К товару</v>
      </c>
      <c r="G143" s="9">
        <v>1966.5197999999998</v>
      </c>
      <c r="H143" s="61">
        <v>26</v>
      </c>
      <c r="I143" s="75"/>
    </row>
    <row r="144" spans="1:9" ht="15" x14ac:dyDescent="0.25">
      <c r="A144" s="8" t="s">
        <v>26940</v>
      </c>
      <c r="B144" s="8" t="s">
        <v>26865</v>
      </c>
      <c r="C144" s="8" t="s">
        <v>18000</v>
      </c>
      <c r="D144" s="8" t="s">
        <v>26939</v>
      </c>
      <c r="E144" s="13" t="s">
        <v>36313</v>
      </c>
      <c r="F144" s="77" t="str">
        <f t="shared" si="4"/>
        <v>К товару</v>
      </c>
      <c r="G144" s="9">
        <v>1434.77748</v>
      </c>
      <c r="H144" s="61">
        <v>20</v>
      </c>
      <c r="I144" s="75"/>
    </row>
    <row r="145" spans="1:9" ht="15" x14ac:dyDescent="0.25">
      <c r="A145" s="8" t="s">
        <v>25977</v>
      </c>
      <c r="B145" s="8" t="s">
        <v>26865</v>
      </c>
      <c r="C145" s="8" t="s">
        <v>25978</v>
      </c>
      <c r="D145" s="8" t="s">
        <v>18003</v>
      </c>
      <c r="E145" s="13" t="s">
        <v>36314</v>
      </c>
      <c r="F145" s="77" t="str">
        <f t="shared" si="4"/>
        <v>К товару</v>
      </c>
      <c r="G145" s="9">
        <v>2336.65416</v>
      </c>
      <c r="H145" s="61">
        <v>10</v>
      </c>
      <c r="I145" s="75"/>
    </row>
    <row r="146" spans="1:9" ht="15" x14ac:dyDescent="0.25">
      <c r="A146" s="8" t="s">
        <v>25929</v>
      </c>
      <c r="B146" s="8" t="s">
        <v>26865</v>
      </c>
      <c r="C146" s="8" t="s">
        <v>25930</v>
      </c>
      <c r="D146" s="8" t="s">
        <v>17997</v>
      </c>
      <c r="E146" s="13" t="s">
        <v>36315</v>
      </c>
      <c r="F146" s="77" t="str">
        <f t="shared" si="4"/>
        <v>К товару</v>
      </c>
      <c r="G146" s="9">
        <v>1829.81916</v>
      </c>
      <c r="H146" s="61">
        <v>15</v>
      </c>
      <c r="I146" s="75"/>
    </row>
    <row r="147" spans="1:9" ht="15" x14ac:dyDescent="0.25">
      <c r="A147" s="8" t="s">
        <v>26938</v>
      </c>
      <c r="B147" s="8" t="s">
        <v>26865</v>
      </c>
      <c r="C147" s="8" t="s">
        <v>26937</v>
      </c>
      <c r="D147" s="8" t="s">
        <v>26936</v>
      </c>
      <c r="E147" s="13" t="s">
        <v>36316</v>
      </c>
      <c r="F147" s="77" t="str">
        <f t="shared" si="4"/>
        <v>К товару</v>
      </c>
      <c r="G147" s="9">
        <v>1651.9924800000001</v>
      </c>
      <c r="H147" s="61">
        <v>3</v>
      </c>
      <c r="I147" s="75"/>
    </row>
    <row r="148" spans="1:9" ht="15" x14ac:dyDescent="0.25">
      <c r="A148" s="8" t="s">
        <v>26935</v>
      </c>
      <c r="B148" s="8" t="s">
        <v>26865</v>
      </c>
      <c r="C148" s="8" t="s">
        <v>26934</v>
      </c>
      <c r="D148" s="8" t="s">
        <v>24915</v>
      </c>
      <c r="E148" s="13" t="s">
        <v>36317</v>
      </c>
      <c r="F148" s="77" t="str">
        <f t="shared" si="4"/>
        <v>К товару</v>
      </c>
      <c r="G148" s="9">
        <v>2006.4873600000001</v>
      </c>
      <c r="H148" s="61">
        <v>5</v>
      </c>
      <c r="I148" s="75"/>
    </row>
    <row r="149" spans="1:9" ht="15" x14ac:dyDescent="0.25">
      <c r="A149" s="8" t="s">
        <v>26933</v>
      </c>
      <c r="B149" s="8" t="s">
        <v>26865</v>
      </c>
      <c r="C149" s="8" t="s">
        <v>26932</v>
      </c>
      <c r="D149" s="8" t="s">
        <v>26931</v>
      </c>
      <c r="E149" s="13" t="s">
        <v>36318</v>
      </c>
      <c r="F149" s="77" t="str">
        <f t="shared" si="4"/>
        <v>К товару</v>
      </c>
      <c r="G149" s="9">
        <v>4682.5761600000005</v>
      </c>
      <c r="H149" s="61">
        <v>10</v>
      </c>
      <c r="I149" s="75"/>
    </row>
    <row r="150" spans="1:9" ht="15" x14ac:dyDescent="0.25">
      <c r="A150" s="8" t="s">
        <v>26930</v>
      </c>
      <c r="B150" s="8" t="s">
        <v>26865</v>
      </c>
      <c r="C150" s="8" t="s">
        <v>26929</v>
      </c>
      <c r="D150" s="8" t="s">
        <v>26928</v>
      </c>
      <c r="E150" s="13" t="s">
        <v>36319</v>
      </c>
      <c r="F150" s="77" t="str">
        <f t="shared" si="4"/>
        <v>К товару</v>
      </c>
      <c r="G150" s="9">
        <v>1980.4215599999998</v>
      </c>
      <c r="H150" s="61">
        <v>10</v>
      </c>
      <c r="I150" s="75"/>
    </row>
    <row r="151" spans="1:9" ht="15" x14ac:dyDescent="0.25">
      <c r="A151" s="8" t="s">
        <v>26927</v>
      </c>
      <c r="B151" s="8" t="s">
        <v>26865</v>
      </c>
      <c r="C151" s="8" t="s">
        <v>26926</v>
      </c>
      <c r="D151" s="8" t="s">
        <v>26925</v>
      </c>
      <c r="E151" s="13" t="s">
        <v>36320</v>
      </c>
      <c r="F151" s="77" t="str">
        <f t="shared" si="4"/>
        <v>К товару</v>
      </c>
      <c r="G151" s="9">
        <v>3668.90616</v>
      </c>
      <c r="H151" s="61">
        <v>10</v>
      </c>
      <c r="I151" s="75"/>
    </row>
    <row r="152" spans="1:9" ht="15" x14ac:dyDescent="0.25">
      <c r="A152" s="8" t="s">
        <v>26924</v>
      </c>
      <c r="B152" s="8" t="s">
        <v>26865</v>
      </c>
      <c r="C152" s="8" t="s">
        <v>26923</v>
      </c>
      <c r="D152" s="8" t="s">
        <v>26922</v>
      </c>
      <c r="E152" s="13" t="s">
        <v>36321</v>
      </c>
      <c r="F152" s="77" t="str">
        <f t="shared" si="4"/>
        <v>К товару</v>
      </c>
      <c r="G152" s="9">
        <v>2587.4650799999999</v>
      </c>
      <c r="H152" s="61">
        <v>12</v>
      </c>
      <c r="I152" s="75"/>
    </row>
    <row r="153" spans="1:9" ht="15" x14ac:dyDescent="0.25">
      <c r="A153" s="8" t="s">
        <v>26921</v>
      </c>
      <c r="B153" s="8" t="s">
        <v>26865</v>
      </c>
      <c r="C153" s="8" t="s">
        <v>26920</v>
      </c>
      <c r="D153" s="8" t="s">
        <v>26919</v>
      </c>
      <c r="E153" s="13" t="s">
        <v>36322</v>
      </c>
      <c r="F153" s="77" t="str">
        <f t="shared" si="4"/>
        <v>К товару</v>
      </c>
      <c r="G153" s="9">
        <v>2064.9906000000001</v>
      </c>
      <c r="H153" s="61">
        <v>42</v>
      </c>
      <c r="I153" s="75"/>
    </row>
    <row r="154" spans="1:9" ht="15" x14ac:dyDescent="0.25">
      <c r="A154" s="8" t="s">
        <v>26918</v>
      </c>
      <c r="B154" s="8" t="s">
        <v>26865</v>
      </c>
      <c r="C154" s="8" t="s">
        <v>26917</v>
      </c>
      <c r="D154" s="8" t="s">
        <v>26916</v>
      </c>
      <c r="E154" s="13" t="s">
        <v>36323</v>
      </c>
      <c r="F154" s="77" t="str">
        <f t="shared" si="4"/>
        <v>К товару</v>
      </c>
      <c r="G154" s="9">
        <v>6362.3721599999999</v>
      </c>
      <c r="H154" s="61">
        <v>4</v>
      </c>
      <c r="I154" s="75"/>
    </row>
    <row r="155" spans="1:9" ht="15" x14ac:dyDescent="0.25">
      <c r="A155" s="8" t="s">
        <v>26915</v>
      </c>
      <c r="B155" s="8" t="s">
        <v>26865</v>
      </c>
      <c r="C155" s="8" t="s">
        <v>26914</v>
      </c>
      <c r="D155" s="8" t="s">
        <v>26913</v>
      </c>
      <c r="E155" s="13" t="s">
        <v>36324</v>
      </c>
      <c r="F155" s="77" t="str">
        <f t="shared" si="4"/>
        <v>К товару</v>
      </c>
      <c r="G155" s="9">
        <v>7742.7010799999998</v>
      </c>
      <c r="H155" s="61">
        <v>10</v>
      </c>
      <c r="I155" s="75"/>
    </row>
    <row r="156" spans="1:9" ht="15" x14ac:dyDescent="0.25">
      <c r="A156" s="8" t="s">
        <v>26912</v>
      </c>
      <c r="B156" s="8" t="s">
        <v>26865</v>
      </c>
      <c r="C156" s="8" t="s">
        <v>26911</v>
      </c>
      <c r="D156" s="8" t="s">
        <v>26901</v>
      </c>
      <c r="E156" s="13" t="s">
        <v>36325</v>
      </c>
      <c r="F156" s="77" t="str">
        <f t="shared" si="4"/>
        <v>К товару</v>
      </c>
      <c r="G156" s="9">
        <v>4103.3361599999998</v>
      </c>
      <c r="H156" s="61">
        <v>20</v>
      </c>
      <c r="I156" s="75"/>
    </row>
    <row r="157" spans="1:9" ht="15" x14ac:dyDescent="0.25">
      <c r="A157" s="8" t="s">
        <v>26020</v>
      </c>
      <c r="B157" s="8" t="s">
        <v>26865</v>
      </c>
      <c r="C157" s="8" t="s">
        <v>26021</v>
      </c>
      <c r="D157" s="8" t="s">
        <v>26022</v>
      </c>
      <c r="E157" s="13" t="s">
        <v>36326</v>
      </c>
      <c r="F157" s="77" t="str">
        <f t="shared" si="4"/>
        <v>К товару</v>
      </c>
      <c r="G157" s="9">
        <v>3958.5261600000003</v>
      </c>
      <c r="H157" s="61">
        <v>10</v>
      </c>
      <c r="I157" s="75"/>
    </row>
    <row r="158" spans="1:9" ht="15" x14ac:dyDescent="0.25">
      <c r="A158" s="8" t="s">
        <v>26910</v>
      </c>
      <c r="B158" s="8" t="s">
        <v>26865</v>
      </c>
      <c r="C158" s="8" t="s">
        <v>26909</v>
      </c>
      <c r="D158" s="8" t="s">
        <v>18006</v>
      </c>
      <c r="E158" s="13" t="s">
        <v>36327</v>
      </c>
      <c r="F158" s="77" t="str">
        <f t="shared" si="4"/>
        <v>К товару</v>
      </c>
      <c r="G158" s="9">
        <v>6168.9059999999999</v>
      </c>
      <c r="H158" s="61">
        <v>18</v>
      </c>
      <c r="I158" s="75"/>
    </row>
    <row r="159" spans="1:9" ht="15" x14ac:dyDescent="0.25">
      <c r="A159" s="8" t="s">
        <v>26908</v>
      </c>
      <c r="B159" s="8" t="s">
        <v>26865</v>
      </c>
      <c r="C159" s="8" t="s">
        <v>26907</v>
      </c>
      <c r="D159" s="8" t="s">
        <v>26906</v>
      </c>
      <c r="E159" s="13" t="s">
        <v>36328</v>
      </c>
      <c r="F159" s="77" t="str">
        <f t="shared" si="4"/>
        <v>К товару</v>
      </c>
      <c r="G159" s="9">
        <v>4537.7661600000001</v>
      </c>
      <c r="H159" s="61">
        <v>4</v>
      </c>
      <c r="I159" s="75"/>
    </row>
    <row r="160" spans="1:9" ht="15" x14ac:dyDescent="0.25">
      <c r="A160" s="8" t="s">
        <v>26905</v>
      </c>
      <c r="B160" s="8" t="s">
        <v>26865</v>
      </c>
      <c r="C160" s="8" t="s">
        <v>26904</v>
      </c>
      <c r="D160" s="8" t="s">
        <v>24918</v>
      </c>
      <c r="E160" s="13" t="s">
        <v>36329</v>
      </c>
      <c r="F160" s="77" t="str">
        <f t="shared" si="4"/>
        <v>К товару</v>
      </c>
      <c r="G160" s="9">
        <v>4421.9181600000002</v>
      </c>
      <c r="H160" s="61">
        <v>4</v>
      </c>
      <c r="I160" s="75"/>
    </row>
    <row r="161" spans="1:9" ht="15" x14ac:dyDescent="0.25">
      <c r="A161" s="8" t="s">
        <v>25959</v>
      </c>
      <c r="B161" s="8" t="s">
        <v>26865</v>
      </c>
      <c r="C161" s="8" t="s">
        <v>25960</v>
      </c>
      <c r="D161" s="8" t="s">
        <v>25961</v>
      </c>
      <c r="E161" s="13" t="s">
        <v>36330</v>
      </c>
      <c r="F161" s="77" t="str">
        <f t="shared" si="4"/>
        <v>К товару</v>
      </c>
      <c r="G161" s="9">
        <v>6014.82816</v>
      </c>
      <c r="H161" s="61">
        <v>22</v>
      </c>
      <c r="I161" s="75"/>
    </row>
    <row r="162" spans="1:9" ht="15" x14ac:dyDescent="0.25">
      <c r="A162" s="8" t="s">
        <v>26903</v>
      </c>
      <c r="B162" s="8" t="s">
        <v>26865</v>
      </c>
      <c r="C162" s="8" t="s">
        <v>26902</v>
      </c>
      <c r="D162" s="8" t="s">
        <v>26901</v>
      </c>
      <c r="E162" s="13" t="s">
        <v>36331</v>
      </c>
      <c r="F162" s="77" t="str">
        <f t="shared" si="4"/>
        <v>К товару</v>
      </c>
      <c r="G162" s="9">
        <v>2432.808</v>
      </c>
      <c r="H162" s="61">
        <v>22</v>
      </c>
      <c r="I162" s="75"/>
    </row>
    <row r="163" spans="1:9" ht="15" x14ac:dyDescent="0.25">
      <c r="A163" s="8" t="s">
        <v>26900</v>
      </c>
      <c r="B163" s="8" t="s">
        <v>26865</v>
      </c>
      <c r="C163" s="8" t="s">
        <v>26899</v>
      </c>
      <c r="D163" s="8" t="s">
        <v>18017</v>
      </c>
      <c r="E163" s="13" t="s">
        <v>36332</v>
      </c>
      <c r="F163" s="77" t="str">
        <f t="shared" si="4"/>
        <v>К товару</v>
      </c>
      <c r="G163" s="9">
        <v>3649.212</v>
      </c>
      <c r="H163" s="61">
        <v>20</v>
      </c>
      <c r="I163" s="75"/>
    </row>
    <row r="164" spans="1:9" ht="15" x14ac:dyDescent="0.25">
      <c r="A164" s="8" t="s">
        <v>26004</v>
      </c>
      <c r="B164" s="8" t="s">
        <v>26865</v>
      </c>
      <c r="C164" s="8" t="s">
        <v>26005</v>
      </c>
      <c r="D164" s="8" t="s">
        <v>26006</v>
      </c>
      <c r="E164" s="13" t="s">
        <v>36333</v>
      </c>
      <c r="F164" s="77" t="str">
        <f t="shared" si="4"/>
        <v>К товару</v>
      </c>
      <c r="G164" s="9">
        <v>1701.2278799999999</v>
      </c>
      <c r="H164" s="61">
        <v>20</v>
      </c>
      <c r="I164" s="75"/>
    </row>
    <row r="165" spans="1:9" ht="30" x14ac:dyDescent="0.25">
      <c r="A165" s="8" t="s">
        <v>25971</v>
      </c>
      <c r="B165" s="8" t="s">
        <v>26865</v>
      </c>
      <c r="C165" s="8" t="s">
        <v>25972</v>
      </c>
      <c r="D165" s="8" t="s">
        <v>18012</v>
      </c>
      <c r="E165" s="13" t="s">
        <v>36334</v>
      </c>
      <c r="F165" s="77" t="str">
        <f t="shared" si="4"/>
        <v>К товару</v>
      </c>
      <c r="G165" s="9">
        <v>4672.7290800000001</v>
      </c>
      <c r="H165" s="61">
        <v>30</v>
      </c>
      <c r="I165" s="75"/>
    </row>
    <row r="166" spans="1:9" ht="30" x14ac:dyDescent="0.25">
      <c r="A166" s="8" t="s">
        <v>26898</v>
      </c>
      <c r="B166" s="8" t="s">
        <v>26865</v>
      </c>
      <c r="C166" s="8" t="s">
        <v>26897</v>
      </c>
      <c r="D166" s="8" t="s">
        <v>18012</v>
      </c>
      <c r="E166" s="13" t="s">
        <v>36334</v>
      </c>
      <c r="F166" s="77" t="str">
        <f t="shared" si="4"/>
        <v>К товару</v>
      </c>
      <c r="G166" s="9">
        <v>3195.6670799999997</v>
      </c>
      <c r="H166" s="61">
        <v>51</v>
      </c>
      <c r="I166" s="75"/>
    </row>
    <row r="167" spans="1:9" ht="15" x14ac:dyDescent="0.25">
      <c r="A167" s="8" t="s">
        <v>26896</v>
      </c>
      <c r="B167" s="8" t="s">
        <v>26865</v>
      </c>
      <c r="C167" s="8" t="s">
        <v>26895</v>
      </c>
      <c r="D167" s="8" t="s">
        <v>26894</v>
      </c>
      <c r="E167" s="13" t="s">
        <v>36335</v>
      </c>
      <c r="F167" s="77" t="str">
        <f t="shared" si="4"/>
        <v>К товару</v>
      </c>
      <c r="G167" s="9">
        <v>6082.0199999999995</v>
      </c>
      <c r="H167" s="61">
        <v>38</v>
      </c>
      <c r="I167" s="75"/>
    </row>
    <row r="168" spans="1:9" ht="15" x14ac:dyDescent="0.25">
      <c r="A168" s="8" t="s">
        <v>26893</v>
      </c>
      <c r="B168" s="8" t="s">
        <v>26865</v>
      </c>
      <c r="C168" s="8" t="s">
        <v>26892</v>
      </c>
      <c r="D168" s="8" t="s">
        <v>9793</v>
      </c>
      <c r="E168" s="13" t="s">
        <v>36336</v>
      </c>
      <c r="F168" s="77" t="str">
        <f t="shared" si="4"/>
        <v>К товару</v>
      </c>
      <c r="G168" s="9">
        <v>3890.7550799999999</v>
      </c>
      <c r="H168" s="61">
        <v>49</v>
      </c>
      <c r="I168" s="75"/>
    </row>
    <row r="169" spans="1:9" ht="15" x14ac:dyDescent="0.25">
      <c r="A169" s="8" t="s">
        <v>26891</v>
      </c>
      <c r="B169" s="8" t="s">
        <v>26865</v>
      </c>
      <c r="C169" s="8" t="s">
        <v>26890</v>
      </c>
      <c r="D169" s="8" t="s">
        <v>9793</v>
      </c>
      <c r="E169" s="13" t="s">
        <v>36337</v>
      </c>
      <c r="F169" s="77" t="str">
        <f t="shared" si="4"/>
        <v>К товару</v>
      </c>
      <c r="G169" s="9">
        <v>1908.0165599999998</v>
      </c>
      <c r="H169" s="61">
        <v>20</v>
      </c>
      <c r="I169" s="75"/>
    </row>
    <row r="170" spans="1:9" ht="15" x14ac:dyDescent="0.25">
      <c r="A170" s="8" t="s">
        <v>26889</v>
      </c>
      <c r="B170" s="8" t="s">
        <v>26865</v>
      </c>
      <c r="C170" s="8" t="s">
        <v>26888</v>
      </c>
      <c r="D170" s="8" t="s">
        <v>9793</v>
      </c>
      <c r="E170" s="13" t="s">
        <v>36337</v>
      </c>
      <c r="F170" s="77" t="str">
        <f t="shared" ref="F170:F178" si="5">HYPERLINK("https://shop-askom.kz/?pbrandnumber="&amp;C170&amp;"&amp;pbrandname=DINEX", "К товару")</f>
        <v>К товару</v>
      </c>
      <c r="G170" s="9">
        <v>2059.1982000000003</v>
      </c>
      <c r="H170" s="61">
        <v>30</v>
      </c>
      <c r="I170" s="75"/>
    </row>
    <row r="171" spans="1:9" ht="15" x14ac:dyDescent="0.25">
      <c r="A171" s="8" t="s">
        <v>26887</v>
      </c>
      <c r="B171" s="8" t="s">
        <v>26865</v>
      </c>
      <c r="C171" s="8" t="s">
        <v>26886</v>
      </c>
      <c r="D171" s="8" t="s">
        <v>26885</v>
      </c>
      <c r="E171" s="13" t="s">
        <v>36338</v>
      </c>
      <c r="F171" s="77" t="str">
        <f t="shared" si="5"/>
        <v>К товару</v>
      </c>
      <c r="G171" s="9">
        <v>2568.35016</v>
      </c>
      <c r="H171" s="61">
        <v>19</v>
      </c>
      <c r="I171" s="75"/>
    </row>
    <row r="172" spans="1:9" ht="15" x14ac:dyDescent="0.25">
      <c r="A172" s="8" t="s">
        <v>26884</v>
      </c>
      <c r="B172" s="8" t="s">
        <v>26865</v>
      </c>
      <c r="C172" s="8" t="s">
        <v>26883</v>
      </c>
      <c r="D172" s="8" t="s">
        <v>26882</v>
      </c>
      <c r="E172" s="13" t="s">
        <v>36339</v>
      </c>
      <c r="F172" s="77" t="str">
        <f t="shared" si="5"/>
        <v>К товару</v>
      </c>
      <c r="G172" s="9">
        <v>3253.5910799999997</v>
      </c>
      <c r="H172" s="61">
        <v>9</v>
      </c>
      <c r="I172" s="75"/>
    </row>
    <row r="173" spans="1:9" ht="15" x14ac:dyDescent="0.25">
      <c r="A173" s="8" t="s">
        <v>26881</v>
      </c>
      <c r="B173" s="8" t="s">
        <v>26865</v>
      </c>
      <c r="C173" s="8" t="s">
        <v>26880</v>
      </c>
      <c r="D173" s="8" t="s">
        <v>26879</v>
      </c>
      <c r="E173" s="13" t="s">
        <v>36340</v>
      </c>
      <c r="F173" s="77" t="str">
        <f t="shared" si="5"/>
        <v>К товару</v>
      </c>
      <c r="G173" s="9">
        <v>875.81088</v>
      </c>
      <c r="H173" s="61">
        <v>48</v>
      </c>
      <c r="I173" s="75"/>
    </row>
    <row r="174" spans="1:9" ht="15" x14ac:dyDescent="0.25">
      <c r="A174" s="8" t="s">
        <v>26878</v>
      </c>
      <c r="B174" s="8" t="s">
        <v>26865</v>
      </c>
      <c r="C174" s="8" t="s">
        <v>26877</v>
      </c>
      <c r="D174" s="8" t="s">
        <v>26876</v>
      </c>
      <c r="E174" s="13" t="s">
        <v>36341</v>
      </c>
      <c r="F174" s="77" t="str">
        <f t="shared" si="5"/>
        <v>К товару</v>
      </c>
      <c r="G174" s="9">
        <v>9606.1161599999996</v>
      </c>
      <c r="H174" s="61">
        <v>3</v>
      </c>
      <c r="I174" s="75"/>
    </row>
    <row r="175" spans="1:9" ht="15" x14ac:dyDescent="0.25">
      <c r="A175" s="8" t="s">
        <v>26875</v>
      </c>
      <c r="B175" s="8" t="s">
        <v>26865</v>
      </c>
      <c r="C175" s="8" t="s">
        <v>26874</v>
      </c>
      <c r="D175" s="8" t="s">
        <v>18009</v>
      </c>
      <c r="E175" s="13" t="s">
        <v>36342</v>
      </c>
      <c r="F175" s="77" t="str">
        <f t="shared" si="5"/>
        <v>К товару</v>
      </c>
      <c r="G175" s="9">
        <v>2848.1230799999998</v>
      </c>
      <c r="H175" s="61">
        <v>5</v>
      </c>
      <c r="I175" s="75"/>
    </row>
    <row r="176" spans="1:9" ht="15" x14ac:dyDescent="0.25">
      <c r="A176" s="8" t="s">
        <v>26873</v>
      </c>
      <c r="B176" s="8" t="s">
        <v>26865</v>
      </c>
      <c r="C176" s="8" t="s">
        <v>26872</v>
      </c>
      <c r="D176" s="8" t="s">
        <v>18012</v>
      </c>
      <c r="E176" s="13" t="s">
        <v>36343</v>
      </c>
      <c r="F176" s="77" t="str">
        <f t="shared" si="5"/>
        <v>К товару</v>
      </c>
      <c r="G176" s="9">
        <v>5386.9319999999998</v>
      </c>
      <c r="H176" s="61">
        <v>24</v>
      </c>
      <c r="I176" s="75"/>
    </row>
    <row r="177" spans="1:9" ht="15" x14ac:dyDescent="0.25">
      <c r="A177" s="8" t="s">
        <v>26871</v>
      </c>
      <c r="B177" s="8" t="s">
        <v>26865</v>
      </c>
      <c r="C177" s="8" t="s">
        <v>26870</v>
      </c>
      <c r="D177" s="8" t="s">
        <v>26869</v>
      </c>
      <c r="E177" s="13" t="s">
        <v>36344</v>
      </c>
      <c r="F177" s="77" t="str">
        <f t="shared" si="5"/>
        <v>К товару</v>
      </c>
      <c r="G177" s="9">
        <v>3909.87</v>
      </c>
      <c r="H177" s="61">
        <v>20</v>
      </c>
      <c r="I177" s="75"/>
    </row>
    <row r="178" spans="1:9" ht="15" x14ac:dyDescent="0.25">
      <c r="A178" s="8" t="s">
        <v>26868</v>
      </c>
      <c r="B178" s="8" t="s">
        <v>26865</v>
      </c>
      <c r="C178" s="8" t="s">
        <v>26867</v>
      </c>
      <c r="D178" s="8" t="s">
        <v>26866</v>
      </c>
      <c r="E178" s="13" t="s">
        <v>36345</v>
      </c>
      <c r="F178" s="77" t="str">
        <f t="shared" si="5"/>
        <v>К товару</v>
      </c>
      <c r="G178" s="9">
        <v>3234.4761600000002</v>
      </c>
      <c r="H178" s="61">
        <v>10</v>
      </c>
      <c r="I178" s="75"/>
    </row>
  </sheetData>
  <mergeCells count="12">
    <mergeCell ref="A7:C7"/>
    <mergeCell ref="G7:I7"/>
    <mergeCell ref="D2:F7"/>
    <mergeCell ref="G2:I2"/>
    <mergeCell ref="B3:C3"/>
    <mergeCell ref="G3:I3"/>
    <mergeCell ref="B4:C4"/>
    <mergeCell ref="G4:I4"/>
    <mergeCell ref="B5:C5"/>
    <mergeCell ref="G5:I5"/>
    <mergeCell ref="B6:C6"/>
    <mergeCell ref="G6:I6"/>
  </mergeCells>
  <pageMargins left="0.19685039370078741" right="0.19685039370078741" top="0.39370078740157483" bottom="0.39370078740157483" header="0.31496062992125984" footer="0.31496062992125984"/>
  <pageSetup paperSize="9" scale="87" fitToHeight="2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  <pageSetUpPr fitToPage="1"/>
  </sheetPr>
  <dimension ref="A1:I411"/>
  <sheetViews>
    <sheetView view="pageBreakPreview" topLeftCell="B1" zoomScaleNormal="100" zoomScaleSheetLayoutView="100" workbookViewId="0">
      <selection activeCell="L15" sqref="L15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27.7109375" style="1" bestFit="1" customWidth="1"/>
    <col min="5" max="5" width="73" style="1" customWidth="1"/>
    <col min="6" max="6" width="18.710937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28249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4" t="s">
        <v>0</v>
      </c>
      <c r="B9" s="84" t="s">
        <v>2</v>
      </c>
      <c r="C9" s="84" t="s">
        <v>3</v>
      </c>
      <c r="D9" s="84" t="s">
        <v>6</v>
      </c>
      <c r="E9" s="84" t="s">
        <v>1</v>
      </c>
      <c r="F9" s="84" t="s">
        <v>22431</v>
      </c>
      <c r="G9" s="84" t="s">
        <v>28213</v>
      </c>
      <c r="H9" s="85" t="s">
        <v>5</v>
      </c>
      <c r="I9" s="86" t="s">
        <v>4</v>
      </c>
    </row>
    <row r="10" spans="1:9" ht="15" x14ac:dyDescent="0.25">
      <c r="A10" s="8" t="s">
        <v>3498</v>
      </c>
      <c r="B10" s="8" t="s">
        <v>3497</v>
      </c>
      <c r="C10" s="8" t="s">
        <v>3499</v>
      </c>
      <c r="D10" s="8" t="s">
        <v>3500</v>
      </c>
      <c r="E10" s="13" t="s">
        <v>3501</v>
      </c>
      <c r="F10" s="77" t="str">
        <f t="shared" ref="F10:F73" si="0">HYPERLINK("https://shop-askom.kz/?pbrandnumber="&amp;C10&amp;"&amp;pbrandname=ELRING", "К товару")</f>
        <v>К товару</v>
      </c>
      <c r="G10" s="87">
        <v>27513.9</v>
      </c>
      <c r="H10" s="61">
        <v>6</v>
      </c>
      <c r="I10" s="60"/>
    </row>
    <row r="11" spans="1:9" ht="15" x14ac:dyDescent="0.25">
      <c r="A11" s="8" t="s">
        <v>3502</v>
      </c>
      <c r="B11" s="8" t="s">
        <v>3497</v>
      </c>
      <c r="C11" s="8" t="s">
        <v>3503</v>
      </c>
      <c r="D11" s="8" t="s">
        <v>3504</v>
      </c>
      <c r="E11" s="13" t="s">
        <v>3505</v>
      </c>
      <c r="F11" s="77" t="str">
        <f t="shared" si="0"/>
        <v>К товару</v>
      </c>
      <c r="G11" s="87">
        <v>1083.1787999999999</v>
      </c>
      <c r="H11" s="61">
        <v>46</v>
      </c>
      <c r="I11" s="60"/>
    </row>
    <row r="12" spans="1:9" ht="30" x14ac:dyDescent="0.25">
      <c r="A12" s="8" t="s">
        <v>3506</v>
      </c>
      <c r="B12" s="8" t="s">
        <v>3497</v>
      </c>
      <c r="C12" s="8" t="s">
        <v>3507</v>
      </c>
      <c r="D12" s="8" t="s">
        <v>3508</v>
      </c>
      <c r="E12" s="13" t="s">
        <v>3509</v>
      </c>
      <c r="F12" s="77" t="str">
        <f t="shared" si="0"/>
        <v>К товару</v>
      </c>
      <c r="G12" s="87">
        <v>13959.683999999999</v>
      </c>
      <c r="H12" s="61">
        <v>17</v>
      </c>
      <c r="I12" s="60"/>
    </row>
    <row r="13" spans="1:9" ht="15" x14ac:dyDescent="0.25">
      <c r="A13" s="8" t="s">
        <v>3510</v>
      </c>
      <c r="B13" s="8" t="s">
        <v>3497</v>
      </c>
      <c r="C13" s="8" t="s">
        <v>3511</v>
      </c>
      <c r="D13" s="8" t="s">
        <v>3512</v>
      </c>
      <c r="E13" s="13" t="s">
        <v>3513</v>
      </c>
      <c r="F13" s="77" t="str">
        <f t="shared" si="0"/>
        <v>К товару</v>
      </c>
      <c r="G13" s="87">
        <v>20852.64</v>
      </c>
      <c r="H13" s="61">
        <v>40</v>
      </c>
      <c r="I13" s="60"/>
    </row>
    <row r="14" spans="1:9" ht="15" x14ac:dyDescent="0.25">
      <c r="A14" s="8" t="s">
        <v>3514</v>
      </c>
      <c r="B14" s="8" t="s">
        <v>3497</v>
      </c>
      <c r="C14" s="8" t="s">
        <v>3515</v>
      </c>
      <c r="D14" s="8" t="s">
        <v>3516</v>
      </c>
      <c r="E14" s="13" t="s">
        <v>3517</v>
      </c>
      <c r="F14" s="77" t="str">
        <f t="shared" si="0"/>
        <v>К товару</v>
      </c>
      <c r="G14" s="87">
        <v>11720.34216</v>
      </c>
      <c r="H14" s="61">
        <v>23</v>
      </c>
      <c r="I14" s="60"/>
    </row>
    <row r="15" spans="1:9" ht="30" x14ac:dyDescent="0.25">
      <c r="A15" s="8" t="s">
        <v>3518</v>
      </c>
      <c r="B15" s="8" t="s">
        <v>3497</v>
      </c>
      <c r="C15" s="8" t="s">
        <v>3519</v>
      </c>
      <c r="D15" s="8" t="s">
        <v>3520</v>
      </c>
      <c r="E15" s="13" t="s">
        <v>3521</v>
      </c>
      <c r="F15" s="77" t="str">
        <f t="shared" si="0"/>
        <v>К товару</v>
      </c>
      <c r="G15" s="87">
        <v>9480.4210800000001</v>
      </c>
      <c r="H15" s="61">
        <v>44</v>
      </c>
      <c r="I15" s="60"/>
    </row>
    <row r="16" spans="1:9" ht="15" x14ac:dyDescent="0.25">
      <c r="A16" s="8" t="s">
        <v>3522</v>
      </c>
      <c r="B16" s="8" t="s">
        <v>3497</v>
      </c>
      <c r="C16" s="8" t="s">
        <v>3523</v>
      </c>
      <c r="D16" s="8" t="s">
        <v>3524</v>
      </c>
      <c r="E16" s="13" t="s">
        <v>3525</v>
      </c>
      <c r="F16" s="77" t="str">
        <f t="shared" si="0"/>
        <v>К товару</v>
      </c>
      <c r="G16" s="87">
        <v>1347.89148</v>
      </c>
      <c r="H16" s="61">
        <v>6</v>
      </c>
      <c r="I16" s="60"/>
    </row>
    <row r="17" spans="1:9" ht="30" x14ac:dyDescent="0.25">
      <c r="A17" s="8" t="s">
        <v>3526</v>
      </c>
      <c r="B17" s="8" t="s">
        <v>3497</v>
      </c>
      <c r="C17" s="8" t="s">
        <v>3527</v>
      </c>
      <c r="D17" s="8" t="s">
        <v>3528</v>
      </c>
      <c r="E17" s="13" t="s">
        <v>3529</v>
      </c>
      <c r="F17" s="77" t="str">
        <f t="shared" si="0"/>
        <v>К товару</v>
      </c>
      <c r="G17" s="87">
        <v>11681.533079999999</v>
      </c>
      <c r="H17" s="61">
        <v>18</v>
      </c>
      <c r="I17" s="60"/>
    </row>
    <row r="18" spans="1:9" ht="30" x14ac:dyDescent="0.25">
      <c r="A18" s="8" t="s">
        <v>3530</v>
      </c>
      <c r="B18" s="8" t="s">
        <v>3497</v>
      </c>
      <c r="C18" s="8" t="s">
        <v>3531</v>
      </c>
      <c r="D18" s="8" t="s">
        <v>3532</v>
      </c>
      <c r="E18" s="13" t="s">
        <v>3533</v>
      </c>
      <c r="F18" s="77" t="str">
        <f t="shared" si="0"/>
        <v>К товару</v>
      </c>
      <c r="G18" s="87">
        <v>25187.672159999998</v>
      </c>
      <c r="H18" s="61">
        <v>2</v>
      </c>
      <c r="I18" s="60"/>
    </row>
    <row r="19" spans="1:9" ht="30" x14ac:dyDescent="0.25">
      <c r="A19" s="8" t="s">
        <v>3534</v>
      </c>
      <c r="B19" s="8" t="s">
        <v>3497</v>
      </c>
      <c r="C19" s="8" t="s">
        <v>3535</v>
      </c>
      <c r="D19" s="8" t="s">
        <v>3536</v>
      </c>
      <c r="E19" s="13" t="s">
        <v>25926</v>
      </c>
      <c r="F19" s="77" t="str">
        <f t="shared" si="0"/>
        <v>К товару</v>
      </c>
      <c r="G19" s="87">
        <v>10088.623079999999</v>
      </c>
      <c r="H19" s="61">
        <v>20</v>
      </c>
      <c r="I19" s="60"/>
    </row>
    <row r="20" spans="1:9" ht="30" x14ac:dyDescent="0.25">
      <c r="A20" s="8" t="s">
        <v>3537</v>
      </c>
      <c r="B20" s="8" t="s">
        <v>3497</v>
      </c>
      <c r="C20" s="8" t="s">
        <v>3538</v>
      </c>
      <c r="D20" s="8" t="s">
        <v>3539</v>
      </c>
      <c r="E20" s="13" t="s">
        <v>3540</v>
      </c>
      <c r="F20" s="77" t="str">
        <f t="shared" si="0"/>
        <v>К товару</v>
      </c>
      <c r="G20" s="87">
        <v>8003.3590800000002</v>
      </c>
      <c r="H20" s="61">
        <v>32</v>
      </c>
      <c r="I20" s="60"/>
    </row>
    <row r="21" spans="1:9" ht="30" x14ac:dyDescent="0.25">
      <c r="A21" s="8" t="s">
        <v>3541</v>
      </c>
      <c r="B21" s="8" t="s">
        <v>3497</v>
      </c>
      <c r="C21" s="8" t="s">
        <v>3542</v>
      </c>
      <c r="D21" s="8" t="s">
        <v>3543</v>
      </c>
      <c r="E21" s="13" t="s">
        <v>3544</v>
      </c>
      <c r="F21" s="77" t="str">
        <f t="shared" si="0"/>
        <v>К товару</v>
      </c>
      <c r="G21" s="87">
        <v>17473.933079999999</v>
      </c>
      <c r="H21" s="61">
        <v>5</v>
      </c>
      <c r="I21" s="60"/>
    </row>
    <row r="22" spans="1:9" ht="15" x14ac:dyDescent="0.25">
      <c r="A22" s="8" t="s">
        <v>3545</v>
      </c>
      <c r="B22" s="8" t="s">
        <v>3497</v>
      </c>
      <c r="C22" s="8" t="s">
        <v>3546</v>
      </c>
      <c r="D22" s="8" t="s">
        <v>3547</v>
      </c>
      <c r="E22" s="13" t="s">
        <v>3548</v>
      </c>
      <c r="F22" s="77" t="str">
        <f t="shared" si="0"/>
        <v>К товару</v>
      </c>
      <c r="G22" s="87">
        <v>10011.58416</v>
      </c>
      <c r="H22" s="61">
        <v>7</v>
      </c>
      <c r="I22" s="60"/>
    </row>
    <row r="23" spans="1:9" ht="15" x14ac:dyDescent="0.25">
      <c r="A23" s="8" t="s">
        <v>3549</v>
      </c>
      <c r="B23" s="8" t="s">
        <v>3497</v>
      </c>
      <c r="C23" s="8" t="s">
        <v>3550</v>
      </c>
      <c r="D23" s="8" t="s">
        <v>3551</v>
      </c>
      <c r="E23" s="13" t="s">
        <v>3552</v>
      </c>
      <c r="F23" s="77" t="str">
        <f t="shared" si="0"/>
        <v>К товару</v>
      </c>
      <c r="G23" s="87">
        <v>17811.63</v>
      </c>
      <c r="H23" s="61">
        <v>18</v>
      </c>
      <c r="I23" s="60"/>
    </row>
    <row r="24" spans="1:9" ht="15" x14ac:dyDescent="0.25">
      <c r="A24" s="8" t="s">
        <v>3553</v>
      </c>
      <c r="B24" s="8" t="s">
        <v>3497</v>
      </c>
      <c r="C24" s="8" t="s">
        <v>3554</v>
      </c>
      <c r="D24" s="8" t="s">
        <v>3555</v>
      </c>
      <c r="E24" s="13" t="s">
        <v>3556</v>
      </c>
      <c r="F24" s="77" t="str">
        <f t="shared" si="0"/>
        <v>К товару</v>
      </c>
      <c r="G24" s="87">
        <v>531.74231999999995</v>
      </c>
      <c r="H24" s="61">
        <v>4</v>
      </c>
      <c r="I24" s="60"/>
    </row>
    <row r="25" spans="1:9" ht="30" x14ac:dyDescent="0.25">
      <c r="A25" s="8" t="s">
        <v>3557</v>
      </c>
      <c r="B25" s="8" t="s">
        <v>3497</v>
      </c>
      <c r="C25" s="8" t="s">
        <v>3558</v>
      </c>
      <c r="D25" s="8" t="s">
        <v>3559</v>
      </c>
      <c r="E25" s="13" t="s">
        <v>3560</v>
      </c>
      <c r="F25" s="77" t="str">
        <f t="shared" si="0"/>
        <v>К товару</v>
      </c>
      <c r="G25" s="87">
        <v>1091.2881600000001</v>
      </c>
      <c r="H25" s="61">
        <v>360</v>
      </c>
      <c r="I25" s="60"/>
    </row>
    <row r="26" spans="1:9" ht="30" x14ac:dyDescent="0.25">
      <c r="A26" s="8" t="s">
        <v>3561</v>
      </c>
      <c r="B26" s="8" t="s">
        <v>3497</v>
      </c>
      <c r="C26" s="8" t="s">
        <v>3562</v>
      </c>
      <c r="D26" s="8" t="s">
        <v>3563</v>
      </c>
      <c r="E26" s="13" t="s">
        <v>3564</v>
      </c>
      <c r="F26" s="77" t="str">
        <f t="shared" si="0"/>
        <v>К товару</v>
      </c>
      <c r="G26" s="87">
        <v>452.96568000000002</v>
      </c>
      <c r="H26" s="61">
        <v>303</v>
      </c>
      <c r="I26" s="60"/>
    </row>
    <row r="27" spans="1:9" ht="15" x14ac:dyDescent="0.25">
      <c r="A27" s="8" t="s">
        <v>3565</v>
      </c>
      <c r="B27" s="8" t="s">
        <v>3497</v>
      </c>
      <c r="C27" s="8" t="s">
        <v>3566</v>
      </c>
      <c r="D27" s="8" t="s">
        <v>3567</v>
      </c>
      <c r="E27" s="13" t="s">
        <v>3568</v>
      </c>
      <c r="F27" s="77" t="str">
        <f t="shared" si="0"/>
        <v>К товару</v>
      </c>
      <c r="G27" s="87">
        <v>1566.8442</v>
      </c>
      <c r="H27" s="61">
        <v>100</v>
      </c>
      <c r="I27" s="60"/>
    </row>
    <row r="28" spans="1:9" ht="15" x14ac:dyDescent="0.25">
      <c r="A28" s="8" t="s">
        <v>3569</v>
      </c>
      <c r="B28" s="8" t="s">
        <v>3497</v>
      </c>
      <c r="C28" s="8" t="s">
        <v>3570</v>
      </c>
      <c r="D28" s="8" t="s">
        <v>3571</v>
      </c>
      <c r="E28" s="13" t="s">
        <v>3572</v>
      </c>
      <c r="F28" s="77" t="str">
        <f t="shared" si="0"/>
        <v>К товару</v>
      </c>
      <c r="G28" s="87">
        <v>847.42812000000004</v>
      </c>
      <c r="H28" s="61">
        <v>4</v>
      </c>
      <c r="I28" s="60"/>
    </row>
    <row r="29" spans="1:9" ht="15" x14ac:dyDescent="0.25">
      <c r="A29" s="8" t="s">
        <v>3573</v>
      </c>
      <c r="B29" s="8" t="s">
        <v>3497</v>
      </c>
      <c r="C29" s="8" t="s">
        <v>3574</v>
      </c>
      <c r="D29" s="8" t="s">
        <v>3575</v>
      </c>
      <c r="E29" s="13" t="s">
        <v>3576</v>
      </c>
      <c r="F29" s="77" t="str">
        <f t="shared" si="0"/>
        <v>К товару</v>
      </c>
      <c r="G29" s="87">
        <v>870.01848000000007</v>
      </c>
      <c r="H29" s="61">
        <v>18</v>
      </c>
      <c r="I29" s="60"/>
    </row>
    <row r="30" spans="1:9" ht="30" x14ac:dyDescent="0.25">
      <c r="A30" s="8" t="s">
        <v>3577</v>
      </c>
      <c r="B30" s="8" t="s">
        <v>3497</v>
      </c>
      <c r="C30" s="8" t="s">
        <v>3578</v>
      </c>
      <c r="D30" s="8" t="s">
        <v>3579</v>
      </c>
      <c r="E30" s="13" t="s">
        <v>3580</v>
      </c>
      <c r="F30" s="77" t="str">
        <f t="shared" si="0"/>
        <v>К товару</v>
      </c>
      <c r="G30" s="87">
        <v>707.25204000000008</v>
      </c>
      <c r="H30" s="61">
        <v>480</v>
      </c>
      <c r="I30" s="60"/>
    </row>
    <row r="31" spans="1:9" ht="15" x14ac:dyDescent="0.25">
      <c r="A31" s="8" t="s">
        <v>3581</v>
      </c>
      <c r="B31" s="8" t="s">
        <v>3497</v>
      </c>
      <c r="C31" s="8" t="s">
        <v>3582</v>
      </c>
      <c r="D31" s="8" t="s">
        <v>3583</v>
      </c>
      <c r="E31" s="13" t="s">
        <v>3584</v>
      </c>
      <c r="F31" s="77" t="str">
        <f t="shared" si="0"/>
        <v>К товару</v>
      </c>
      <c r="G31" s="87">
        <v>2195.3195999999998</v>
      </c>
      <c r="H31" s="61">
        <v>444</v>
      </c>
      <c r="I31" s="60"/>
    </row>
    <row r="32" spans="1:9" ht="30" x14ac:dyDescent="0.25">
      <c r="A32" s="8" t="s">
        <v>3585</v>
      </c>
      <c r="B32" s="8" t="s">
        <v>3497</v>
      </c>
      <c r="C32" s="8" t="s">
        <v>3586</v>
      </c>
      <c r="D32" s="8" t="s">
        <v>3587</v>
      </c>
      <c r="E32" s="13" t="s">
        <v>3588</v>
      </c>
      <c r="F32" s="77" t="str">
        <f t="shared" si="0"/>
        <v>К товару</v>
      </c>
      <c r="G32" s="87">
        <v>1140.5235600000001</v>
      </c>
      <c r="H32" s="61">
        <v>3</v>
      </c>
      <c r="I32" s="60"/>
    </row>
    <row r="33" spans="1:9" ht="15" x14ac:dyDescent="0.25">
      <c r="A33" s="8" t="s">
        <v>3589</v>
      </c>
      <c r="B33" s="8" t="s">
        <v>3497</v>
      </c>
      <c r="C33" s="8" t="s">
        <v>3590</v>
      </c>
      <c r="D33" s="8" t="s">
        <v>3591</v>
      </c>
      <c r="E33" s="13" t="s">
        <v>3592</v>
      </c>
      <c r="F33" s="77" t="str">
        <f t="shared" si="0"/>
        <v>К товару</v>
      </c>
      <c r="G33" s="87">
        <v>570.55140000000006</v>
      </c>
      <c r="H33" s="61">
        <v>7</v>
      </c>
      <c r="I33" s="60"/>
    </row>
    <row r="34" spans="1:9" ht="15" x14ac:dyDescent="0.25">
      <c r="A34" s="8" t="s">
        <v>3593</v>
      </c>
      <c r="B34" s="8" t="s">
        <v>3497</v>
      </c>
      <c r="C34" s="8" t="s">
        <v>3594</v>
      </c>
      <c r="D34" s="8" t="s">
        <v>3595</v>
      </c>
      <c r="E34" s="13" t="s">
        <v>3596</v>
      </c>
      <c r="F34" s="77" t="str">
        <f t="shared" si="0"/>
        <v>К товару</v>
      </c>
      <c r="G34" s="87">
        <v>971.38548000000003</v>
      </c>
      <c r="H34" s="61">
        <v>18</v>
      </c>
      <c r="I34" s="60"/>
    </row>
    <row r="35" spans="1:9" ht="15" x14ac:dyDescent="0.25">
      <c r="A35" s="8" t="s">
        <v>3597</v>
      </c>
      <c r="B35" s="8" t="s">
        <v>3497</v>
      </c>
      <c r="C35" s="8" t="s">
        <v>3598</v>
      </c>
      <c r="D35" s="8" t="s">
        <v>3599</v>
      </c>
      <c r="E35" s="13" t="s">
        <v>3600</v>
      </c>
      <c r="F35" s="77" t="str">
        <f t="shared" si="0"/>
        <v>К товару</v>
      </c>
      <c r="G35" s="87">
        <v>1004.4021600000001</v>
      </c>
      <c r="H35" s="61">
        <v>83</v>
      </c>
      <c r="I35" s="60"/>
    </row>
    <row r="36" spans="1:9" ht="15" x14ac:dyDescent="0.25">
      <c r="A36" s="8" t="s">
        <v>3601</v>
      </c>
      <c r="B36" s="8" t="s">
        <v>3497</v>
      </c>
      <c r="C36" s="8" t="s">
        <v>3602</v>
      </c>
      <c r="D36" s="8" t="s">
        <v>3603</v>
      </c>
      <c r="E36" s="13" t="s">
        <v>3604</v>
      </c>
      <c r="F36" s="77" t="str">
        <f t="shared" si="0"/>
        <v>К товару</v>
      </c>
      <c r="G36" s="87">
        <v>1690.8015599999999</v>
      </c>
      <c r="H36" s="61">
        <v>68</v>
      </c>
      <c r="I36" s="60"/>
    </row>
    <row r="37" spans="1:9" ht="15" x14ac:dyDescent="0.25">
      <c r="A37" s="8" t="s">
        <v>3605</v>
      </c>
      <c r="B37" s="8" t="s">
        <v>3497</v>
      </c>
      <c r="C37" s="8" t="s">
        <v>3606</v>
      </c>
      <c r="D37" s="8" t="s">
        <v>3607</v>
      </c>
      <c r="E37" s="13" t="s">
        <v>3608</v>
      </c>
      <c r="F37" s="77" t="str">
        <f t="shared" si="0"/>
        <v>К товару</v>
      </c>
      <c r="G37" s="87">
        <v>1116.1954800000001</v>
      </c>
      <c r="H37" s="61">
        <v>20</v>
      </c>
      <c r="I37" s="60"/>
    </row>
    <row r="38" spans="1:9" ht="30" x14ac:dyDescent="0.25">
      <c r="A38" s="8" t="s">
        <v>3609</v>
      </c>
      <c r="B38" s="8" t="s">
        <v>3497</v>
      </c>
      <c r="C38" s="8" t="s">
        <v>3610</v>
      </c>
      <c r="D38" s="8"/>
      <c r="E38" s="13" t="s">
        <v>3611</v>
      </c>
      <c r="F38" s="77" t="str">
        <f t="shared" si="0"/>
        <v>К товару</v>
      </c>
      <c r="G38" s="87">
        <v>4248.1461600000002</v>
      </c>
      <c r="H38" s="61">
        <v>86</v>
      </c>
      <c r="I38" s="60"/>
    </row>
    <row r="39" spans="1:9" ht="15" x14ac:dyDescent="0.25">
      <c r="A39" s="8" t="s">
        <v>3612</v>
      </c>
      <c r="B39" s="8" t="s">
        <v>3497</v>
      </c>
      <c r="C39" s="8" t="s">
        <v>3613</v>
      </c>
      <c r="D39" s="8" t="s">
        <v>3614</v>
      </c>
      <c r="E39" s="13" t="s">
        <v>3615</v>
      </c>
      <c r="F39" s="77" t="str">
        <f t="shared" si="0"/>
        <v>К товару</v>
      </c>
      <c r="G39" s="87">
        <v>5309.8930799999998</v>
      </c>
      <c r="H39" s="61">
        <v>10</v>
      </c>
      <c r="I39" s="60"/>
    </row>
    <row r="40" spans="1:9" ht="15" x14ac:dyDescent="0.25">
      <c r="A40" s="8" t="s">
        <v>3616</v>
      </c>
      <c r="B40" s="8" t="s">
        <v>3497</v>
      </c>
      <c r="C40" s="8" t="s">
        <v>3617</v>
      </c>
      <c r="D40" s="8" t="s">
        <v>3618</v>
      </c>
      <c r="E40" s="13" t="s">
        <v>3619</v>
      </c>
      <c r="F40" s="77" t="str">
        <f t="shared" si="0"/>
        <v>К товару</v>
      </c>
      <c r="G40" s="87">
        <v>681.18624</v>
      </c>
      <c r="H40" s="61">
        <v>35</v>
      </c>
      <c r="I40" s="60"/>
    </row>
    <row r="41" spans="1:9" ht="30" x14ac:dyDescent="0.25">
      <c r="A41" s="8" t="s">
        <v>3620</v>
      </c>
      <c r="B41" s="8" t="s">
        <v>3497</v>
      </c>
      <c r="C41" s="8" t="s">
        <v>3621</v>
      </c>
      <c r="D41" s="8" t="s">
        <v>3622</v>
      </c>
      <c r="E41" s="13" t="s">
        <v>3623</v>
      </c>
      <c r="F41" s="77" t="str">
        <f t="shared" si="0"/>
        <v>К товару</v>
      </c>
      <c r="G41" s="87">
        <v>3272.7060000000001</v>
      </c>
      <c r="H41" s="61">
        <v>133</v>
      </c>
      <c r="I41" s="60"/>
    </row>
    <row r="42" spans="1:9" ht="15" x14ac:dyDescent="0.25">
      <c r="A42" s="8" t="s">
        <v>3624</v>
      </c>
      <c r="B42" s="8" t="s">
        <v>3497</v>
      </c>
      <c r="C42" s="8" t="s">
        <v>3625</v>
      </c>
      <c r="D42" s="8" t="s">
        <v>3626</v>
      </c>
      <c r="E42" s="13" t="s">
        <v>3627</v>
      </c>
      <c r="F42" s="77" t="str">
        <f t="shared" si="0"/>
        <v>К товару</v>
      </c>
      <c r="G42" s="87">
        <v>776.1816</v>
      </c>
      <c r="H42" s="61">
        <v>59</v>
      </c>
      <c r="I42" s="60"/>
    </row>
    <row r="43" spans="1:9" ht="30" x14ac:dyDescent="0.25">
      <c r="A43" s="8" t="s">
        <v>23000</v>
      </c>
      <c r="B43" s="8" t="s">
        <v>3497</v>
      </c>
      <c r="C43" s="8" t="s">
        <v>23001</v>
      </c>
      <c r="D43" s="8" t="s">
        <v>23002</v>
      </c>
      <c r="E43" s="13" t="s">
        <v>23003</v>
      </c>
      <c r="F43" s="77" t="str">
        <f t="shared" si="0"/>
        <v>К товару</v>
      </c>
      <c r="G43" s="87">
        <v>1102.8729599999999</v>
      </c>
      <c r="H43" s="61">
        <v>8</v>
      </c>
      <c r="I43" s="60"/>
    </row>
    <row r="44" spans="1:9" ht="15" x14ac:dyDescent="0.25">
      <c r="A44" s="8" t="s">
        <v>3628</v>
      </c>
      <c r="B44" s="8" t="s">
        <v>3497</v>
      </c>
      <c r="C44" s="8" t="s">
        <v>3629</v>
      </c>
      <c r="D44" s="8" t="s">
        <v>3630</v>
      </c>
      <c r="E44" s="13" t="s">
        <v>3631</v>
      </c>
      <c r="F44" s="77" t="str">
        <f t="shared" si="0"/>
        <v>К товару</v>
      </c>
      <c r="G44" s="87">
        <v>1195.5513599999999</v>
      </c>
      <c r="H44" s="61">
        <v>78</v>
      </c>
      <c r="I44" s="60"/>
    </row>
    <row r="45" spans="1:9" ht="30" x14ac:dyDescent="0.25">
      <c r="A45" s="8" t="s">
        <v>3632</v>
      </c>
      <c r="B45" s="8" t="s">
        <v>3497</v>
      </c>
      <c r="C45" s="8" t="s">
        <v>3633</v>
      </c>
      <c r="D45" s="8" t="s">
        <v>3634</v>
      </c>
      <c r="E45" s="13" t="s">
        <v>3635</v>
      </c>
      <c r="F45" s="77" t="str">
        <f t="shared" si="0"/>
        <v>К товару</v>
      </c>
      <c r="G45" s="87">
        <v>190.56995999999998</v>
      </c>
      <c r="H45" s="61">
        <v>101</v>
      </c>
      <c r="I45" s="60"/>
    </row>
    <row r="46" spans="1:9" ht="30" x14ac:dyDescent="0.25">
      <c r="A46" s="8" t="s">
        <v>3642</v>
      </c>
      <c r="B46" s="8" t="s">
        <v>3497</v>
      </c>
      <c r="C46" s="8" t="s">
        <v>3643</v>
      </c>
      <c r="D46" s="8"/>
      <c r="E46" s="13" t="s">
        <v>3644</v>
      </c>
      <c r="F46" s="77" t="str">
        <f t="shared" si="0"/>
        <v>К товару</v>
      </c>
      <c r="G46" s="87">
        <v>8949.2579999999998</v>
      </c>
      <c r="H46" s="61">
        <v>39</v>
      </c>
      <c r="I46" s="60"/>
    </row>
    <row r="47" spans="1:9" ht="30" x14ac:dyDescent="0.25">
      <c r="A47" s="8" t="s">
        <v>3645</v>
      </c>
      <c r="B47" s="8" t="s">
        <v>3497</v>
      </c>
      <c r="C47" s="8" t="s">
        <v>3646</v>
      </c>
      <c r="D47" s="8" t="s">
        <v>3647</v>
      </c>
      <c r="E47" s="13" t="s">
        <v>25931</v>
      </c>
      <c r="F47" s="77" t="str">
        <f t="shared" si="0"/>
        <v>К товару</v>
      </c>
      <c r="G47" s="87">
        <v>612.25667999999996</v>
      </c>
      <c r="H47" s="61">
        <v>301</v>
      </c>
      <c r="I47" s="60"/>
    </row>
    <row r="48" spans="1:9" ht="30" x14ac:dyDescent="0.25">
      <c r="A48" s="8" t="s">
        <v>3648</v>
      </c>
      <c r="B48" s="8" t="s">
        <v>3497</v>
      </c>
      <c r="C48" s="8" t="s">
        <v>3649</v>
      </c>
      <c r="D48" s="8" t="s">
        <v>3650</v>
      </c>
      <c r="E48" s="13" t="s">
        <v>3651</v>
      </c>
      <c r="F48" s="77" t="str">
        <f t="shared" si="0"/>
        <v>К товару</v>
      </c>
      <c r="G48" s="87">
        <v>4219.1841599999998</v>
      </c>
      <c r="H48" s="61">
        <v>29</v>
      </c>
      <c r="I48" s="60"/>
    </row>
    <row r="49" spans="1:9" ht="30" x14ac:dyDescent="0.25">
      <c r="A49" s="8" t="s">
        <v>3652</v>
      </c>
      <c r="B49" s="8" t="s">
        <v>3497</v>
      </c>
      <c r="C49" s="8" t="s">
        <v>3653</v>
      </c>
      <c r="D49" s="8" t="s">
        <v>3654</v>
      </c>
      <c r="E49" s="13" t="s">
        <v>3655</v>
      </c>
      <c r="F49" s="77" t="str">
        <f t="shared" si="0"/>
        <v>К товару</v>
      </c>
      <c r="G49" s="87">
        <v>9827.9650799999999</v>
      </c>
      <c r="H49" s="61">
        <v>19</v>
      </c>
      <c r="I49" s="60"/>
    </row>
    <row r="50" spans="1:9" ht="30" x14ac:dyDescent="0.25">
      <c r="A50" s="8" t="s">
        <v>3656</v>
      </c>
      <c r="B50" s="8" t="s">
        <v>3497</v>
      </c>
      <c r="C50" s="8" t="s">
        <v>3657</v>
      </c>
      <c r="D50" s="8"/>
      <c r="E50" s="13" t="s">
        <v>3658</v>
      </c>
      <c r="F50" s="77" t="str">
        <f t="shared" si="0"/>
        <v>К товару</v>
      </c>
      <c r="G50" s="87">
        <v>4045.4121600000003</v>
      </c>
      <c r="H50" s="61">
        <v>37</v>
      </c>
      <c r="I50" s="60"/>
    </row>
    <row r="51" spans="1:9" ht="30" x14ac:dyDescent="0.25">
      <c r="A51" s="8" t="s">
        <v>3659</v>
      </c>
      <c r="B51" s="8" t="s">
        <v>3497</v>
      </c>
      <c r="C51" s="8" t="s">
        <v>3660</v>
      </c>
      <c r="D51" s="8" t="s">
        <v>3661</v>
      </c>
      <c r="E51" s="13" t="s">
        <v>3662</v>
      </c>
      <c r="F51" s="77" t="str">
        <f t="shared" si="0"/>
        <v>К товару</v>
      </c>
      <c r="G51" s="87">
        <v>1368.16488</v>
      </c>
      <c r="H51" s="61">
        <v>12</v>
      </c>
      <c r="I51" s="60"/>
    </row>
    <row r="52" spans="1:9" ht="15" x14ac:dyDescent="0.25">
      <c r="A52" s="8" t="s">
        <v>3663</v>
      </c>
      <c r="B52" s="8" t="s">
        <v>3497</v>
      </c>
      <c r="C52" s="8" t="s">
        <v>3664</v>
      </c>
      <c r="D52" s="8" t="s">
        <v>3665</v>
      </c>
      <c r="E52" s="13" t="s">
        <v>3666</v>
      </c>
      <c r="F52" s="77" t="str">
        <f t="shared" si="0"/>
        <v>К товару</v>
      </c>
      <c r="G52" s="87">
        <v>1127.7802799999999</v>
      </c>
      <c r="H52" s="61">
        <v>21</v>
      </c>
      <c r="I52" s="60"/>
    </row>
    <row r="53" spans="1:9" ht="30" x14ac:dyDescent="0.25">
      <c r="A53" s="8" t="s">
        <v>3670</v>
      </c>
      <c r="B53" s="8" t="s">
        <v>3497</v>
      </c>
      <c r="C53" s="8" t="s">
        <v>3671</v>
      </c>
      <c r="D53" s="8" t="s">
        <v>3672</v>
      </c>
      <c r="E53" s="13" t="s">
        <v>3673</v>
      </c>
      <c r="F53" s="77" t="str">
        <f t="shared" si="0"/>
        <v>К товару</v>
      </c>
      <c r="G53" s="87">
        <v>3243.7440000000001</v>
      </c>
      <c r="H53" s="61">
        <v>35</v>
      </c>
      <c r="I53" s="60"/>
    </row>
    <row r="54" spans="1:9" ht="30" x14ac:dyDescent="0.25">
      <c r="A54" s="8" t="s">
        <v>3636</v>
      </c>
      <c r="B54" s="8" t="s">
        <v>3497</v>
      </c>
      <c r="C54" s="8" t="s">
        <v>3637</v>
      </c>
      <c r="D54" s="8" t="s">
        <v>3638</v>
      </c>
      <c r="E54" s="13" t="s">
        <v>25932</v>
      </c>
      <c r="F54" s="77" t="str">
        <f t="shared" si="0"/>
        <v>К товару</v>
      </c>
      <c r="G54" s="87">
        <v>855.53748000000007</v>
      </c>
      <c r="H54" s="61">
        <v>28</v>
      </c>
      <c r="I54" s="60"/>
    </row>
    <row r="55" spans="1:9" ht="30" x14ac:dyDescent="0.25">
      <c r="A55" s="8" t="s">
        <v>3639</v>
      </c>
      <c r="B55" s="8" t="s">
        <v>3497</v>
      </c>
      <c r="C55" s="8" t="s">
        <v>3640</v>
      </c>
      <c r="D55" s="8" t="s">
        <v>3641</v>
      </c>
      <c r="E55" s="13" t="s">
        <v>25933</v>
      </c>
      <c r="F55" s="77" t="str">
        <f t="shared" si="0"/>
        <v>К товару</v>
      </c>
      <c r="G55" s="87">
        <v>631.95083999999997</v>
      </c>
      <c r="H55" s="61">
        <v>298</v>
      </c>
      <c r="I55" s="60"/>
    </row>
    <row r="56" spans="1:9" ht="30" x14ac:dyDescent="0.25">
      <c r="A56" s="8" t="s">
        <v>3667</v>
      </c>
      <c r="B56" s="8" t="s">
        <v>3497</v>
      </c>
      <c r="C56" s="8" t="s">
        <v>3668</v>
      </c>
      <c r="D56" s="8" t="s">
        <v>3669</v>
      </c>
      <c r="E56" s="13" t="s">
        <v>25934</v>
      </c>
      <c r="F56" s="77" t="str">
        <f t="shared" si="0"/>
        <v>К товару</v>
      </c>
      <c r="G56" s="87">
        <v>620.94527999999991</v>
      </c>
      <c r="H56" s="61">
        <v>2</v>
      </c>
      <c r="I56" s="60"/>
    </row>
    <row r="57" spans="1:9" ht="30" x14ac:dyDescent="0.25">
      <c r="A57" s="8" t="s">
        <v>3674</v>
      </c>
      <c r="B57" s="8" t="s">
        <v>3497</v>
      </c>
      <c r="C57" s="8" t="s">
        <v>3675</v>
      </c>
      <c r="D57" s="8" t="s">
        <v>3676</v>
      </c>
      <c r="E57" s="13" t="s">
        <v>3677</v>
      </c>
      <c r="F57" s="77" t="str">
        <f t="shared" si="0"/>
        <v>К товару</v>
      </c>
      <c r="G57" s="87">
        <v>4074.3741600000003</v>
      </c>
      <c r="H57" s="61">
        <v>19</v>
      </c>
      <c r="I57" s="60"/>
    </row>
    <row r="58" spans="1:9" ht="15" x14ac:dyDescent="0.25">
      <c r="A58" s="8" t="s">
        <v>3678</v>
      </c>
      <c r="B58" s="8" t="s">
        <v>3497</v>
      </c>
      <c r="C58" s="8" t="s">
        <v>3679</v>
      </c>
      <c r="D58" s="8" t="s">
        <v>3680</v>
      </c>
      <c r="E58" s="13" t="s">
        <v>3681</v>
      </c>
      <c r="F58" s="77" t="str">
        <f t="shared" si="0"/>
        <v>К товару</v>
      </c>
      <c r="G58" s="87">
        <v>1406.97396</v>
      </c>
      <c r="H58" s="61">
        <v>18</v>
      </c>
      <c r="I58" s="60"/>
    </row>
    <row r="59" spans="1:9" ht="30" x14ac:dyDescent="0.25">
      <c r="A59" s="8" t="s">
        <v>3682</v>
      </c>
      <c r="B59" s="8" t="s">
        <v>3497</v>
      </c>
      <c r="C59" s="8" t="s">
        <v>3683</v>
      </c>
      <c r="D59" s="8" t="s">
        <v>3684</v>
      </c>
      <c r="E59" s="13" t="s">
        <v>3685</v>
      </c>
      <c r="F59" s="77" t="str">
        <f t="shared" si="0"/>
        <v>К товару</v>
      </c>
      <c r="G59" s="87">
        <v>27359.82216</v>
      </c>
      <c r="H59" s="61">
        <v>6</v>
      </c>
      <c r="I59" s="60"/>
    </row>
    <row r="60" spans="1:9" ht="30" x14ac:dyDescent="0.25">
      <c r="A60" s="8" t="s">
        <v>3686</v>
      </c>
      <c r="B60" s="8" t="s">
        <v>3497</v>
      </c>
      <c r="C60" s="8" t="s">
        <v>3687</v>
      </c>
      <c r="D60" s="8" t="s">
        <v>3688</v>
      </c>
      <c r="E60" s="13" t="s">
        <v>3689</v>
      </c>
      <c r="F60" s="77" t="str">
        <f t="shared" si="0"/>
        <v>К товару</v>
      </c>
      <c r="G60" s="87">
        <v>2029.65696</v>
      </c>
      <c r="H60" s="61">
        <v>20</v>
      </c>
      <c r="I60" s="60"/>
    </row>
    <row r="61" spans="1:9" ht="30" x14ac:dyDescent="0.25">
      <c r="A61" s="8" t="s">
        <v>3694</v>
      </c>
      <c r="B61" s="8" t="s">
        <v>3497</v>
      </c>
      <c r="C61" s="8" t="s">
        <v>3695</v>
      </c>
      <c r="D61" s="8"/>
      <c r="E61" s="13" t="s">
        <v>3693</v>
      </c>
      <c r="F61" s="77" t="str">
        <f t="shared" si="0"/>
        <v>К товару</v>
      </c>
      <c r="G61" s="87">
        <v>3359.5920000000001</v>
      </c>
      <c r="H61" s="61">
        <v>30</v>
      </c>
      <c r="I61" s="60"/>
    </row>
    <row r="62" spans="1:9" ht="30" x14ac:dyDescent="0.25">
      <c r="A62" s="8" t="s">
        <v>3690</v>
      </c>
      <c r="B62" s="8" t="s">
        <v>3497</v>
      </c>
      <c r="C62" s="8" t="s">
        <v>3691</v>
      </c>
      <c r="D62" s="8" t="s">
        <v>3692</v>
      </c>
      <c r="E62" s="13" t="s">
        <v>3693</v>
      </c>
      <c r="F62" s="77" t="str">
        <f t="shared" si="0"/>
        <v>К товару</v>
      </c>
      <c r="G62" s="87">
        <v>3967.7939999999999</v>
      </c>
      <c r="H62" s="61">
        <v>30</v>
      </c>
      <c r="I62" s="60"/>
    </row>
    <row r="63" spans="1:9" ht="30" x14ac:dyDescent="0.25">
      <c r="A63" s="8" t="s">
        <v>3696</v>
      </c>
      <c r="B63" s="8" t="s">
        <v>3497</v>
      </c>
      <c r="C63" s="8" t="s">
        <v>3697</v>
      </c>
      <c r="D63" s="8" t="s">
        <v>3698</v>
      </c>
      <c r="E63" s="13" t="s">
        <v>3699</v>
      </c>
      <c r="F63" s="77" t="str">
        <f t="shared" si="0"/>
        <v>К товару</v>
      </c>
      <c r="G63" s="87">
        <v>1764.9442799999999</v>
      </c>
      <c r="H63" s="61">
        <v>9</v>
      </c>
      <c r="I63" s="60"/>
    </row>
    <row r="64" spans="1:9" ht="15" x14ac:dyDescent="0.25">
      <c r="A64" s="8" t="s">
        <v>3700</v>
      </c>
      <c r="B64" s="8" t="s">
        <v>3497</v>
      </c>
      <c r="C64" s="8" t="s">
        <v>3701</v>
      </c>
      <c r="D64" s="8" t="s">
        <v>3702</v>
      </c>
      <c r="E64" s="13" t="s">
        <v>3703</v>
      </c>
      <c r="F64" s="77" t="str">
        <f t="shared" si="0"/>
        <v>К товару</v>
      </c>
      <c r="G64" s="87">
        <v>1320.0879600000001</v>
      </c>
      <c r="H64" s="61">
        <v>1</v>
      </c>
      <c r="I64" s="60"/>
    </row>
    <row r="65" spans="1:9" ht="15" x14ac:dyDescent="0.25">
      <c r="A65" s="8" t="s">
        <v>3704</v>
      </c>
      <c r="B65" s="8" t="s">
        <v>3497</v>
      </c>
      <c r="C65" s="8" t="s">
        <v>3705</v>
      </c>
      <c r="D65" s="8" t="s">
        <v>3692</v>
      </c>
      <c r="E65" s="13" t="s">
        <v>3706</v>
      </c>
      <c r="F65" s="77" t="str">
        <f t="shared" si="0"/>
        <v>К товару</v>
      </c>
      <c r="G65" s="87">
        <v>3012.0479999999998</v>
      </c>
      <c r="H65" s="61">
        <v>34</v>
      </c>
      <c r="I65" s="60"/>
    </row>
    <row r="66" spans="1:9" ht="30" x14ac:dyDescent="0.25">
      <c r="A66" s="8" t="s">
        <v>23004</v>
      </c>
      <c r="B66" s="8" t="s">
        <v>3497</v>
      </c>
      <c r="C66" s="8" t="s">
        <v>23005</v>
      </c>
      <c r="D66" s="8" t="s">
        <v>23006</v>
      </c>
      <c r="E66" s="13" t="s">
        <v>23007</v>
      </c>
      <c r="F66" s="77" t="str">
        <f t="shared" si="0"/>
        <v>К товару</v>
      </c>
      <c r="G66" s="87">
        <v>5512.6270800000002</v>
      </c>
      <c r="H66" s="61">
        <v>18</v>
      </c>
      <c r="I66" s="60"/>
    </row>
    <row r="67" spans="1:9" ht="30" x14ac:dyDescent="0.25">
      <c r="A67" s="8" t="s">
        <v>23008</v>
      </c>
      <c r="B67" s="8" t="s">
        <v>3497</v>
      </c>
      <c r="C67" s="8" t="s">
        <v>23009</v>
      </c>
      <c r="D67" s="8" t="s">
        <v>23010</v>
      </c>
      <c r="E67" s="13" t="s">
        <v>23011</v>
      </c>
      <c r="F67" s="77" t="str">
        <f t="shared" si="0"/>
        <v>К товару</v>
      </c>
      <c r="G67" s="87">
        <v>2771.0841600000003</v>
      </c>
      <c r="H67" s="61">
        <v>18</v>
      </c>
      <c r="I67" s="60"/>
    </row>
    <row r="68" spans="1:9" ht="30" x14ac:dyDescent="0.25">
      <c r="A68" s="8" t="s">
        <v>3707</v>
      </c>
      <c r="B68" s="8" t="s">
        <v>3497</v>
      </c>
      <c r="C68" s="8" t="s">
        <v>3708</v>
      </c>
      <c r="D68" s="8" t="s">
        <v>3709</v>
      </c>
      <c r="E68" s="13" t="s">
        <v>3710</v>
      </c>
      <c r="F68" s="77" t="str">
        <f t="shared" si="0"/>
        <v>К товару</v>
      </c>
      <c r="G68" s="87">
        <v>1869.20748</v>
      </c>
      <c r="H68" s="61">
        <v>22</v>
      </c>
      <c r="I68" s="60"/>
    </row>
    <row r="69" spans="1:9" ht="30" x14ac:dyDescent="0.25">
      <c r="A69" s="8" t="s">
        <v>3711</v>
      </c>
      <c r="B69" s="8" t="s">
        <v>3497</v>
      </c>
      <c r="C69" s="8" t="s">
        <v>3712</v>
      </c>
      <c r="D69" s="8" t="s">
        <v>3713</v>
      </c>
      <c r="E69" s="13" t="s">
        <v>3714</v>
      </c>
      <c r="F69" s="77" t="str">
        <f t="shared" si="0"/>
        <v>К товару</v>
      </c>
      <c r="G69" s="87">
        <v>3195.6670799999997</v>
      </c>
      <c r="H69" s="61">
        <v>60</v>
      </c>
      <c r="I69" s="60"/>
    </row>
    <row r="70" spans="1:9" ht="30" x14ac:dyDescent="0.25">
      <c r="A70" s="8" t="s">
        <v>3715</v>
      </c>
      <c r="B70" s="8" t="s">
        <v>3497</v>
      </c>
      <c r="C70" s="8" t="s">
        <v>3716</v>
      </c>
      <c r="D70" s="8" t="s">
        <v>3717</v>
      </c>
      <c r="E70" s="13" t="s">
        <v>3718</v>
      </c>
      <c r="F70" s="77" t="str">
        <f t="shared" si="0"/>
        <v>К товару</v>
      </c>
      <c r="G70" s="87">
        <v>602.40959999999995</v>
      </c>
      <c r="H70" s="61">
        <v>299</v>
      </c>
      <c r="I70" s="60"/>
    </row>
    <row r="71" spans="1:9" ht="15" x14ac:dyDescent="0.25">
      <c r="A71" s="8" t="s">
        <v>3719</v>
      </c>
      <c r="B71" s="8" t="s">
        <v>3497</v>
      </c>
      <c r="C71" s="8" t="s">
        <v>3720</v>
      </c>
      <c r="D71" s="8" t="s">
        <v>3721</v>
      </c>
      <c r="E71" s="13" t="s">
        <v>3722</v>
      </c>
      <c r="F71" s="77" t="str">
        <f t="shared" si="0"/>
        <v>К товару</v>
      </c>
      <c r="G71" s="87">
        <v>1166.5893599999999</v>
      </c>
      <c r="H71" s="61">
        <v>31</v>
      </c>
      <c r="I71" s="60"/>
    </row>
    <row r="72" spans="1:9" ht="15" x14ac:dyDescent="0.25">
      <c r="A72" s="8" t="s">
        <v>23012</v>
      </c>
      <c r="B72" s="8" t="s">
        <v>3497</v>
      </c>
      <c r="C72" s="8" t="s">
        <v>23013</v>
      </c>
      <c r="D72" s="8" t="s">
        <v>23014</v>
      </c>
      <c r="E72" s="13" t="s">
        <v>23015</v>
      </c>
      <c r="F72" s="77" t="str">
        <f t="shared" si="0"/>
        <v>К товару</v>
      </c>
      <c r="G72" s="87">
        <v>1426.08888</v>
      </c>
      <c r="H72" s="61">
        <v>18</v>
      </c>
      <c r="I72" s="60"/>
    </row>
    <row r="73" spans="1:9" ht="15" x14ac:dyDescent="0.25">
      <c r="A73" s="8" t="s">
        <v>3723</v>
      </c>
      <c r="B73" s="8" t="s">
        <v>3497</v>
      </c>
      <c r="C73" s="8" t="s">
        <v>3724</v>
      </c>
      <c r="D73" s="8" t="s">
        <v>3725</v>
      </c>
      <c r="E73" s="13" t="s">
        <v>3726</v>
      </c>
      <c r="F73" s="77" t="str">
        <f t="shared" si="0"/>
        <v>К товару</v>
      </c>
      <c r="G73" s="87">
        <v>4575.9960000000001</v>
      </c>
      <c r="H73" s="61">
        <v>4</v>
      </c>
      <c r="I73" s="60"/>
    </row>
    <row r="74" spans="1:9" ht="15" x14ac:dyDescent="0.25">
      <c r="A74" s="8" t="s">
        <v>3727</v>
      </c>
      <c r="B74" s="8" t="s">
        <v>3497</v>
      </c>
      <c r="C74" s="8" t="s">
        <v>3728</v>
      </c>
      <c r="D74" s="8" t="s">
        <v>3729</v>
      </c>
      <c r="E74" s="13" t="s">
        <v>3730</v>
      </c>
      <c r="F74" s="77" t="str">
        <f t="shared" ref="F74:F137" si="1">HYPERLINK("https://shop-askom.kz/?pbrandnumber="&amp;C74&amp;"&amp;pbrandname=ELRING", "К товару")</f>
        <v>К товару</v>
      </c>
      <c r="G74" s="87">
        <v>1047.2659200000001</v>
      </c>
      <c r="H74" s="61">
        <v>94</v>
      </c>
      <c r="I74" s="60"/>
    </row>
    <row r="75" spans="1:9" ht="15" x14ac:dyDescent="0.25">
      <c r="A75" s="8" t="s">
        <v>3732</v>
      </c>
      <c r="B75" s="8" t="s">
        <v>3497</v>
      </c>
      <c r="C75" s="8" t="s">
        <v>3733</v>
      </c>
      <c r="D75" s="8" t="s">
        <v>3734</v>
      </c>
      <c r="E75" s="13" t="s">
        <v>3735</v>
      </c>
      <c r="F75" s="77" t="str">
        <f t="shared" si="1"/>
        <v>К товару</v>
      </c>
      <c r="G75" s="87">
        <v>1804.3326</v>
      </c>
      <c r="H75" s="61">
        <v>160</v>
      </c>
      <c r="I75" s="60"/>
    </row>
    <row r="76" spans="1:9" ht="30" x14ac:dyDescent="0.25">
      <c r="A76" s="8" t="s">
        <v>3736</v>
      </c>
      <c r="B76" s="8" t="s">
        <v>3497</v>
      </c>
      <c r="C76" s="8" t="s">
        <v>3737</v>
      </c>
      <c r="D76" s="8" t="s">
        <v>3738</v>
      </c>
      <c r="E76" s="13" t="s">
        <v>3739</v>
      </c>
      <c r="F76" s="77" t="str">
        <f t="shared" si="1"/>
        <v>К товару</v>
      </c>
      <c r="G76" s="87">
        <v>8833.41</v>
      </c>
      <c r="H76" s="61">
        <v>30</v>
      </c>
      <c r="I76" s="60"/>
    </row>
    <row r="77" spans="1:9" ht="30" x14ac:dyDescent="0.25">
      <c r="A77" s="8" t="s">
        <v>3740</v>
      </c>
      <c r="B77" s="8" t="s">
        <v>3497</v>
      </c>
      <c r="C77" s="8" t="s">
        <v>3741</v>
      </c>
      <c r="D77" s="8" t="s">
        <v>3742</v>
      </c>
      <c r="E77" s="13" t="s">
        <v>3743</v>
      </c>
      <c r="F77" s="77" t="str">
        <f t="shared" si="1"/>
        <v>К товару</v>
      </c>
      <c r="G77" s="87">
        <v>5783.1321599999992</v>
      </c>
      <c r="H77" s="61">
        <v>22</v>
      </c>
      <c r="I77" s="60"/>
    </row>
    <row r="78" spans="1:9" ht="30" x14ac:dyDescent="0.25">
      <c r="A78" s="8" t="s">
        <v>3744</v>
      </c>
      <c r="B78" s="8" t="s">
        <v>3497</v>
      </c>
      <c r="C78" s="8" t="s">
        <v>3745</v>
      </c>
      <c r="D78" s="8" t="s">
        <v>3746</v>
      </c>
      <c r="E78" s="13" t="s">
        <v>3747</v>
      </c>
      <c r="F78" s="77" t="str">
        <f t="shared" si="1"/>
        <v>К товару</v>
      </c>
      <c r="G78" s="87">
        <v>2128.1277599999999</v>
      </c>
      <c r="H78" s="61">
        <v>14</v>
      </c>
      <c r="I78" s="60"/>
    </row>
    <row r="79" spans="1:9" ht="15" x14ac:dyDescent="0.25">
      <c r="A79" s="8" t="s">
        <v>3748</v>
      </c>
      <c r="B79" s="8" t="s">
        <v>3497</v>
      </c>
      <c r="C79" s="8" t="s">
        <v>3749</v>
      </c>
      <c r="D79" s="8" t="s">
        <v>3750</v>
      </c>
      <c r="E79" s="13" t="s">
        <v>3751</v>
      </c>
      <c r="F79" s="77" t="str">
        <f t="shared" si="1"/>
        <v>К товару</v>
      </c>
      <c r="G79" s="87">
        <v>6796.8021599999993</v>
      </c>
      <c r="H79" s="61">
        <v>28</v>
      </c>
      <c r="I79" s="60"/>
    </row>
    <row r="80" spans="1:9" ht="15" x14ac:dyDescent="0.25">
      <c r="A80" s="8" t="s">
        <v>3752</v>
      </c>
      <c r="B80" s="8" t="s">
        <v>3497</v>
      </c>
      <c r="C80" s="8" t="s">
        <v>3753</v>
      </c>
      <c r="D80" s="8" t="s">
        <v>3754</v>
      </c>
      <c r="E80" s="13" t="s">
        <v>3755</v>
      </c>
      <c r="F80" s="77" t="str">
        <f t="shared" si="1"/>
        <v>К товару</v>
      </c>
      <c r="G80" s="87">
        <v>8862.3719999999994</v>
      </c>
      <c r="H80" s="61">
        <v>6</v>
      </c>
      <c r="I80" s="60"/>
    </row>
    <row r="81" spans="1:9" ht="15" x14ac:dyDescent="0.25">
      <c r="A81" s="8" t="s">
        <v>3756</v>
      </c>
      <c r="B81" s="8" t="s">
        <v>3497</v>
      </c>
      <c r="C81" s="8" t="s">
        <v>3757</v>
      </c>
      <c r="D81" s="8" t="s">
        <v>3758</v>
      </c>
      <c r="E81" s="13" t="s">
        <v>3759</v>
      </c>
      <c r="F81" s="77" t="str">
        <f t="shared" si="1"/>
        <v>К товару</v>
      </c>
      <c r="G81" s="87">
        <v>32418.325079999999</v>
      </c>
      <c r="H81" s="61">
        <v>26</v>
      </c>
      <c r="I81" s="60"/>
    </row>
    <row r="82" spans="1:9" ht="30" x14ac:dyDescent="0.25">
      <c r="A82" s="8" t="s">
        <v>3760</v>
      </c>
      <c r="B82" s="8" t="s">
        <v>3497</v>
      </c>
      <c r="C82" s="8" t="s">
        <v>3761</v>
      </c>
      <c r="D82" s="8" t="s">
        <v>3762</v>
      </c>
      <c r="E82" s="13" t="s">
        <v>3763</v>
      </c>
      <c r="F82" s="77" t="str">
        <f t="shared" si="1"/>
        <v>К товару</v>
      </c>
      <c r="G82" s="87">
        <v>38905.81308</v>
      </c>
      <c r="H82" s="61">
        <v>6</v>
      </c>
      <c r="I82" s="60"/>
    </row>
    <row r="83" spans="1:9" ht="15" x14ac:dyDescent="0.25">
      <c r="A83" s="8" t="s">
        <v>3764</v>
      </c>
      <c r="B83" s="8" t="s">
        <v>3497</v>
      </c>
      <c r="C83" s="8" t="s">
        <v>3765</v>
      </c>
      <c r="D83" s="8" t="s">
        <v>3766</v>
      </c>
      <c r="E83" s="13" t="s">
        <v>3767</v>
      </c>
      <c r="F83" s="77" t="str">
        <f t="shared" si="1"/>
        <v>К товару</v>
      </c>
      <c r="G83" s="87">
        <v>4846.50108</v>
      </c>
      <c r="H83" s="61">
        <v>7</v>
      </c>
      <c r="I83" s="60"/>
    </row>
    <row r="84" spans="1:9" ht="15" x14ac:dyDescent="0.25">
      <c r="A84" s="8" t="s">
        <v>3768</v>
      </c>
      <c r="B84" s="8" t="s">
        <v>3497</v>
      </c>
      <c r="C84" s="8" t="s">
        <v>3769</v>
      </c>
      <c r="D84" s="8" t="s">
        <v>3770</v>
      </c>
      <c r="E84" s="13" t="s">
        <v>3771</v>
      </c>
      <c r="F84" s="77" t="str">
        <f t="shared" si="1"/>
        <v>К товару</v>
      </c>
      <c r="G84" s="87">
        <v>11700.647999999999</v>
      </c>
      <c r="H84" s="61">
        <v>1</v>
      </c>
      <c r="I84" s="60"/>
    </row>
    <row r="85" spans="1:9" ht="30" x14ac:dyDescent="0.25">
      <c r="A85" s="8" t="s">
        <v>3772</v>
      </c>
      <c r="B85" s="8" t="s">
        <v>3497</v>
      </c>
      <c r="C85" s="8" t="s">
        <v>3773</v>
      </c>
      <c r="D85" s="8" t="s">
        <v>28214</v>
      </c>
      <c r="E85" s="13" t="s">
        <v>28215</v>
      </c>
      <c r="F85" s="77" t="str">
        <f t="shared" si="1"/>
        <v>К товару</v>
      </c>
      <c r="G85" s="87">
        <v>16836.769079999998</v>
      </c>
      <c r="H85" s="61">
        <v>6</v>
      </c>
      <c r="I85" s="60"/>
    </row>
    <row r="86" spans="1:9" ht="30" x14ac:dyDescent="0.25">
      <c r="A86" s="8" t="s">
        <v>3774</v>
      </c>
      <c r="B86" s="8" t="s">
        <v>3497</v>
      </c>
      <c r="C86" s="8" t="s">
        <v>3775</v>
      </c>
      <c r="D86" s="8" t="s">
        <v>28216</v>
      </c>
      <c r="E86" s="13" t="s">
        <v>28217</v>
      </c>
      <c r="F86" s="77" t="str">
        <f t="shared" si="1"/>
        <v>К товару</v>
      </c>
      <c r="G86" s="87">
        <v>12125.810159999999</v>
      </c>
      <c r="H86" s="61">
        <v>9</v>
      </c>
      <c r="I86" s="60"/>
    </row>
    <row r="87" spans="1:9" ht="15" x14ac:dyDescent="0.25">
      <c r="A87" s="8" t="s">
        <v>3776</v>
      </c>
      <c r="B87" s="8" t="s">
        <v>3497</v>
      </c>
      <c r="C87" s="8" t="s">
        <v>3777</v>
      </c>
      <c r="D87" s="8" t="s">
        <v>3778</v>
      </c>
      <c r="E87" s="13" t="s">
        <v>3779</v>
      </c>
      <c r="F87" s="77" t="str">
        <f t="shared" si="1"/>
        <v>К товару</v>
      </c>
      <c r="G87" s="87">
        <v>16112.719079999999</v>
      </c>
      <c r="H87" s="61">
        <v>15</v>
      </c>
      <c r="I87" s="60"/>
    </row>
    <row r="88" spans="1:9" ht="15" x14ac:dyDescent="0.25">
      <c r="A88" s="8" t="s">
        <v>3780</v>
      </c>
      <c r="B88" s="8" t="s">
        <v>3497</v>
      </c>
      <c r="C88" s="8" t="s">
        <v>3781</v>
      </c>
      <c r="D88" s="8" t="s">
        <v>3782</v>
      </c>
      <c r="E88" s="13" t="s">
        <v>3783</v>
      </c>
      <c r="F88" s="77" t="str">
        <f t="shared" si="1"/>
        <v>К товару</v>
      </c>
      <c r="G88" s="87">
        <v>3185.82</v>
      </c>
      <c r="H88" s="61">
        <v>9</v>
      </c>
      <c r="I88" s="60"/>
    </row>
    <row r="89" spans="1:9" ht="15" x14ac:dyDescent="0.25">
      <c r="A89" s="8" t="s">
        <v>3784</v>
      </c>
      <c r="B89" s="8" t="s">
        <v>3497</v>
      </c>
      <c r="C89" s="8" t="s">
        <v>3785</v>
      </c>
      <c r="D89" s="8" t="s">
        <v>3786</v>
      </c>
      <c r="E89" s="13" t="s">
        <v>3787</v>
      </c>
      <c r="F89" s="77" t="str">
        <f t="shared" si="1"/>
        <v>К товару</v>
      </c>
      <c r="G89" s="87">
        <v>18555.374159999999</v>
      </c>
      <c r="H89" s="61">
        <v>10</v>
      </c>
      <c r="I89" s="60"/>
    </row>
    <row r="90" spans="1:9" ht="15" x14ac:dyDescent="0.25">
      <c r="A90" s="8" t="s">
        <v>3788</v>
      </c>
      <c r="B90" s="8" t="s">
        <v>3497</v>
      </c>
      <c r="C90" s="8" t="s">
        <v>3789</v>
      </c>
      <c r="D90" s="8" t="s">
        <v>3790</v>
      </c>
      <c r="E90" s="13" t="s">
        <v>3791</v>
      </c>
      <c r="F90" s="77" t="str">
        <f t="shared" si="1"/>
        <v>К товару</v>
      </c>
      <c r="G90" s="87">
        <v>21876.157080000001</v>
      </c>
      <c r="H90" s="61">
        <v>9</v>
      </c>
      <c r="I90" s="60"/>
    </row>
    <row r="91" spans="1:9" ht="15" x14ac:dyDescent="0.25">
      <c r="A91" s="8" t="s">
        <v>3792</v>
      </c>
      <c r="B91" s="8" t="s">
        <v>3497</v>
      </c>
      <c r="C91" s="8" t="s">
        <v>3793</v>
      </c>
      <c r="D91" s="8" t="s">
        <v>3794</v>
      </c>
      <c r="E91" s="13" t="s">
        <v>3795</v>
      </c>
      <c r="F91" s="77" t="str">
        <f t="shared" si="1"/>
        <v>К товару</v>
      </c>
      <c r="G91" s="87">
        <v>20852.64</v>
      </c>
      <c r="H91" s="61">
        <v>4</v>
      </c>
      <c r="I91" s="60"/>
    </row>
    <row r="92" spans="1:9" ht="15" x14ac:dyDescent="0.25">
      <c r="A92" s="8" t="s">
        <v>3796</v>
      </c>
      <c r="B92" s="8" t="s">
        <v>3497</v>
      </c>
      <c r="C92" s="8" t="s">
        <v>3797</v>
      </c>
      <c r="D92" s="8" t="s">
        <v>3798</v>
      </c>
      <c r="E92" s="13" t="s">
        <v>3799</v>
      </c>
      <c r="F92" s="77" t="str">
        <f t="shared" si="1"/>
        <v>К товару</v>
      </c>
      <c r="G92" s="87">
        <v>6902.8030799999997</v>
      </c>
      <c r="H92" s="61">
        <v>1</v>
      </c>
      <c r="I92" s="60"/>
    </row>
    <row r="93" spans="1:9" ht="30" x14ac:dyDescent="0.25">
      <c r="A93" s="8" t="s">
        <v>3803</v>
      </c>
      <c r="B93" s="8" t="s">
        <v>3497</v>
      </c>
      <c r="C93" s="8" t="s">
        <v>3804</v>
      </c>
      <c r="D93" s="8" t="s">
        <v>3805</v>
      </c>
      <c r="E93" s="13" t="s">
        <v>3806</v>
      </c>
      <c r="F93" s="77" t="str">
        <f t="shared" si="1"/>
        <v>К товару</v>
      </c>
      <c r="G93" s="87">
        <v>14973.353999999999</v>
      </c>
      <c r="H93" s="61">
        <v>6</v>
      </c>
      <c r="I93" s="60"/>
    </row>
    <row r="94" spans="1:9" ht="15" x14ac:dyDescent="0.25">
      <c r="A94" s="8" t="s">
        <v>3807</v>
      </c>
      <c r="B94" s="8" t="s">
        <v>3497</v>
      </c>
      <c r="C94" s="8" t="s">
        <v>3808</v>
      </c>
      <c r="D94" s="8" t="s">
        <v>3809</v>
      </c>
      <c r="E94" s="13" t="s">
        <v>3810</v>
      </c>
      <c r="F94" s="77" t="str">
        <f t="shared" si="1"/>
        <v>К товару</v>
      </c>
      <c r="G94" s="87">
        <v>4749.768</v>
      </c>
      <c r="H94" s="61">
        <v>11</v>
      </c>
      <c r="I94" s="60"/>
    </row>
    <row r="95" spans="1:9" ht="30" x14ac:dyDescent="0.25">
      <c r="A95" s="8" t="s">
        <v>3811</v>
      </c>
      <c r="B95" s="8" t="s">
        <v>3497</v>
      </c>
      <c r="C95" s="8" t="s">
        <v>3812</v>
      </c>
      <c r="D95" s="8" t="s">
        <v>28218</v>
      </c>
      <c r="E95" s="13" t="s">
        <v>28219</v>
      </c>
      <c r="F95" s="77" t="str">
        <f t="shared" si="1"/>
        <v>К товару</v>
      </c>
      <c r="G95" s="87">
        <v>1858.78116</v>
      </c>
      <c r="H95" s="61">
        <v>10</v>
      </c>
      <c r="I95" s="60"/>
    </row>
    <row r="96" spans="1:9" ht="15" x14ac:dyDescent="0.25">
      <c r="A96" s="8" t="s">
        <v>3813</v>
      </c>
      <c r="B96" s="8" t="s">
        <v>3497</v>
      </c>
      <c r="C96" s="8" t="s">
        <v>3814</v>
      </c>
      <c r="D96" s="8" t="s">
        <v>3815</v>
      </c>
      <c r="E96" s="13" t="s">
        <v>3816</v>
      </c>
      <c r="F96" s="77" t="str">
        <f t="shared" si="1"/>
        <v>К товару</v>
      </c>
      <c r="G96" s="87">
        <v>20070.666000000001</v>
      </c>
      <c r="H96" s="61">
        <v>14</v>
      </c>
      <c r="I96" s="60"/>
    </row>
    <row r="97" spans="1:9" ht="15" x14ac:dyDescent="0.25">
      <c r="A97" s="8" t="s">
        <v>3817</v>
      </c>
      <c r="B97" s="8" t="s">
        <v>3497</v>
      </c>
      <c r="C97" s="8" t="s">
        <v>3818</v>
      </c>
      <c r="D97" s="8" t="s">
        <v>3819</v>
      </c>
      <c r="E97" s="13" t="s">
        <v>3820</v>
      </c>
      <c r="F97" s="77" t="str">
        <f t="shared" si="1"/>
        <v>К товару</v>
      </c>
      <c r="G97" s="87">
        <v>8795.1801599999999</v>
      </c>
      <c r="H97" s="61">
        <v>12</v>
      </c>
      <c r="I97" s="60"/>
    </row>
    <row r="98" spans="1:9" ht="30" x14ac:dyDescent="0.25">
      <c r="A98" s="8" t="s">
        <v>3821</v>
      </c>
      <c r="B98" s="8" t="s">
        <v>3497</v>
      </c>
      <c r="C98" s="8" t="s">
        <v>3822</v>
      </c>
      <c r="D98" s="8" t="s">
        <v>28220</v>
      </c>
      <c r="E98" s="13" t="s">
        <v>28221</v>
      </c>
      <c r="F98" s="77" t="str">
        <f t="shared" si="1"/>
        <v>К товару</v>
      </c>
      <c r="G98" s="87">
        <v>3012.0479999999998</v>
      </c>
      <c r="H98" s="61">
        <v>88</v>
      </c>
      <c r="I98" s="60"/>
    </row>
    <row r="99" spans="1:9" ht="15" x14ac:dyDescent="0.25">
      <c r="A99" s="8" t="s">
        <v>3823</v>
      </c>
      <c r="B99" s="8" t="s">
        <v>3497</v>
      </c>
      <c r="C99" s="8" t="s">
        <v>3824</v>
      </c>
      <c r="D99" s="8" t="s">
        <v>3825</v>
      </c>
      <c r="E99" s="13" t="s">
        <v>3826</v>
      </c>
      <c r="F99" s="77" t="str">
        <f t="shared" si="1"/>
        <v>К товару</v>
      </c>
      <c r="G99" s="87">
        <v>722.8915199999999</v>
      </c>
      <c r="H99" s="61">
        <v>27</v>
      </c>
      <c r="I99" s="60"/>
    </row>
    <row r="100" spans="1:9" ht="15" x14ac:dyDescent="0.25">
      <c r="A100" s="8" t="s">
        <v>3827</v>
      </c>
      <c r="B100" s="8" t="s">
        <v>3497</v>
      </c>
      <c r="C100" s="8" t="s">
        <v>3828</v>
      </c>
      <c r="D100" s="8" t="s">
        <v>3829</v>
      </c>
      <c r="E100" s="13" t="s">
        <v>3830</v>
      </c>
      <c r="F100" s="77" t="str">
        <f t="shared" si="1"/>
        <v>К товару</v>
      </c>
      <c r="G100" s="87">
        <v>3794.0219999999999</v>
      </c>
      <c r="H100" s="61">
        <v>40</v>
      </c>
      <c r="I100" s="60"/>
    </row>
    <row r="101" spans="1:9" ht="15" x14ac:dyDescent="0.25">
      <c r="A101" s="8" t="s">
        <v>3831</v>
      </c>
      <c r="B101" s="8" t="s">
        <v>3497</v>
      </c>
      <c r="C101" s="8" t="s">
        <v>3832</v>
      </c>
      <c r="D101" s="8" t="s">
        <v>3833</v>
      </c>
      <c r="E101" s="13" t="s">
        <v>3834</v>
      </c>
      <c r="F101" s="77" t="str">
        <f t="shared" si="1"/>
        <v>К товару</v>
      </c>
      <c r="G101" s="87">
        <v>26471.268</v>
      </c>
      <c r="H101" s="61">
        <v>1</v>
      </c>
      <c r="I101" s="60"/>
    </row>
    <row r="102" spans="1:9" ht="30" x14ac:dyDescent="0.25">
      <c r="A102" s="8" t="s">
        <v>3835</v>
      </c>
      <c r="B102" s="8" t="s">
        <v>3497</v>
      </c>
      <c r="C102" s="8" t="s">
        <v>3836</v>
      </c>
      <c r="D102" s="8" t="s">
        <v>3837</v>
      </c>
      <c r="E102" s="13" t="s">
        <v>3838</v>
      </c>
      <c r="F102" s="77" t="str">
        <f t="shared" si="1"/>
        <v>К товару</v>
      </c>
      <c r="G102" s="87">
        <v>2297.8450800000001</v>
      </c>
      <c r="H102" s="61">
        <v>5</v>
      </c>
      <c r="I102" s="60"/>
    </row>
    <row r="103" spans="1:9" ht="15" x14ac:dyDescent="0.25">
      <c r="A103" s="8" t="s">
        <v>3839</v>
      </c>
      <c r="B103" s="8" t="s">
        <v>3497</v>
      </c>
      <c r="C103" s="8" t="s">
        <v>3840</v>
      </c>
      <c r="D103" s="8" t="s">
        <v>3841</v>
      </c>
      <c r="E103" s="13" t="s">
        <v>3842</v>
      </c>
      <c r="F103" s="77" t="str">
        <f t="shared" si="1"/>
        <v>К товару</v>
      </c>
      <c r="G103" s="87">
        <v>2134.4994000000002</v>
      </c>
      <c r="H103" s="61">
        <v>12</v>
      </c>
      <c r="I103" s="60"/>
    </row>
    <row r="104" spans="1:9" ht="15" x14ac:dyDescent="0.25">
      <c r="A104" s="8" t="s">
        <v>3843</v>
      </c>
      <c r="B104" s="8" t="s">
        <v>3497</v>
      </c>
      <c r="C104" s="8" t="s">
        <v>3844</v>
      </c>
      <c r="D104" s="8" t="s">
        <v>3845</v>
      </c>
      <c r="E104" s="13" t="s">
        <v>3846</v>
      </c>
      <c r="F104" s="77" t="str">
        <f t="shared" si="1"/>
        <v>К товару</v>
      </c>
      <c r="G104" s="87">
        <v>1229.1472799999999</v>
      </c>
      <c r="H104" s="61">
        <v>7</v>
      </c>
      <c r="I104" s="60"/>
    </row>
    <row r="105" spans="1:9" ht="15" x14ac:dyDescent="0.25">
      <c r="A105" s="8" t="s">
        <v>3847</v>
      </c>
      <c r="B105" s="8" t="s">
        <v>3497</v>
      </c>
      <c r="C105" s="8" t="s">
        <v>3848</v>
      </c>
      <c r="D105" s="8" t="s">
        <v>3849</v>
      </c>
      <c r="E105" s="13" t="s">
        <v>3850</v>
      </c>
      <c r="F105" s="77" t="str">
        <f t="shared" si="1"/>
        <v>К товару</v>
      </c>
      <c r="G105" s="87">
        <v>1238.9943599999999</v>
      </c>
      <c r="H105" s="61">
        <v>24</v>
      </c>
      <c r="I105" s="60"/>
    </row>
    <row r="106" spans="1:9" ht="15" x14ac:dyDescent="0.25">
      <c r="A106" s="8" t="s">
        <v>3851</v>
      </c>
      <c r="B106" s="8" t="s">
        <v>3497</v>
      </c>
      <c r="C106" s="8" t="s">
        <v>3852</v>
      </c>
      <c r="D106" s="8" t="s">
        <v>3853</v>
      </c>
      <c r="E106" s="13" t="s">
        <v>3854</v>
      </c>
      <c r="F106" s="77" t="str">
        <f t="shared" si="1"/>
        <v>К товару</v>
      </c>
      <c r="G106" s="87">
        <v>4006.6030799999999</v>
      </c>
      <c r="H106" s="61">
        <v>14</v>
      </c>
      <c r="I106" s="60"/>
    </row>
    <row r="107" spans="1:9" ht="15" x14ac:dyDescent="0.25">
      <c r="A107" s="8" t="s">
        <v>3855</v>
      </c>
      <c r="B107" s="8" t="s">
        <v>3497</v>
      </c>
      <c r="C107" s="8" t="s">
        <v>3856</v>
      </c>
      <c r="D107" s="8" t="s">
        <v>3857</v>
      </c>
      <c r="E107" s="13" t="s">
        <v>3858</v>
      </c>
      <c r="F107" s="77" t="str">
        <f t="shared" si="1"/>
        <v>К товару</v>
      </c>
      <c r="G107" s="87">
        <v>7327.3859999999995</v>
      </c>
      <c r="H107" s="61">
        <v>29</v>
      </c>
      <c r="I107" s="60"/>
    </row>
    <row r="108" spans="1:9" ht="15" x14ac:dyDescent="0.25">
      <c r="A108" s="8" t="s">
        <v>3859</v>
      </c>
      <c r="B108" s="8" t="s">
        <v>3497</v>
      </c>
      <c r="C108" s="8" t="s">
        <v>3860</v>
      </c>
      <c r="D108" s="8" t="s">
        <v>3861</v>
      </c>
      <c r="E108" s="13" t="s">
        <v>3862</v>
      </c>
      <c r="F108" s="77" t="str">
        <f t="shared" si="1"/>
        <v>К товару</v>
      </c>
      <c r="G108" s="87">
        <v>8350.90308</v>
      </c>
      <c r="H108" s="61">
        <v>6</v>
      </c>
      <c r="I108" s="60"/>
    </row>
    <row r="109" spans="1:9" ht="30" x14ac:dyDescent="0.25">
      <c r="A109" s="8" t="s">
        <v>3863</v>
      </c>
      <c r="B109" s="8" t="s">
        <v>3497</v>
      </c>
      <c r="C109" s="8" t="s">
        <v>3864</v>
      </c>
      <c r="D109" s="8" t="s">
        <v>3865</v>
      </c>
      <c r="E109" s="13" t="s">
        <v>3866</v>
      </c>
      <c r="F109" s="77" t="str">
        <f t="shared" si="1"/>
        <v>К товару</v>
      </c>
      <c r="G109" s="87">
        <v>12627.432000000001</v>
      </c>
      <c r="H109" s="61">
        <v>3</v>
      </c>
      <c r="I109" s="60"/>
    </row>
    <row r="110" spans="1:9" ht="15" x14ac:dyDescent="0.25">
      <c r="A110" s="8" t="s">
        <v>3867</v>
      </c>
      <c r="B110" s="8" t="s">
        <v>3497</v>
      </c>
      <c r="C110" s="8" t="s">
        <v>3868</v>
      </c>
      <c r="D110" s="8" t="s">
        <v>3869</v>
      </c>
      <c r="E110" s="13" t="s">
        <v>3870</v>
      </c>
      <c r="F110" s="77" t="str">
        <f t="shared" si="1"/>
        <v>К товару</v>
      </c>
      <c r="G110" s="87">
        <v>4373.2619999999997</v>
      </c>
      <c r="H110" s="61">
        <v>7</v>
      </c>
      <c r="I110" s="60"/>
    </row>
    <row r="111" spans="1:9" ht="15" x14ac:dyDescent="0.25">
      <c r="A111" s="8" t="s">
        <v>3871</v>
      </c>
      <c r="B111" s="8" t="s">
        <v>3497</v>
      </c>
      <c r="C111" s="8" t="s">
        <v>3872</v>
      </c>
      <c r="D111" s="8" t="s">
        <v>3873</v>
      </c>
      <c r="E111" s="13" t="s">
        <v>3874</v>
      </c>
      <c r="F111" s="77" t="str">
        <f t="shared" si="1"/>
        <v>К товару</v>
      </c>
      <c r="G111" s="87">
        <v>726.36695999999995</v>
      </c>
      <c r="H111" s="61">
        <v>84</v>
      </c>
      <c r="I111" s="60"/>
    </row>
    <row r="112" spans="1:9" ht="15" x14ac:dyDescent="0.25">
      <c r="A112" s="8" t="s">
        <v>3875</v>
      </c>
      <c r="B112" s="8" t="s">
        <v>3497</v>
      </c>
      <c r="C112" s="8" t="s">
        <v>3876</v>
      </c>
      <c r="D112" s="8" t="s">
        <v>3877</v>
      </c>
      <c r="E112" s="13" t="s">
        <v>3878</v>
      </c>
      <c r="F112" s="77" t="str">
        <f t="shared" si="1"/>
        <v>К товару</v>
      </c>
      <c r="G112" s="87">
        <v>3784.75416</v>
      </c>
      <c r="H112" s="61">
        <v>10</v>
      </c>
      <c r="I112" s="60"/>
    </row>
    <row r="113" spans="1:9" ht="15" x14ac:dyDescent="0.25">
      <c r="A113" s="8" t="s">
        <v>3879</v>
      </c>
      <c r="B113" s="8" t="s">
        <v>3497</v>
      </c>
      <c r="C113" s="8" t="s">
        <v>3880</v>
      </c>
      <c r="D113" s="8" t="s">
        <v>3881</v>
      </c>
      <c r="E113" s="13" t="s">
        <v>3882</v>
      </c>
      <c r="F113" s="77" t="str">
        <f t="shared" si="1"/>
        <v>К товару</v>
      </c>
      <c r="G113" s="87">
        <v>2925.1619999999998</v>
      </c>
      <c r="H113" s="61">
        <v>7</v>
      </c>
      <c r="I113" s="60"/>
    </row>
    <row r="114" spans="1:9" ht="15" x14ac:dyDescent="0.25">
      <c r="A114" s="8" t="s">
        <v>3883</v>
      </c>
      <c r="B114" s="8" t="s">
        <v>3497</v>
      </c>
      <c r="C114" s="8" t="s">
        <v>3884</v>
      </c>
      <c r="D114" s="8" t="s">
        <v>3885</v>
      </c>
      <c r="E114" s="13" t="s">
        <v>3886</v>
      </c>
      <c r="F114" s="77" t="str">
        <f t="shared" si="1"/>
        <v>К товару</v>
      </c>
      <c r="G114" s="87">
        <v>17889.248159999999</v>
      </c>
      <c r="H114" s="61">
        <v>22</v>
      </c>
      <c r="I114" s="60"/>
    </row>
    <row r="115" spans="1:9" ht="15" x14ac:dyDescent="0.25">
      <c r="A115" s="8" t="s">
        <v>3800</v>
      </c>
      <c r="B115" s="8" t="s">
        <v>3497</v>
      </c>
      <c r="C115" s="8" t="s">
        <v>3801</v>
      </c>
      <c r="D115" s="8" t="s">
        <v>3802</v>
      </c>
      <c r="E115" s="13" t="s">
        <v>25936</v>
      </c>
      <c r="F115" s="77" t="str">
        <f t="shared" si="1"/>
        <v>К товару</v>
      </c>
      <c r="G115" s="87">
        <v>10870.59708</v>
      </c>
      <c r="H115" s="61">
        <v>5</v>
      </c>
      <c r="I115" s="60"/>
    </row>
    <row r="116" spans="1:9" ht="15" x14ac:dyDescent="0.25">
      <c r="A116" s="8" t="s">
        <v>3887</v>
      </c>
      <c r="B116" s="8" t="s">
        <v>3497</v>
      </c>
      <c r="C116" s="8" t="s">
        <v>3888</v>
      </c>
      <c r="D116" s="8" t="s">
        <v>3889</v>
      </c>
      <c r="E116" s="13" t="s">
        <v>3890</v>
      </c>
      <c r="F116" s="77" t="str">
        <f t="shared" si="1"/>
        <v>К товару</v>
      </c>
      <c r="G116" s="87">
        <v>10252.548000000001</v>
      </c>
      <c r="H116" s="61">
        <v>29</v>
      </c>
      <c r="I116" s="60"/>
    </row>
    <row r="117" spans="1:9" ht="15" x14ac:dyDescent="0.25">
      <c r="A117" s="8" t="s">
        <v>3891</v>
      </c>
      <c r="B117" s="8" t="s">
        <v>3497</v>
      </c>
      <c r="C117" s="8" t="s">
        <v>3892</v>
      </c>
      <c r="D117" s="8" t="s">
        <v>3893</v>
      </c>
      <c r="E117" s="13" t="s">
        <v>3894</v>
      </c>
      <c r="F117" s="77" t="str">
        <f t="shared" si="1"/>
        <v>К товару</v>
      </c>
      <c r="G117" s="87">
        <v>2020.9683600000001</v>
      </c>
      <c r="H117" s="61">
        <v>13</v>
      </c>
      <c r="I117" s="60"/>
    </row>
    <row r="118" spans="1:9" ht="15" x14ac:dyDescent="0.25">
      <c r="A118" s="8" t="s">
        <v>3895</v>
      </c>
      <c r="B118" s="8" t="s">
        <v>3497</v>
      </c>
      <c r="C118" s="8" t="s">
        <v>3896</v>
      </c>
      <c r="D118" s="8" t="s">
        <v>3897</v>
      </c>
      <c r="E118" s="13" t="s">
        <v>3898</v>
      </c>
      <c r="F118" s="77" t="str">
        <f t="shared" si="1"/>
        <v>К товару</v>
      </c>
      <c r="G118" s="87">
        <v>1708.17876</v>
      </c>
      <c r="H118" s="61">
        <v>19</v>
      </c>
      <c r="I118" s="60"/>
    </row>
    <row r="119" spans="1:9" ht="15" x14ac:dyDescent="0.25">
      <c r="A119" s="8" t="s">
        <v>3899</v>
      </c>
      <c r="B119" s="8" t="s">
        <v>3497</v>
      </c>
      <c r="C119" s="8" t="s">
        <v>3900</v>
      </c>
      <c r="D119" s="8" t="s">
        <v>3901</v>
      </c>
      <c r="E119" s="13" t="s">
        <v>3898</v>
      </c>
      <c r="F119" s="77" t="str">
        <f t="shared" si="1"/>
        <v>К товару</v>
      </c>
      <c r="G119" s="87">
        <v>5473.8180000000002</v>
      </c>
      <c r="H119" s="61">
        <v>20</v>
      </c>
      <c r="I119" s="60"/>
    </row>
    <row r="120" spans="1:9" ht="30" x14ac:dyDescent="0.25">
      <c r="A120" s="8" t="s">
        <v>3902</v>
      </c>
      <c r="B120" s="8" t="s">
        <v>3497</v>
      </c>
      <c r="C120" s="8" t="s">
        <v>3903</v>
      </c>
      <c r="D120" s="8" t="s">
        <v>3904</v>
      </c>
      <c r="E120" s="13" t="s">
        <v>3905</v>
      </c>
      <c r="F120" s="77" t="str">
        <f t="shared" si="1"/>
        <v>К товару</v>
      </c>
      <c r="G120" s="87">
        <v>9296.8019999999997</v>
      </c>
      <c r="H120" s="61">
        <v>2</v>
      </c>
      <c r="I120" s="60"/>
    </row>
    <row r="121" spans="1:9" ht="15" x14ac:dyDescent="0.25">
      <c r="A121" s="8" t="s">
        <v>3906</v>
      </c>
      <c r="B121" s="8" t="s">
        <v>3497</v>
      </c>
      <c r="C121" s="8" t="s">
        <v>3907</v>
      </c>
      <c r="D121" s="8" t="s">
        <v>3908</v>
      </c>
      <c r="E121" s="13" t="s">
        <v>3909</v>
      </c>
      <c r="F121" s="77" t="str">
        <f t="shared" si="1"/>
        <v>К товару</v>
      </c>
      <c r="G121" s="87">
        <v>5898.9801599999992</v>
      </c>
      <c r="H121" s="61">
        <v>10</v>
      </c>
      <c r="I121" s="60"/>
    </row>
    <row r="122" spans="1:9" ht="15" x14ac:dyDescent="0.25">
      <c r="A122" s="8" t="s">
        <v>3910</v>
      </c>
      <c r="B122" s="8" t="s">
        <v>3497</v>
      </c>
      <c r="C122" s="8" t="s">
        <v>3911</v>
      </c>
      <c r="D122" s="8" t="s">
        <v>3912</v>
      </c>
      <c r="E122" s="13" t="s">
        <v>3913</v>
      </c>
      <c r="F122" s="77" t="str">
        <f t="shared" si="1"/>
        <v>К товару</v>
      </c>
      <c r="G122" s="87">
        <v>6825.7641599999997</v>
      </c>
      <c r="H122" s="61">
        <v>8</v>
      </c>
      <c r="I122" s="60"/>
    </row>
    <row r="123" spans="1:9" ht="30" x14ac:dyDescent="0.25">
      <c r="A123" s="8" t="s">
        <v>3915</v>
      </c>
      <c r="B123" s="8" t="s">
        <v>3497</v>
      </c>
      <c r="C123" s="8" t="s">
        <v>3916</v>
      </c>
      <c r="D123" s="8" t="s">
        <v>3917</v>
      </c>
      <c r="E123" s="13" t="s">
        <v>3918</v>
      </c>
      <c r="F123" s="77" t="str">
        <f t="shared" si="1"/>
        <v>К товару</v>
      </c>
      <c r="G123" s="87">
        <v>6062.9050799999995</v>
      </c>
      <c r="H123" s="61">
        <v>8</v>
      </c>
      <c r="I123" s="60"/>
    </row>
    <row r="124" spans="1:9" ht="30" x14ac:dyDescent="0.25">
      <c r="A124" s="8" t="s">
        <v>3919</v>
      </c>
      <c r="B124" s="8" t="s">
        <v>3497</v>
      </c>
      <c r="C124" s="8" t="s">
        <v>3920</v>
      </c>
      <c r="D124" s="8" t="s">
        <v>3921</v>
      </c>
      <c r="E124" s="13" t="s">
        <v>3922</v>
      </c>
      <c r="F124" s="77" t="str">
        <f t="shared" si="1"/>
        <v>К товару</v>
      </c>
      <c r="G124" s="87">
        <v>3880.9079999999999</v>
      </c>
      <c r="H124" s="61">
        <v>40</v>
      </c>
      <c r="I124" s="60"/>
    </row>
    <row r="125" spans="1:9" ht="15" x14ac:dyDescent="0.25">
      <c r="A125" s="8" t="s">
        <v>3923</v>
      </c>
      <c r="B125" s="8" t="s">
        <v>3497</v>
      </c>
      <c r="C125" s="8" t="s">
        <v>3924</v>
      </c>
      <c r="D125" s="8" t="s">
        <v>3925</v>
      </c>
      <c r="E125" s="13" t="s">
        <v>3926</v>
      </c>
      <c r="F125" s="77" t="str">
        <f t="shared" si="1"/>
        <v>К товару</v>
      </c>
      <c r="G125" s="87">
        <v>4306.0701600000002</v>
      </c>
      <c r="H125" s="61">
        <v>7</v>
      </c>
      <c r="I125" s="60"/>
    </row>
    <row r="126" spans="1:9" ht="15" x14ac:dyDescent="0.25">
      <c r="A126" s="8" t="s">
        <v>3927</v>
      </c>
      <c r="B126" s="8" t="s">
        <v>3497</v>
      </c>
      <c r="C126" s="8" t="s">
        <v>3928</v>
      </c>
      <c r="D126" s="8" t="s">
        <v>3929</v>
      </c>
      <c r="E126" s="13" t="s">
        <v>3930</v>
      </c>
      <c r="F126" s="77" t="str">
        <f t="shared" si="1"/>
        <v>К товару</v>
      </c>
      <c r="G126" s="87">
        <v>27436.861079999999</v>
      </c>
      <c r="H126" s="61">
        <v>25</v>
      </c>
      <c r="I126" s="60"/>
    </row>
    <row r="127" spans="1:9" ht="15" x14ac:dyDescent="0.25">
      <c r="A127" s="8" t="s">
        <v>3931</v>
      </c>
      <c r="B127" s="8" t="s">
        <v>3497</v>
      </c>
      <c r="C127" s="8" t="s">
        <v>3932</v>
      </c>
      <c r="D127" s="8" t="s">
        <v>3933</v>
      </c>
      <c r="E127" s="13" t="s">
        <v>3934</v>
      </c>
      <c r="F127" s="77" t="str">
        <f t="shared" si="1"/>
        <v>К товару</v>
      </c>
      <c r="G127" s="87">
        <v>9432.3441599999987</v>
      </c>
      <c r="H127" s="61">
        <v>1</v>
      </c>
      <c r="I127" s="60"/>
    </row>
    <row r="128" spans="1:9" ht="15" x14ac:dyDescent="0.25">
      <c r="A128" s="8" t="s">
        <v>3935</v>
      </c>
      <c r="B128" s="8" t="s">
        <v>3497</v>
      </c>
      <c r="C128" s="8" t="s">
        <v>3936</v>
      </c>
      <c r="D128" s="8" t="s">
        <v>3937</v>
      </c>
      <c r="E128" s="13" t="s">
        <v>3938</v>
      </c>
      <c r="F128" s="77" t="str">
        <f t="shared" si="1"/>
        <v>К товару</v>
      </c>
      <c r="G128" s="87">
        <v>471.50136000000003</v>
      </c>
      <c r="H128" s="61">
        <v>6</v>
      </c>
      <c r="I128" s="60"/>
    </row>
    <row r="129" spans="1:9" ht="30" x14ac:dyDescent="0.25">
      <c r="A129" s="8" t="s">
        <v>3939</v>
      </c>
      <c r="B129" s="8" t="s">
        <v>3497</v>
      </c>
      <c r="C129" s="8" t="s">
        <v>3940</v>
      </c>
      <c r="D129" s="8"/>
      <c r="E129" s="13" t="s">
        <v>3941</v>
      </c>
      <c r="F129" s="77" t="str">
        <f t="shared" si="1"/>
        <v>К товару</v>
      </c>
      <c r="G129" s="87">
        <v>12415.43016</v>
      </c>
      <c r="H129" s="61">
        <v>2</v>
      </c>
      <c r="I129" s="60"/>
    </row>
    <row r="130" spans="1:9" ht="30" x14ac:dyDescent="0.25">
      <c r="A130" s="8" t="s">
        <v>3942</v>
      </c>
      <c r="B130" s="8" t="s">
        <v>3497</v>
      </c>
      <c r="C130" s="8" t="s">
        <v>3943</v>
      </c>
      <c r="D130" s="8"/>
      <c r="E130" s="13" t="s">
        <v>3944</v>
      </c>
      <c r="F130" s="77" t="str">
        <f t="shared" si="1"/>
        <v>К товару</v>
      </c>
      <c r="G130" s="87">
        <v>11497.914000000001</v>
      </c>
      <c r="H130" s="61">
        <v>1</v>
      </c>
      <c r="I130" s="60"/>
    </row>
    <row r="131" spans="1:9" ht="30" x14ac:dyDescent="0.25">
      <c r="A131" s="8" t="s">
        <v>3945</v>
      </c>
      <c r="B131" s="8" t="s">
        <v>3497</v>
      </c>
      <c r="C131" s="8" t="s">
        <v>3946</v>
      </c>
      <c r="D131" s="8" t="s">
        <v>3947</v>
      </c>
      <c r="E131" s="13" t="s">
        <v>3948</v>
      </c>
      <c r="F131" s="77" t="str">
        <f t="shared" si="1"/>
        <v>К товару</v>
      </c>
      <c r="G131" s="87">
        <v>6091.86708</v>
      </c>
      <c r="H131" s="61">
        <v>15</v>
      </c>
      <c r="I131" s="60"/>
    </row>
    <row r="132" spans="1:9" ht="15" x14ac:dyDescent="0.25">
      <c r="A132" s="8" t="s">
        <v>3949</v>
      </c>
      <c r="B132" s="8" t="s">
        <v>3497</v>
      </c>
      <c r="C132" s="8" t="s">
        <v>3950</v>
      </c>
      <c r="D132" s="8"/>
      <c r="E132" s="13" t="s">
        <v>3951</v>
      </c>
      <c r="F132" s="77" t="str">
        <f t="shared" si="1"/>
        <v>К товару</v>
      </c>
      <c r="G132" s="87">
        <v>12453.66</v>
      </c>
      <c r="H132" s="61">
        <v>5</v>
      </c>
      <c r="I132" s="60"/>
    </row>
    <row r="133" spans="1:9" ht="30" x14ac:dyDescent="0.25">
      <c r="A133" s="8" t="s">
        <v>3952</v>
      </c>
      <c r="B133" s="8" t="s">
        <v>3497</v>
      </c>
      <c r="C133" s="8" t="s">
        <v>3953</v>
      </c>
      <c r="D133" s="8" t="s">
        <v>3954</v>
      </c>
      <c r="E133" s="13" t="s">
        <v>3955</v>
      </c>
      <c r="F133" s="77" t="str">
        <f t="shared" si="1"/>
        <v>К товару</v>
      </c>
      <c r="G133" s="87">
        <v>4807.692</v>
      </c>
      <c r="H133" s="61">
        <v>10</v>
      </c>
      <c r="I133" s="60"/>
    </row>
    <row r="134" spans="1:9" ht="30" x14ac:dyDescent="0.25">
      <c r="A134" s="8" t="s">
        <v>3956</v>
      </c>
      <c r="B134" s="8" t="s">
        <v>3497</v>
      </c>
      <c r="C134" s="8" t="s">
        <v>3957</v>
      </c>
      <c r="D134" s="8" t="s">
        <v>3958</v>
      </c>
      <c r="E134" s="13" t="s">
        <v>3959</v>
      </c>
      <c r="F134" s="77" t="str">
        <f t="shared" si="1"/>
        <v>К товару</v>
      </c>
      <c r="G134" s="87">
        <v>4016.4501600000003</v>
      </c>
      <c r="H134" s="61">
        <v>7</v>
      </c>
      <c r="I134" s="60"/>
    </row>
    <row r="135" spans="1:9" ht="15" x14ac:dyDescent="0.25">
      <c r="A135" s="8" t="s">
        <v>3960</v>
      </c>
      <c r="B135" s="8" t="s">
        <v>3497</v>
      </c>
      <c r="C135" s="8" t="s">
        <v>3961</v>
      </c>
      <c r="D135" s="8" t="s">
        <v>3962</v>
      </c>
      <c r="E135" s="13" t="s">
        <v>3963</v>
      </c>
      <c r="F135" s="77" t="str">
        <f t="shared" si="1"/>
        <v>К товару</v>
      </c>
      <c r="G135" s="87">
        <v>8621.408159999999</v>
      </c>
      <c r="H135" s="61">
        <v>9</v>
      </c>
      <c r="I135" s="60"/>
    </row>
    <row r="136" spans="1:9" ht="15" x14ac:dyDescent="0.25">
      <c r="A136" s="8" t="s">
        <v>3967</v>
      </c>
      <c r="B136" s="8" t="s">
        <v>3497</v>
      </c>
      <c r="C136" s="8" t="s">
        <v>3968</v>
      </c>
      <c r="D136" s="8" t="s">
        <v>3969</v>
      </c>
      <c r="E136" s="13" t="s">
        <v>3970</v>
      </c>
      <c r="F136" s="77" t="str">
        <f t="shared" si="1"/>
        <v>К товару</v>
      </c>
      <c r="G136" s="87">
        <v>5242.1220000000003</v>
      </c>
      <c r="H136" s="61">
        <v>10</v>
      </c>
      <c r="I136" s="60"/>
    </row>
    <row r="137" spans="1:9" ht="15" x14ac:dyDescent="0.25">
      <c r="A137" s="8" t="s">
        <v>3974</v>
      </c>
      <c r="B137" s="8" t="s">
        <v>3497</v>
      </c>
      <c r="C137" s="8" t="s">
        <v>3975</v>
      </c>
      <c r="D137" s="8" t="s">
        <v>3976</v>
      </c>
      <c r="E137" s="13" t="s">
        <v>3977</v>
      </c>
      <c r="F137" s="77" t="str">
        <f t="shared" si="1"/>
        <v>К товару</v>
      </c>
      <c r="G137" s="87">
        <v>10107.737999999999</v>
      </c>
      <c r="H137" s="61">
        <v>8</v>
      </c>
      <c r="I137" s="60"/>
    </row>
    <row r="138" spans="1:9" ht="30" x14ac:dyDescent="0.25">
      <c r="A138" s="8" t="s">
        <v>3978</v>
      </c>
      <c r="B138" s="8" t="s">
        <v>3497</v>
      </c>
      <c r="C138" s="8" t="s">
        <v>3979</v>
      </c>
      <c r="D138" s="8" t="s">
        <v>3980</v>
      </c>
      <c r="E138" s="13" t="s">
        <v>3981</v>
      </c>
      <c r="F138" s="77" t="str">
        <f t="shared" ref="F138:F201" si="2">HYPERLINK("https://shop-askom.kz/?pbrandnumber="&amp;C138&amp;"&amp;pbrandname=ELRING", "К товару")</f>
        <v>К товару</v>
      </c>
      <c r="G138" s="87">
        <v>7800.6250799999998</v>
      </c>
      <c r="H138" s="61">
        <v>20</v>
      </c>
      <c r="I138" s="60"/>
    </row>
    <row r="139" spans="1:9" ht="15" x14ac:dyDescent="0.25">
      <c r="A139" s="8" t="s">
        <v>3985</v>
      </c>
      <c r="B139" s="8" t="s">
        <v>3497</v>
      </c>
      <c r="C139" s="8" t="s">
        <v>3986</v>
      </c>
      <c r="D139" s="8" t="s">
        <v>3987</v>
      </c>
      <c r="E139" s="13" t="s">
        <v>3988</v>
      </c>
      <c r="F139" s="77" t="str">
        <f t="shared" si="2"/>
        <v>К товару</v>
      </c>
      <c r="G139" s="87">
        <v>4083.6419999999998</v>
      </c>
      <c r="H139" s="61">
        <v>16</v>
      </c>
      <c r="I139" s="60"/>
    </row>
    <row r="140" spans="1:9" ht="30" x14ac:dyDescent="0.25">
      <c r="A140" s="8" t="s">
        <v>3989</v>
      </c>
      <c r="B140" s="8" t="s">
        <v>3497</v>
      </c>
      <c r="C140" s="8" t="s">
        <v>3990</v>
      </c>
      <c r="D140" s="8" t="s">
        <v>3991</v>
      </c>
      <c r="E140" s="13" t="s">
        <v>3992</v>
      </c>
      <c r="F140" s="77" t="str">
        <f t="shared" si="2"/>
        <v>К товару</v>
      </c>
      <c r="G140" s="87">
        <v>4972.1961599999995</v>
      </c>
      <c r="H140" s="61">
        <v>8</v>
      </c>
      <c r="I140" s="60"/>
    </row>
    <row r="141" spans="1:9" ht="15" x14ac:dyDescent="0.25">
      <c r="A141" s="8" t="s">
        <v>3993</v>
      </c>
      <c r="B141" s="8" t="s">
        <v>3497</v>
      </c>
      <c r="C141" s="8" t="s">
        <v>3994</v>
      </c>
      <c r="D141" s="8" t="s">
        <v>3995</v>
      </c>
      <c r="E141" s="13" t="s">
        <v>3996</v>
      </c>
      <c r="F141" s="77" t="str">
        <f t="shared" si="2"/>
        <v>К товару</v>
      </c>
      <c r="G141" s="87">
        <v>9267.84</v>
      </c>
      <c r="H141" s="61">
        <v>10</v>
      </c>
      <c r="I141" s="60"/>
    </row>
    <row r="142" spans="1:9" ht="30" x14ac:dyDescent="0.25">
      <c r="A142" s="8" t="s">
        <v>3997</v>
      </c>
      <c r="B142" s="8" t="s">
        <v>3497</v>
      </c>
      <c r="C142" s="8" t="s">
        <v>3998</v>
      </c>
      <c r="D142" s="8" t="s">
        <v>3999</v>
      </c>
      <c r="E142" s="13" t="s">
        <v>4000</v>
      </c>
      <c r="F142" s="77" t="str">
        <f t="shared" si="2"/>
        <v>К товару</v>
      </c>
      <c r="G142" s="87">
        <v>3591.288</v>
      </c>
      <c r="H142" s="61">
        <v>2</v>
      </c>
      <c r="I142" s="60"/>
    </row>
    <row r="143" spans="1:9" ht="30" x14ac:dyDescent="0.25">
      <c r="A143" s="8" t="s">
        <v>4001</v>
      </c>
      <c r="B143" s="8" t="s">
        <v>3497</v>
      </c>
      <c r="C143" s="8" t="s">
        <v>4002</v>
      </c>
      <c r="D143" s="8" t="s">
        <v>4003</v>
      </c>
      <c r="E143" s="13" t="s">
        <v>4004</v>
      </c>
      <c r="F143" s="77" t="str">
        <f t="shared" si="2"/>
        <v>К товару</v>
      </c>
      <c r="G143" s="87">
        <v>3002.7801600000003</v>
      </c>
      <c r="H143" s="61">
        <v>1</v>
      </c>
      <c r="I143" s="60"/>
    </row>
    <row r="144" spans="1:9" ht="30" x14ac:dyDescent="0.25">
      <c r="A144" s="8" t="s">
        <v>3964</v>
      </c>
      <c r="B144" s="8" t="s">
        <v>3497</v>
      </c>
      <c r="C144" s="8" t="s">
        <v>3965</v>
      </c>
      <c r="D144" s="8" t="s">
        <v>3966</v>
      </c>
      <c r="E144" s="13" t="s">
        <v>25940</v>
      </c>
      <c r="F144" s="77" t="str">
        <f t="shared" si="2"/>
        <v>К товару</v>
      </c>
      <c r="G144" s="87">
        <v>1775.3706</v>
      </c>
      <c r="H144" s="61">
        <v>43</v>
      </c>
      <c r="I144" s="60"/>
    </row>
    <row r="145" spans="1:9" ht="30" x14ac:dyDescent="0.25">
      <c r="A145" s="8" t="s">
        <v>3971</v>
      </c>
      <c r="B145" s="8" t="s">
        <v>3497</v>
      </c>
      <c r="C145" s="8" t="s">
        <v>3972</v>
      </c>
      <c r="D145" s="8" t="s">
        <v>3973</v>
      </c>
      <c r="E145" s="13" t="s">
        <v>25941</v>
      </c>
      <c r="F145" s="77" t="str">
        <f t="shared" si="2"/>
        <v>К товару</v>
      </c>
      <c r="G145" s="87">
        <v>6623.0301599999993</v>
      </c>
      <c r="H145" s="61">
        <v>2</v>
      </c>
      <c r="I145" s="60"/>
    </row>
    <row r="146" spans="1:9" ht="30" x14ac:dyDescent="0.25">
      <c r="A146" s="8" t="s">
        <v>3982</v>
      </c>
      <c r="B146" s="8" t="s">
        <v>3497</v>
      </c>
      <c r="C146" s="8" t="s">
        <v>3983</v>
      </c>
      <c r="D146" s="8" t="s">
        <v>3984</v>
      </c>
      <c r="E146" s="13" t="s">
        <v>25942</v>
      </c>
      <c r="F146" s="77" t="str">
        <f t="shared" si="2"/>
        <v>К товару</v>
      </c>
      <c r="G146" s="87">
        <v>2973.8181600000003</v>
      </c>
      <c r="H146" s="61">
        <v>7</v>
      </c>
      <c r="I146" s="60"/>
    </row>
    <row r="147" spans="1:9" ht="15" x14ac:dyDescent="0.25">
      <c r="A147" s="8" t="s">
        <v>4005</v>
      </c>
      <c r="B147" s="8" t="s">
        <v>3497</v>
      </c>
      <c r="C147" s="8" t="s">
        <v>4006</v>
      </c>
      <c r="D147" s="8" t="s">
        <v>4007</v>
      </c>
      <c r="E147" s="13" t="s">
        <v>4008</v>
      </c>
      <c r="F147" s="77" t="str">
        <f t="shared" si="2"/>
        <v>К товару</v>
      </c>
      <c r="G147" s="87">
        <v>2102.6412</v>
      </c>
      <c r="H147" s="61">
        <v>48</v>
      </c>
      <c r="I147" s="60"/>
    </row>
    <row r="148" spans="1:9" ht="30" x14ac:dyDescent="0.25">
      <c r="A148" s="8" t="s">
        <v>4009</v>
      </c>
      <c r="B148" s="8" t="s">
        <v>3497</v>
      </c>
      <c r="C148" s="8" t="s">
        <v>4010</v>
      </c>
      <c r="D148" s="8" t="s">
        <v>4011</v>
      </c>
      <c r="E148" s="13" t="s">
        <v>4012</v>
      </c>
      <c r="F148" s="77" t="str">
        <f t="shared" si="2"/>
        <v>К товару</v>
      </c>
      <c r="G148" s="87">
        <v>13940.569079999999</v>
      </c>
      <c r="H148" s="61">
        <v>19</v>
      </c>
      <c r="I148" s="60"/>
    </row>
    <row r="149" spans="1:9" ht="30" x14ac:dyDescent="0.25">
      <c r="A149" s="8" t="s">
        <v>4013</v>
      </c>
      <c r="B149" s="8" t="s">
        <v>3497</v>
      </c>
      <c r="C149" s="8" t="s">
        <v>4014</v>
      </c>
      <c r="D149" s="8" t="s">
        <v>4015</v>
      </c>
      <c r="E149" s="13" t="s">
        <v>4016</v>
      </c>
      <c r="F149" s="77" t="str">
        <f t="shared" si="2"/>
        <v>К товару</v>
      </c>
      <c r="G149" s="87">
        <v>2075.9961599999997</v>
      </c>
      <c r="H149" s="61">
        <v>18</v>
      </c>
      <c r="I149" s="60"/>
    </row>
    <row r="150" spans="1:9" ht="30" x14ac:dyDescent="0.25">
      <c r="A150" s="8" t="s">
        <v>4017</v>
      </c>
      <c r="B150" s="8" t="s">
        <v>3497</v>
      </c>
      <c r="C150" s="8" t="s">
        <v>4018</v>
      </c>
      <c r="D150" s="8" t="s">
        <v>4019</v>
      </c>
      <c r="E150" s="13" t="s">
        <v>4020</v>
      </c>
      <c r="F150" s="77" t="str">
        <f t="shared" si="2"/>
        <v>К товару</v>
      </c>
      <c r="G150" s="87">
        <v>609.36047999999994</v>
      </c>
      <c r="H150" s="61">
        <v>30</v>
      </c>
      <c r="I150" s="60"/>
    </row>
    <row r="151" spans="1:9" ht="30" x14ac:dyDescent="0.25">
      <c r="A151" s="8" t="s">
        <v>4021</v>
      </c>
      <c r="B151" s="8" t="s">
        <v>3497</v>
      </c>
      <c r="C151" s="8" t="s">
        <v>4022</v>
      </c>
      <c r="D151" s="8" t="s">
        <v>4023</v>
      </c>
      <c r="E151" s="13" t="s">
        <v>4024</v>
      </c>
      <c r="F151" s="77" t="str">
        <f t="shared" si="2"/>
        <v>К товару</v>
      </c>
      <c r="G151" s="87">
        <v>528.84612000000004</v>
      </c>
      <c r="H151" s="61">
        <v>34</v>
      </c>
      <c r="I151" s="60"/>
    </row>
    <row r="152" spans="1:9" ht="30" x14ac:dyDescent="0.25">
      <c r="A152" s="8" t="s">
        <v>4025</v>
      </c>
      <c r="B152" s="8" t="s">
        <v>3497</v>
      </c>
      <c r="C152" s="8" t="s">
        <v>4026</v>
      </c>
      <c r="D152" s="8" t="s">
        <v>4027</v>
      </c>
      <c r="E152" s="13" t="s">
        <v>4028</v>
      </c>
      <c r="F152" s="77" t="str">
        <f t="shared" si="2"/>
        <v>К товару</v>
      </c>
      <c r="G152" s="87">
        <v>1720.3427999999999</v>
      </c>
      <c r="H152" s="61">
        <v>59</v>
      </c>
      <c r="I152" s="60"/>
    </row>
    <row r="153" spans="1:9" ht="30" x14ac:dyDescent="0.25">
      <c r="A153" s="8" t="s">
        <v>4029</v>
      </c>
      <c r="B153" s="8" t="s">
        <v>3497</v>
      </c>
      <c r="C153" s="8" t="s">
        <v>4030</v>
      </c>
      <c r="D153" s="8" t="s">
        <v>4031</v>
      </c>
      <c r="E153" s="13" t="s">
        <v>4032</v>
      </c>
      <c r="F153" s="77" t="str">
        <f t="shared" si="2"/>
        <v>К товару</v>
      </c>
      <c r="G153" s="87">
        <v>6120.8290799999995</v>
      </c>
      <c r="H153" s="61">
        <v>18</v>
      </c>
      <c r="I153" s="60"/>
    </row>
    <row r="154" spans="1:9" ht="30" x14ac:dyDescent="0.25">
      <c r="A154" s="8" t="s">
        <v>4033</v>
      </c>
      <c r="B154" s="8" t="s">
        <v>3497</v>
      </c>
      <c r="C154" s="8" t="s">
        <v>4034</v>
      </c>
      <c r="D154" s="8" t="s">
        <v>4035</v>
      </c>
      <c r="E154" s="13" t="s">
        <v>4036</v>
      </c>
      <c r="F154" s="77" t="str">
        <f t="shared" si="2"/>
        <v>К товару</v>
      </c>
      <c r="G154" s="87">
        <v>7539.9670799999994</v>
      </c>
      <c r="H154" s="61">
        <v>4</v>
      </c>
      <c r="I154" s="60"/>
    </row>
    <row r="155" spans="1:9" ht="15" x14ac:dyDescent="0.25">
      <c r="A155" s="8" t="s">
        <v>4037</v>
      </c>
      <c r="B155" s="8" t="s">
        <v>3497</v>
      </c>
      <c r="C155" s="8" t="s">
        <v>4038</v>
      </c>
      <c r="D155" s="8" t="s">
        <v>4039</v>
      </c>
      <c r="E155" s="13" t="s">
        <v>4040</v>
      </c>
      <c r="F155" s="77" t="str">
        <f t="shared" si="2"/>
        <v>К товару</v>
      </c>
      <c r="G155" s="87">
        <v>3697.86816</v>
      </c>
      <c r="H155" s="61">
        <v>8</v>
      </c>
      <c r="I155" s="60"/>
    </row>
    <row r="156" spans="1:9" ht="15" x14ac:dyDescent="0.25">
      <c r="A156" s="8" t="s">
        <v>4041</v>
      </c>
      <c r="B156" s="8" t="s">
        <v>3497</v>
      </c>
      <c r="C156" s="8" t="s">
        <v>4042</v>
      </c>
      <c r="D156" s="8" t="s">
        <v>4043</v>
      </c>
      <c r="E156" s="13" t="s">
        <v>4044</v>
      </c>
      <c r="F156" s="77" t="str">
        <f t="shared" si="2"/>
        <v>К товару</v>
      </c>
      <c r="G156" s="87">
        <v>3707.136</v>
      </c>
      <c r="H156" s="61">
        <v>8</v>
      </c>
      <c r="I156" s="60"/>
    </row>
    <row r="157" spans="1:9" ht="15" x14ac:dyDescent="0.25">
      <c r="A157" s="8" t="s">
        <v>4045</v>
      </c>
      <c r="B157" s="8" t="s">
        <v>3497</v>
      </c>
      <c r="C157" s="8" t="s">
        <v>4046</v>
      </c>
      <c r="D157" s="8" t="s">
        <v>4047</v>
      </c>
      <c r="E157" s="13" t="s">
        <v>4048</v>
      </c>
      <c r="F157" s="77" t="str">
        <f t="shared" si="2"/>
        <v>К товару</v>
      </c>
      <c r="G157" s="87">
        <v>8292.9790799999992</v>
      </c>
      <c r="H157" s="61">
        <v>9</v>
      </c>
      <c r="I157" s="60"/>
    </row>
    <row r="158" spans="1:9" ht="15" x14ac:dyDescent="0.25">
      <c r="A158" s="8" t="s">
        <v>4049</v>
      </c>
      <c r="B158" s="8" t="s">
        <v>3497</v>
      </c>
      <c r="C158" s="8" t="s">
        <v>4050</v>
      </c>
      <c r="D158" s="8" t="s">
        <v>4051</v>
      </c>
      <c r="E158" s="13" t="s">
        <v>4052</v>
      </c>
      <c r="F158" s="77" t="str">
        <f t="shared" si="2"/>
        <v>К товару</v>
      </c>
      <c r="G158" s="87">
        <v>9962.9279999999999</v>
      </c>
      <c r="H158" s="61">
        <v>25</v>
      </c>
      <c r="I158" s="60"/>
    </row>
    <row r="159" spans="1:9" ht="15" x14ac:dyDescent="0.25">
      <c r="A159" s="8" t="s">
        <v>4053</v>
      </c>
      <c r="B159" s="8" t="s">
        <v>3497</v>
      </c>
      <c r="C159" s="8" t="s">
        <v>4054</v>
      </c>
      <c r="D159" s="8" t="s">
        <v>4055</v>
      </c>
      <c r="E159" s="13" t="s">
        <v>4056</v>
      </c>
      <c r="F159" s="77" t="str">
        <f t="shared" si="2"/>
        <v>К товару</v>
      </c>
      <c r="G159" s="87">
        <v>858.43367999999998</v>
      </c>
      <c r="H159" s="61">
        <v>53</v>
      </c>
      <c r="I159" s="60"/>
    </row>
    <row r="160" spans="1:9" ht="15" x14ac:dyDescent="0.25">
      <c r="A160" s="8" t="s">
        <v>4057</v>
      </c>
      <c r="B160" s="8" t="s">
        <v>3497</v>
      </c>
      <c r="C160" s="8" t="s">
        <v>4058</v>
      </c>
      <c r="D160" s="8" t="s">
        <v>4059</v>
      </c>
      <c r="E160" s="13" t="s">
        <v>4056</v>
      </c>
      <c r="F160" s="77" t="str">
        <f t="shared" si="2"/>
        <v>К товару</v>
      </c>
      <c r="G160" s="87">
        <v>564.17975999999999</v>
      </c>
      <c r="H160" s="61">
        <v>288</v>
      </c>
      <c r="I160" s="60"/>
    </row>
    <row r="161" spans="1:9" ht="30" x14ac:dyDescent="0.25">
      <c r="A161" s="8" t="s">
        <v>4060</v>
      </c>
      <c r="B161" s="8" t="s">
        <v>3497</v>
      </c>
      <c r="C161" s="8" t="s">
        <v>4061</v>
      </c>
      <c r="D161" s="8" t="s">
        <v>4062</v>
      </c>
      <c r="E161" s="13" t="s">
        <v>4063</v>
      </c>
      <c r="F161" s="77" t="str">
        <f t="shared" si="2"/>
        <v>К товару</v>
      </c>
      <c r="G161" s="87">
        <v>7800.6250799999998</v>
      </c>
      <c r="H161" s="61">
        <v>18</v>
      </c>
      <c r="I161" s="60"/>
    </row>
    <row r="162" spans="1:9" ht="15" x14ac:dyDescent="0.25">
      <c r="A162" s="8" t="s">
        <v>4064</v>
      </c>
      <c r="B162" s="8" t="s">
        <v>3497</v>
      </c>
      <c r="C162" s="8" t="s">
        <v>4065</v>
      </c>
      <c r="D162" s="8" t="s">
        <v>4066</v>
      </c>
      <c r="E162" s="13" t="s">
        <v>4067</v>
      </c>
      <c r="F162" s="77" t="str">
        <f t="shared" si="2"/>
        <v>К товару</v>
      </c>
      <c r="G162" s="87">
        <v>8708.2941599999995</v>
      </c>
      <c r="H162" s="61">
        <v>3</v>
      </c>
      <c r="I162" s="60"/>
    </row>
    <row r="163" spans="1:9" ht="15" x14ac:dyDescent="0.25">
      <c r="A163" s="8" t="s">
        <v>4068</v>
      </c>
      <c r="B163" s="8" t="s">
        <v>3497</v>
      </c>
      <c r="C163" s="8" t="s">
        <v>4069</v>
      </c>
      <c r="D163" s="8" t="s">
        <v>4070</v>
      </c>
      <c r="E163" s="13" t="s">
        <v>4067</v>
      </c>
      <c r="F163" s="77" t="str">
        <f t="shared" si="2"/>
        <v>К товару</v>
      </c>
      <c r="G163" s="87">
        <v>7240.5</v>
      </c>
      <c r="H163" s="61">
        <v>7</v>
      </c>
      <c r="I163" s="60"/>
    </row>
    <row r="164" spans="1:9" ht="30" x14ac:dyDescent="0.25">
      <c r="A164" s="8" t="s">
        <v>4071</v>
      </c>
      <c r="B164" s="8" t="s">
        <v>3497</v>
      </c>
      <c r="C164" s="8" t="s">
        <v>4072</v>
      </c>
      <c r="D164" s="8" t="s">
        <v>4073</v>
      </c>
      <c r="E164" s="13" t="s">
        <v>4074</v>
      </c>
      <c r="F164" s="77" t="str">
        <f t="shared" si="2"/>
        <v>К товару</v>
      </c>
      <c r="G164" s="87">
        <v>4450.8801599999997</v>
      </c>
      <c r="H164" s="61">
        <v>2</v>
      </c>
      <c r="I164" s="60"/>
    </row>
    <row r="165" spans="1:9" ht="15" x14ac:dyDescent="0.25">
      <c r="A165" s="8" t="s">
        <v>4075</v>
      </c>
      <c r="B165" s="8" t="s">
        <v>3497</v>
      </c>
      <c r="C165" s="8" t="s">
        <v>4076</v>
      </c>
      <c r="D165" s="8" t="s">
        <v>4077</v>
      </c>
      <c r="E165" s="13" t="s">
        <v>4078</v>
      </c>
      <c r="F165" s="77" t="str">
        <f t="shared" si="2"/>
        <v>К товару</v>
      </c>
      <c r="G165" s="87">
        <v>7115.3841599999996</v>
      </c>
      <c r="H165" s="61">
        <v>2</v>
      </c>
      <c r="I165" s="60"/>
    </row>
    <row r="166" spans="1:9" ht="15" x14ac:dyDescent="0.25">
      <c r="A166" s="8" t="s">
        <v>4079</v>
      </c>
      <c r="B166" s="8" t="s">
        <v>3497</v>
      </c>
      <c r="C166" s="8" t="s">
        <v>4080</v>
      </c>
      <c r="D166" s="8" t="s">
        <v>4081</v>
      </c>
      <c r="E166" s="13" t="s">
        <v>4082</v>
      </c>
      <c r="F166" s="77" t="str">
        <f t="shared" si="2"/>
        <v>К товару</v>
      </c>
      <c r="G166" s="87">
        <v>16846.616159999998</v>
      </c>
      <c r="H166" s="61">
        <v>5</v>
      </c>
      <c r="I166" s="60"/>
    </row>
    <row r="167" spans="1:9" ht="15" x14ac:dyDescent="0.25">
      <c r="A167" s="8" t="s">
        <v>4083</v>
      </c>
      <c r="B167" s="8" t="s">
        <v>3497</v>
      </c>
      <c r="C167" s="8" t="s">
        <v>4084</v>
      </c>
      <c r="D167" s="8" t="s">
        <v>4085</v>
      </c>
      <c r="E167" s="13" t="s">
        <v>4086</v>
      </c>
      <c r="F167" s="77" t="str">
        <f t="shared" si="2"/>
        <v>К товару</v>
      </c>
      <c r="G167" s="87">
        <v>6130.67616</v>
      </c>
      <c r="H167" s="61">
        <v>9</v>
      </c>
      <c r="I167" s="60"/>
    </row>
    <row r="168" spans="1:9" ht="15" x14ac:dyDescent="0.25">
      <c r="A168" s="8" t="s">
        <v>4091</v>
      </c>
      <c r="B168" s="8" t="s">
        <v>3497</v>
      </c>
      <c r="C168" s="8" t="s">
        <v>4092</v>
      </c>
      <c r="D168" s="8" t="s">
        <v>4089</v>
      </c>
      <c r="E168" s="13" t="s">
        <v>4090</v>
      </c>
      <c r="F168" s="77" t="str">
        <f t="shared" si="2"/>
        <v>К товару</v>
      </c>
      <c r="G168" s="87">
        <v>8601.7139999999999</v>
      </c>
      <c r="H168" s="61">
        <v>4</v>
      </c>
      <c r="I168" s="60"/>
    </row>
    <row r="169" spans="1:9" ht="15" x14ac:dyDescent="0.25">
      <c r="A169" s="8" t="s">
        <v>4087</v>
      </c>
      <c r="B169" s="8" t="s">
        <v>3497</v>
      </c>
      <c r="C169" s="8" t="s">
        <v>4088</v>
      </c>
      <c r="D169" s="8" t="s">
        <v>4089</v>
      </c>
      <c r="E169" s="13" t="s">
        <v>4090</v>
      </c>
      <c r="F169" s="77" t="str">
        <f t="shared" si="2"/>
        <v>К товару</v>
      </c>
      <c r="G169" s="87">
        <v>13814.874</v>
      </c>
      <c r="H169" s="61">
        <v>9</v>
      </c>
      <c r="I169" s="60"/>
    </row>
    <row r="170" spans="1:9" ht="15" x14ac:dyDescent="0.25">
      <c r="A170" s="8" t="s">
        <v>4093</v>
      </c>
      <c r="B170" s="8" t="s">
        <v>3497</v>
      </c>
      <c r="C170" s="8" t="s">
        <v>4094</v>
      </c>
      <c r="D170" s="8" t="s">
        <v>4095</v>
      </c>
      <c r="E170" s="13" t="s">
        <v>4096</v>
      </c>
      <c r="F170" s="77" t="str">
        <f t="shared" si="2"/>
        <v>К товару</v>
      </c>
      <c r="G170" s="87">
        <v>2278.7301600000001</v>
      </c>
      <c r="H170" s="61">
        <v>36</v>
      </c>
      <c r="I170" s="60"/>
    </row>
    <row r="171" spans="1:9" ht="15" x14ac:dyDescent="0.25">
      <c r="A171" s="8" t="s">
        <v>4097</v>
      </c>
      <c r="B171" s="8" t="s">
        <v>3497</v>
      </c>
      <c r="C171" s="8" t="s">
        <v>4098</v>
      </c>
      <c r="D171" s="8" t="s">
        <v>4099</v>
      </c>
      <c r="E171" s="13" t="s">
        <v>4100</v>
      </c>
      <c r="F171" s="77" t="str">
        <f t="shared" si="2"/>
        <v>К товару</v>
      </c>
      <c r="G171" s="87">
        <v>3214.7820000000002</v>
      </c>
      <c r="H171" s="61">
        <v>4</v>
      </c>
      <c r="I171" s="60"/>
    </row>
    <row r="172" spans="1:9" ht="30" x14ac:dyDescent="0.25">
      <c r="A172" s="8" t="s">
        <v>4101</v>
      </c>
      <c r="B172" s="8" t="s">
        <v>3497</v>
      </c>
      <c r="C172" s="8" t="s">
        <v>4102</v>
      </c>
      <c r="D172" s="8" t="s">
        <v>4103</v>
      </c>
      <c r="E172" s="13" t="s">
        <v>4104</v>
      </c>
      <c r="F172" s="77" t="str">
        <f t="shared" si="2"/>
        <v>К товару</v>
      </c>
      <c r="G172" s="87">
        <v>1077.9656399999999</v>
      </c>
      <c r="H172" s="61">
        <v>70</v>
      </c>
      <c r="I172" s="60"/>
    </row>
    <row r="173" spans="1:9" ht="15" x14ac:dyDescent="0.25">
      <c r="A173" s="8" t="s">
        <v>4105</v>
      </c>
      <c r="B173" s="8" t="s">
        <v>3497</v>
      </c>
      <c r="C173" s="8" t="s">
        <v>4106</v>
      </c>
      <c r="D173" s="8" t="s">
        <v>4107</v>
      </c>
      <c r="E173" s="13" t="s">
        <v>4108</v>
      </c>
      <c r="F173" s="77" t="str">
        <f t="shared" si="2"/>
        <v>К товару</v>
      </c>
      <c r="G173" s="87">
        <v>8882.0661600000003</v>
      </c>
      <c r="H173" s="61">
        <v>10</v>
      </c>
      <c r="I173" s="60"/>
    </row>
    <row r="174" spans="1:9" ht="30" x14ac:dyDescent="0.25">
      <c r="A174" s="8" t="s">
        <v>4109</v>
      </c>
      <c r="B174" s="8" t="s">
        <v>3497</v>
      </c>
      <c r="C174" s="8" t="s">
        <v>4110</v>
      </c>
      <c r="D174" s="8" t="s">
        <v>4111</v>
      </c>
      <c r="E174" s="13" t="s">
        <v>4112</v>
      </c>
      <c r="F174" s="77" t="str">
        <f t="shared" si="2"/>
        <v>К товару</v>
      </c>
      <c r="G174" s="87">
        <v>10715.94</v>
      </c>
      <c r="H174" s="61">
        <v>1</v>
      </c>
      <c r="I174" s="60"/>
    </row>
    <row r="175" spans="1:9" ht="30" x14ac:dyDescent="0.25">
      <c r="A175" s="8" t="s">
        <v>4113</v>
      </c>
      <c r="B175" s="8" t="s">
        <v>3497</v>
      </c>
      <c r="C175" s="8" t="s">
        <v>4114</v>
      </c>
      <c r="D175" s="8" t="s">
        <v>28222</v>
      </c>
      <c r="E175" s="13" t="s">
        <v>28223</v>
      </c>
      <c r="F175" s="77" t="str">
        <f t="shared" si="2"/>
        <v>К товару</v>
      </c>
      <c r="G175" s="87">
        <v>21934.08108</v>
      </c>
      <c r="H175" s="61">
        <v>20</v>
      </c>
      <c r="I175" s="60"/>
    </row>
    <row r="176" spans="1:9" ht="15" x14ac:dyDescent="0.25">
      <c r="A176" s="8" t="s">
        <v>4115</v>
      </c>
      <c r="B176" s="8" t="s">
        <v>3497</v>
      </c>
      <c r="C176" s="8" t="s">
        <v>4116</v>
      </c>
      <c r="D176" s="8" t="s">
        <v>4117</v>
      </c>
      <c r="E176" s="13" t="s">
        <v>4118</v>
      </c>
      <c r="F176" s="77" t="str">
        <f t="shared" si="2"/>
        <v>К товару</v>
      </c>
      <c r="G176" s="87">
        <v>12984.82308</v>
      </c>
      <c r="H176" s="61">
        <v>5</v>
      </c>
      <c r="I176" s="60"/>
    </row>
    <row r="177" spans="1:9" ht="15" x14ac:dyDescent="0.25">
      <c r="A177" s="8" t="s">
        <v>4119</v>
      </c>
      <c r="B177" s="8" t="s">
        <v>3497</v>
      </c>
      <c r="C177" s="8" t="s">
        <v>4120</v>
      </c>
      <c r="D177" s="8" t="s">
        <v>4121</v>
      </c>
      <c r="E177" s="13" t="s">
        <v>4122</v>
      </c>
      <c r="F177" s="77" t="str">
        <f t="shared" si="2"/>
        <v>К товару</v>
      </c>
      <c r="G177" s="87">
        <v>25216.634159999998</v>
      </c>
      <c r="H177" s="61">
        <v>29</v>
      </c>
      <c r="I177" s="60"/>
    </row>
    <row r="178" spans="1:9" ht="15" x14ac:dyDescent="0.25">
      <c r="A178" s="8" t="s">
        <v>4123</v>
      </c>
      <c r="B178" s="8" t="s">
        <v>3497</v>
      </c>
      <c r="C178" s="8" t="s">
        <v>4124</v>
      </c>
      <c r="D178" s="8" t="s">
        <v>4125</v>
      </c>
      <c r="E178" s="13" t="s">
        <v>4126</v>
      </c>
      <c r="F178" s="77" t="str">
        <f t="shared" si="2"/>
        <v>К товару</v>
      </c>
      <c r="G178" s="87">
        <v>17174.466</v>
      </c>
      <c r="H178" s="61">
        <v>29</v>
      </c>
      <c r="I178" s="60"/>
    </row>
    <row r="179" spans="1:9" ht="15" x14ac:dyDescent="0.25">
      <c r="A179" s="8" t="s">
        <v>4127</v>
      </c>
      <c r="B179" s="8" t="s">
        <v>3497</v>
      </c>
      <c r="C179" s="8" t="s">
        <v>4128</v>
      </c>
      <c r="D179" s="8" t="s">
        <v>4129</v>
      </c>
      <c r="E179" s="13" t="s">
        <v>4130</v>
      </c>
      <c r="F179" s="77" t="str">
        <f t="shared" si="2"/>
        <v>К товару</v>
      </c>
      <c r="G179" s="87">
        <v>6661.26</v>
      </c>
      <c r="H179" s="61">
        <v>8</v>
      </c>
      <c r="I179" s="60"/>
    </row>
    <row r="180" spans="1:9" ht="15" x14ac:dyDescent="0.25">
      <c r="A180" s="8" t="s">
        <v>4131</v>
      </c>
      <c r="B180" s="8" t="s">
        <v>3497</v>
      </c>
      <c r="C180" s="8" t="s">
        <v>4132</v>
      </c>
      <c r="D180" s="8" t="s">
        <v>4133</v>
      </c>
      <c r="E180" s="13" t="s">
        <v>4134</v>
      </c>
      <c r="F180" s="77" t="str">
        <f t="shared" si="2"/>
        <v>К товару</v>
      </c>
      <c r="G180" s="87">
        <v>2268.8830800000001</v>
      </c>
      <c r="H180" s="61">
        <v>20</v>
      </c>
      <c r="I180" s="60"/>
    </row>
    <row r="181" spans="1:9" ht="15" x14ac:dyDescent="0.25">
      <c r="A181" s="8" t="s">
        <v>4135</v>
      </c>
      <c r="B181" s="8" t="s">
        <v>3497</v>
      </c>
      <c r="C181" s="8" t="s">
        <v>4136</v>
      </c>
      <c r="D181" s="8" t="s">
        <v>4137</v>
      </c>
      <c r="E181" s="13" t="s">
        <v>4138</v>
      </c>
      <c r="F181" s="77" t="str">
        <f t="shared" si="2"/>
        <v>К товару</v>
      </c>
      <c r="G181" s="87">
        <v>4373.2619999999997</v>
      </c>
      <c r="H181" s="61">
        <v>46</v>
      </c>
      <c r="I181" s="60"/>
    </row>
    <row r="182" spans="1:9" ht="30" x14ac:dyDescent="0.25">
      <c r="A182" s="8" t="s">
        <v>4139</v>
      </c>
      <c r="B182" s="8" t="s">
        <v>3497</v>
      </c>
      <c r="C182" s="8" t="s">
        <v>4140</v>
      </c>
      <c r="D182" s="8" t="s">
        <v>4141</v>
      </c>
      <c r="E182" s="13" t="s">
        <v>4142</v>
      </c>
      <c r="F182" s="77" t="str">
        <f t="shared" si="2"/>
        <v>К товару</v>
      </c>
      <c r="G182" s="87">
        <v>6565.1061599999994</v>
      </c>
      <c r="H182" s="61">
        <v>3</v>
      </c>
      <c r="I182" s="60"/>
    </row>
    <row r="183" spans="1:9" ht="15" x14ac:dyDescent="0.25">
      <c r="A183" s="8" t="s">
        <v>4143</v>
      </c>
      <c r="B183" s="8" t="s">
        <v>3497</v>
      </c>
      <c r="C183" s="8" t="s">
        <v>4144</v>
      </c>
      <c r="D183" s="8" t="s">
        <v>4145</v>
      </c>
      <c r="E183" s="13" t="s">
        <v>4146</v>
      </c>
      <c r="F183" s="77" t="str">
        <f t="shared" si="2"/>
        <v>К товару</v>
      </c>
      <c r="G183" s="87">
        <v>3485.2870799999996</v>
      </c>
      <c r="H183" s="61">
        <v>30</v>
      </c>
      <c r="I183" s="60"/>
    </row>
    <row r="184" spans="1:9" ht="15" x14ac:dyDescent="0.25">
      <c r="A184" s="8" t="s">
        <v>4147</v>
      </c>
      <c r="B184" s="8" t="s">
        <v>3497</v>
      </c>
      <c r="C184" s="8" t="s">
        <v>4148</v>
      </c>
      <c r="D184" s="8" t="s">
        <v>4149</v>
      </c>
      <c r="E184" s="13" t="s">
        <v>4150</v>
      </c>
      <c r="F184" s="77" t="str">
        <f t="shared" si="2"/>
        <v>К товару</v>
      </c>
      <c r="G184" s="87">
        <v>21460.842000000001</v>
      </c>
      <c r="H184" s="61">
        <v>7</v>
      </c>
      <c r="I184" s="60"/>
    </row>
    <row r="185" spans="1:9" ht="15" x14ac:dyDescent="0.25">
      <c r="A185" s="8" t="s">
        <v>4151</v>
      </c>
      <c r="B185" s="8" t="s">
        <v>3497</v>
      </c>
      <c r="C185" s="8" t="s">
        <v>4152</v>
      </c>
      <c r="D185" s="8"/>
      <c r="E185" s="13" t="s">
        <v>4153</v>
      </c>
      <c r="F185" s="77" t="str">
        <f t="shared" si="2"/>
        <v>К товару</v>
      </c>
      <c r="G185" s="87">
        <v>9635.0781599999991</v>
      </c>
      <c r="H185" s="61">
        <v>9</v>
      </c>
      <c r="I185" s="60"/>
    </row>
    <row r="186" spans="1:9" ht="15" x14ac:dyDescent="0.25">
      <c r="A186" s="8" t="s">
        <v>4154</v>
      </c>
      <c r="B186" s="8" t="s">
        <v>3497</v>
      </c>
      <c r="C186" s="8" t="s">
        <v>4155</v>
      </c>
      <c r="D186" s="8" t="s">
        <v>4156</v>
      </c>
      <c r="E186" s="13" t="s">
        <v>4157</v>
      </c>
      <c r="F186" s="77" t="str">
        <f t="shared" si="2"/>
        <v>К товару</v>
      </c>
      <c r="G186" s="87">
        <v>11218.141079999999</v>
      </c>
      <c r="H186" s="61">
        <v>5</v>
      </c>
      <c r="I186" s="60"/>
    </row>
    <row r="187" spans="1:9" ht="15" x14ac:dyDescent="0.25">
      <c r="A187" s="8" t="s">
        <v>4158</v>
      </c>
      <c r="B187" s="8" t="s">
        <v>3497</v>
      </c>
      <c r="C187" s="8" t="s">
        <v>4159</v>
      </c>
      <c r="D187" s="8" t="s">
        <v>4160</v>
      </c>
      <c r="E187" s="13" t="s">
        <v>4161</v>
      </c>
      <c r="F187" s="77" t="str">
        <f t="shared" si="2"/>
        <v>К товару</v>
      </c>
      <c r="G187" s="87">
        <v>5947.0570799999996</v>
      </c>
      <c r="H187" s="61">
        <v>8</v>
      </c>
      <c r="I187" s="60"/>
    </row>
    <row r="188" spans="1:9" ht="15" x14ac:dyDescent="0.25">
      <c r="A188" s="8" t="s">
        <v>4162</v>
      </c>
      <c r="B188" s="8" t="s">
        <v>3497</v>
      </c>
      <c r="C188" s="8" t="s">
        <v>4163</v>
      </c>
      <c r="D188" s="8" t="s">
        <v>4164</v>
      </c>
      <c r="E188" s="13" t="s">
        <v>4165</v>
      </c>
      <c r="F188" s="77" t="str">
        <f t="shared" si="2"/>
        <v>К товару</v>
      </c>
      <c r="G188" s="87">
        <v>419.36975999999999</v>
      </c>
      <c r="H188" s="61">
        <v>7</v>
      </c>
      <c r="I188" s="60"/>
    </row>
    <row r="189" spans="1:9" ht="15" x14ac:dyDescent="0.25">
      <c r="A189" s="8" t="s">
        <v>4166</v>
      </c>
      <c r="B189" s="8" t="s">
        <v>3497</v>
      </c>
      <c r="C189" s="8" t="s">
        <v>4167</v>
      </c>
      <c r="D189" s="8" t="s">
        <v>4168</v>
      </c>
      <c r="E189" s="13" t="s">
        <v>4169</v>
      </c>
      <c r="F189" s="77" t="str">
        <f t="shared" si="2"/>
        <v>К товару</v>
      </c>
      <c r="G189" s="87">
        <v>26654.88708</v>
      </c>
      <c r="H189" s="61">
        <v>18</v>
      </c>
      <c r="I189" s="60"/>
    </row>
    <row r="190" spans="1:9" ht="30" x14ac:dyDescent="0.25">
      <c r="A190" s="8" t="s">
        <v>4170</v>
      </c>
      <c r="B190" s="8" t="s">
        <v>3497</v>
      </c>
      <c r="C190" s="8" t="s">
        <v>4171</v>
      </c>
      <c r="D190" s="8" t="s">
        <v>4172</v>
      </c>
      <c r="E190" s="13" t="s">
        <v>4173</v>
      </c>
      <c r="F190" s="77" t="str">
        <f t="shared" si="2"/>
        <v>К товару</v>
      </c>
      <c r="G190" s="87">
        <v>109283.47308</v>
      </c>
      <c r="H190" s="61">
        <v>2</v>
      </c>
      <c r="I190" s="60"/>
    </row>
    <row r="191" spans="1:9" ht="30" x14ac:dyDescent="0.25">
      <c r="A191" s="8" t="s">
        <v>4174</v>
      </c>
      <c r="B191" s="8" t="s">
        <v>3497</v>
      </c>
      <c r="C191" s="8" t="s">
        <v>4175</v>
      </c>
      <c r="D191" s="8" t="s">
        <v>4176</v>
      </c>
      <c r="E191" s="13" t="s">
        <v>4177</v>
      </c>
      <c r="F191" s="77" t="str">
        <f t="shared" si="2"/>
        <v>К товару</v>
      </c>
      <c r="G191" s="87">
        <v>131197.85999999999</v>
      </c>
      <c r="H191" s="61">
        <v>4</v>
      </c>
      <c r="I191" s="60"/>
    </row>
    <row r="192" spans="1:9" ht="30" x14ac:dyDescent="0.25">
      <c r="A192" s="8" t="s">
        <v>4178</v>
      </c>
      <c r="B192" s="8" t="s">
        <v>3497</v>
      </c>
      <c r="C192" s="8" t="s">
        <v>4179</v>
      </c>
      <c r="D192" s="8" t="s">
        <v>4180</v>
      </c>
      <c r="E192" s="13" t="s">
        <v>4181</v>
      </c>
      <c r="F192" s="77" t="str">
        <f t="shared" si="2"/>
        <v>К товару</v>
      </c>
      <c r="G192" s="87">
        <v>168848.46</v>
      </c>
      <c r="H192" s="61">
        <v>5</v>
      </c>
      <c r="I192" s="60"/>
    </row>
    <row r="193" spans="1:9" ht="30" x14ac:dyDescent="0.25">
      <c r="A193" s="8" t="s">
        <v>4182</v>
      </c>
      <c r="B193" s="8" t="s">
        <v>3497</v>
      </c>
      <c r="C193" s="8" t="s">
        <v>4183</v>
      </c>
      <c r="D193" s="8" t="s">
        <v>4184</v>
      </c>
      <c r="E193" s="13" t="s">
        <v>4185</v>
      </c>
      <c r="F193" s="77" t="str">
        <f t="shared" si="2"/>
        <v>К товару</v>
      </c>
      <c r="G193" s="87">
        <v>90554.906160000013</v>
      </c>
      <c r="H193" s="61">
        <v>2</v>
      </c>
      <c r="I193" s="60"/>
    </row>
    <row r="194" spans="1:9" ht="30" x14ac:dyDescent="0.25">
      <c r="A194" s="8" t="s">
        <v>4186</v>
      </c>
      <c r="B194" s="8" t="s">
        <v>3497</v>
      </c>
      <c r="C194" s="8" t="s">
        <v>4187</v>
      </c>
      <c r="D194" s="8" t="s">
        <v>4188</v>
      </c>
      <c r="E194" s="13" t="s">
        <v>4189</v>
      </c>
      <c r="F194" s="77" t="str">
        <f t="shared" si="2"/>
        <v>К товару</v>
      </c>
      <c r="G194" s="87">
        <v>112951.8</v>
      </c>
      <c r="H194" s="61">
        <v>7</v>
      </c>
      <c r="I194" s="60"/>
    </row>
    <row r="195" spans="1:9" ht="15" x14ac:dyDescent="0.25">
      <c r="A195" s="8" t="s">
        <v>4190</v>
      </c>
      <c r="B195" s="8" t="s">
        <v>3497</v>
      </c>
      <c r="C195" s="8" t="s">
        <v>4191</v>
      </c>
      <c r="D195" s="8" t="s">
        <v>4192</v>
      </c>
      <c r="E195" s="13" t="s">
        <v>4193</v>
      </c>
      <c r="F195" s="77" t="str">
        <f t="shared" si="2"/>
        <v>К товару</v>
      </c>
      <c r="G195" s="87">
        <v>52421.22</v>
      </c>
      <c r="H195" s="61">
        <v>10</v>
      </c>
      <c r="I195" s="60"/>
    </row>
    <row r="196" spans="1:9" ht="15" x14ac:dyDescent="0.25">
      <c r="A196" s="8" t="s">
        <v>4194</v>
      </c>
      <c r="B196" s="8" t="s">
        <v>3497</v>
      </c>
      <c r="C196" s="8" t="s">
        <v>4195</v>
      </c>
      <c r="D196" s="8" t="s">
        <v>4196</v>
      </c>
      <c r="E196" s="13" t="s">
        <v>4197</v>
      </c>
      <c r="F196" s="77" t="str">
        <f t="shared" si="2"/>
        <v>К товару</v>
      </c>
      <c r="G196" s="87">
        <v>44987.833080000004</v>
      </c>
      <c r="H196" s="61">
        <v>6</v>
      </c>
      <c r="I196" s="60"/>
    </row>
    <row r="197" spans="1:9" ht="15" x14ac:dyDescent="0.25">
      <c r="A197" s="8" t="s">
        <v>4198</v>
      </c>
      <c r="B197" s="8" t="s">
        <v>3497</v>
      </c>
      <c r="C197" s="8" t="s">
        <v>4199</v>
      </c>
      <c r="D197" s="8" t="s">
        <v>4200</v>
      </c>
      <c r="E197" s="13" t="s">
        <v>4201</v>
      </c>
      <c r="F197" s="77" t="str">
        <f t="shared" si="2"/>
        <v>К товару</v>
      </c>
      <c r="G197" s="87">
        <v>28498.608</v>
      </c>
      <c r="H197" s="61">
        <v>5</v>
      </c>
      <c r="I197" s="60"/>
    </row>
    <row r="198" spans="1:9" ht="15" x14ac:dyDescent="0.25">
      <c r="A198" s="8" t="s">
        <v>4202</v>
      </c>
      <c r="B198" s="8" t="s">
        <v>3497</v>
      </c>
      <c r="C198" s="8" t="s">
        <v>4203</v>
      </c>
      <c r="D198" s="8" t="s">
        <v>4204</v>
      </c>
      <c r="E198" s="13" t="s">
        <v>4205</v>
      </c>
      <c r="F198" s="77" t="str">
        <f t="shared" si="2"/>
        <v>К товару</v>
      </c>
      <c r="G198" s="87">
        <v>69508.800000000003</v>
      </c>
      <c r="H198" s="61">
        <v>1</v>
      </c>
      <c r="I198" s="60"/>
    </row>
    <row r="199" spans="1:9" ht="15" x14ac:dyDescent="0.25">
      <c r="A199" s="8" t="s">
        <v>4206</v>
      </c>
      <c r="B199" s="8" t="s">
        <v>3497</v>
      </c>
      <c r="C199" s="8" t="s">
        <v>4207</v>
      </c>
      <c r="D199" s="8" t="s">
        <v>4208</v>
      </c>
      <c r="E199" s="13" t="s">
        <v>4209</v>
      </c>
      <c r="F199" s="77" t="str">
        <f t="shared" si="2"/>
        <v>К товару</v>
      </c>
      <c r="G199" s="87">
        <v>64295.64</v>
      </c>
      <c r="H199" s="61">
        <v>7</v>
      </c>
      <c r="I199" s="60"/>
    </row>
    <row r="200" spans="1:9" ht="15" x14ac:dyDescent="0.25">
      <c r="A200" s="8" t="s">
        <v>4210</v>
      </c>
      <c r="B200" s="8" t="s">
        <v>3497</v>
      </c>
      <c r="C200" s="8" t="s">
        <v>4211</v>
      </c>
      <c r="D200" s="8" t="s">
        <v>4212</v>
      </c>
      <c r="E200" s="13" t="s">
        <v>4213</v>
      </c>
      <c r="F200" s="77" t="str">
        <f t="shared" si="2"/>
        <v>К товару</v>
      </c>
      <c r="G200" s="87">
        <v>79259.726160000006</v>
      </c>
      <c r="H200" s="61">
        <v>3</v>
      </c>
      <c r="I200" s="60"/>
    </row>
    <row r="201" spans="1:9" ht="15" x14ac:dyDescent="0.25">
      <c r="A201" s="8" t="s">
        <v>4214</v>
      </c>
      <c r="B201" s="8" t="s">
        <v>3497</v>
      </c>
      <c r="C201" s="8" t="s">
        <v>4215</v>
      </c>
      <c r="D201" s="8" t="s">
        <v>4216</v>
      </c>
      <c r="E201" s="13" t="s">
        <v>4217</v>
      </c>
      <c r="F201" s="77" t="str">
        <f t="shared" si="2"/>
        <v>К товару</v>
      </c>
      <c r="G201" s="87">
        <v>19105.652159999998</v>
      </c>
      <c r="H201" s="61">
        <v>6</v>
      </c>
      <c r="I201" s="60"/>
    </row>
    <row r="202" spans="1:9" ht="15" x14ac:dyDescent="0.25">
      <c r="A202" s="8" t="s">
        <v>4218</v>
      </c>
      <c r="B202" s="8" t="s">
        <v>3497</v>
      </c>
      <c r="C202" s="8" t="s">
        <v>4219</v>
      </c>
      <c r="D202" s="8" t="s">
        <v>4220</v>
      </c>
      <c r="E202" s="13" t="s">
        <v>4221</v>
      </c>
      <c r="F202" s="77" t="str">
        <f t="shared" ref="F202:F265" si="3">HYPERLINK("https://shop-askom.kz/?pbrandnumber="&amp;C202&amp;"&amp;pbrandname=ELRING", "К товару")</f>
        <v>К товару</v>
      </c>
      <c r="G202" s="87">
        <v>17821.477080000001</v>
      </c>
      <c r="H202" s="61">
        <v>34</v>
      </c>
      <c r="I202" s="60"/>
    </row>
    <row r="203" spans="1:9" ht="15" x14ac:dyDescent="0.25">
      <c r="A203" s="8" t="s">
        <v>4222</v>
      </c>
      <c r="B203" s="8" t="s">
        <v>3497</v>
      </c>
      <c r="C203" s="8" t="s">
        <v>4223</v>
      </c>
      <c r="D203" s="8" t="s">
        <v>4224</v>
      </c>
      <c r="E203" s="13" t="s">
        <v>4225</v>
      </c>
      <c r="F203" s="77" t="str">
        <f t="shared" si="3"/>
        <v>К товару</v>
      </c>
      <c r="G203" s="87">
        <v>18603.451079999999</v>
      </c>
      <c r="H203" s="61">
        <v>51</v>
      </c>
      <c r="I203" s="60"/>
    </row>
    <row r="204" spans="1:9" ht="15" x14ac:dyDescent="0.25">
      <c r="A204" s="8" t="s">
        <v>4226</v>
      </c>
      <c r="B204" s="8" t="s">
        <v>3497</v>
      </c>
      <c r="C204" s="8" t="s">
        <v>4227</v>
      </c>
      <c r="D204" s="8" t="s">
        <v>4228</v>
      </c>
      <c r="E204" s="13" t="s">
        <v>4229</v>
      </c>
      <c r="F204" s="77" t="str">
        <f t="shared" si="3"/>
        <v>К товару</v>
      </c>
      <c r="G204" s="87">
        <v>21828.080159999998</v>
      </c>
      <c r="H204" s="61">
        <v>20</v>
      </c>
      <c r="I204" s="60"/>
    </row>
    <row r="205" spans="1:9" ht="15" x14ac:dyDescent="0.25">
      <c r="A205" s="8" t="s">
        <v>4230</v>
      </c>
      <c r="B205" s="8" t="s">
        <v>3497</v>
      </c>
      <c r="C205" s="8" t="s">
        <v>4231</v>
      </c>
      <c r="D205" s="8" t="s">
        <v>4232</v>
      </c>
      <c r="E205" s="13" t="s">
        <v>4233</v>
      </c>
      <c r="F205" s="77" t="str">
        <f t="shared" si="3"/>
        <v>К товару</v>
      </c>
      <c r="G205" s="87">
        <v>44572.517999999996</v>
      </c>
      <c r="H205" s="61">
        <v>42</v>
      </c>
      <c r="I205" s="60"/>
    </row>
    <row r="206" spans="1:9" ht="15" x14ac:dyDescent="0.25">
      <c r="A206" s="8" t="s">
        <v>4234</v>
      </c>
      <c r="B206" s="8" t="s">
        <v>3497</v>
      </c>
      <c r="C206" s="8" t="s">
        <v>4235</v>
      </c>
      <c r="D206" s="8" t="s">
        <v>4236</v>
      </c>
      <c r="E206" s="13" t="s">
        <v>4237</v>
      </c>
      <c r="F206" s="77" t="str">
        <f t="shared" si="3"/>
        <v>К товару</v>
      </c>
      <c r="G206" s="87">
        <v>54419.597999999998</v>
      </c>
      <c r="H206" s="61">
        <v>5</v>
      </c>
      <c r="I206" s="60"/>
    </row>
    <row r="207" spans="1:9" ht="30" x14ac:dyDescent="0.25">
      <c r="A207" s="8" t="s">
        <v>4238</v>
      </c>
      <c r="B207" s="8" t="s">
        <v>3497</v>
      </c>
      <c r="C207" s="8" t="s">
        <v>4239</v>
      </c>
      <c r="D207" s="8" t="s">
        <v>28224</v>
      </c>
      <c r="E207" s="13" t="s">
        <v>28225</v>
      </c>
      <c r="F207" s="77" t="str">
        <f t="shared" si="3"/>
        <v>К товару</v>
      </c>
      <c r="G207" s="87">
        <v>19153.729080000001</v>
      </c>
      <c r="H207" s="61">
        <v>5</v>
      </c>
      <c r="I207" s="60"/>
    </row>
    <row r="208" spans="1:9" ht="30" x14ac:dyDescent="0.25">
      <c r="A208" s="8" t="s">
        <v>4240</v>
      </c>
      <c r="B208" s="8" t="s">
        <v>3497</v>
      </c>
      <c r="C208" s="8" t="s">
        <v>4241</v>
      </c>
      <c r="D208" s="8" t="s">
        <v>28226</v>
      </c>
      <c r="E208" s="13" t="s">
        <v>28227</v>
      </c>
      <c r="F208" s="77" t="str">
        <f t="shared" si="3"/>
        <v>К товару</v>
      </c>
      <c r="G208" s="87">
        <v>7221.38508</v>
      </c>
      <c r="H208" s="61">
        <v>33</v>
      </c>
      <c r="I208" s="60"/>
    </row>
    <row r="209" spans="1:9" ht="30" x14ac:dyDescent="0.25">
      <c r="A209" s="8" t="s">
        <v>4242</v>
      </c>
      <c r="B209" s="8" t="s">
        <v>3497</v>
      </c>
      <c r="C209" s="8" t="s">
        <v>4243</v>
      </c>
      <c r="D209" s="8" t="s">
        <v>4244</v>
      </c>
      <c r="E209" s="13" t="s">
        <v>4245</v>
      </c>
      <c r="F209" s="77" t="str">
        <f t="shared" si="3"/>
        <v>К товару</v>
      </c>
      <c r="G209" s="87">
        <v>7356.348</v>
      </c>
      <c r="H209" s="61">
        <v>1</v>
      </c>
      <c r="I209" s="60"/>
    </row>
    <row r="210" spans="1:9" ht="30" x14ac:dyDescent="0.25">
      <c r="A210" s="8" t="s">
        <v>4246</v>
      </c>
      <c r="B210" s="8" t="s">
        <v>3497</v>
      </c>
      <c r="C210" s="8" t="s">
        <v>4247</v>
      </c>
      <c r="D210" s="8" t="s">
        <v>4248</v>
      </c>
      <c r="E210" s="13" t="s">
        <v>4249</v>
      </c>
      <c r="F210" s="77" t="str">
        <f t="shared" si="3"/>
        <v>К товару</v>
      </c>
      <c r="G210" s="87">
        <v>10735.63416</v>
      </c>
      <c r="H210" s="61">
        <v>102</v>
      </c>
      <c r="I210" s="60"/>
    </row>
    <row r="211" spans="1:9" ht="30" x14ac:dyDescent="0.25">
      <c r="A211" s="8" t="s">
        <v>4250</v>
      </c>
      <c r="B211" s="8" t="s">
        <v>3497</v>
      </c>
      <c r="C211" s="8" t="s">
        <v>4251</v>
      </c>
      <c r="D211" s="8" t="s">
        <v>4252</v>
      </c>
      <c r="E211" s="13" t="s">
        <v>4253</v>
      </c>
      <c r="F211" s="77" t="str">
        <f t="shared" si="3"/>
        <v>К товару</v>
      </c>
      <c r="G211" s="87">
        <v>8534.5221600000004</v>
      </c>
      <c r="H211" s="61">
        <v>7</v>
      </c>
      <c r="I211" s="60"/>
    </row>
    <row r="212" spans="1:9" ht="30" x14ac:dyDescent="0.25">
      <c r="A212" s="8" t="s">
        <v>4254</v>
      </c>
      <c r="B212" s="8" t="s">
        <v>3497</v>
      </c>
      <c r="C212" s="8" t="s">
        <v>4255</v>
      </c>
      <c r="D212" s="8" t="s">
        <v>28228</v>
      </c>
      <c r="E212" s="13" t="s">
        <v>28229</v>
      </c>
      <c r="F212" s="77" t="str">
        <f t="shared" si="3"/>
        <v>К товару</v>
      </c>
      <c r="G212" s="87">
        <v>59179.213080000001</v>
      </c>
      <c r="H212" s="61">
        <v>18</v>
      </c>
      <c r="I212" s="60"/>
    </row>
    <row r="213" spans="1:9" ht="30" x14ac:dyDescent="0.25">
      <c r="A213" s="8" t="s">
        <v>4256</v>
      </c>
      <c r="B213" s="8" t="s">
        <v>3497</v>
      </c>
      <c r="C213" s="8" t="s">
        <v>4257</v>
      </c>
      <c r="D213" s="8" t="s">
        <v>4258</v>
      </c>
      <c r="E213" s="13" t="s">
        <v>4259</v>
      </c>
      <c r="F213" s="77" t="str">
        <f t="shared" si="3"/>
        <v>К товару</v>
      </c>
      <c r="G213" s="87">
        <v>18120.944159999999</v>
      </c>
      <c r="H213" s="61">
        <v>43</v>
      </c>
      <c r="I213" s="60"/>
    </row>
    <row r="214" spans="1:9" ht="30" x14ac:dyDescent="0.25">
      <c r="A214" s="8" t="s">
        <v>4260</v>
      </c>
      <c r="B214" s="8" t="s">
        <v>3497</v>
      </c>
      <c r="C214" s="8" t="s">
        <v>4261</v>
      </c>
      <c r="D214" s="8" t="s">
        <v>4262</v>
      </c>
      <c r="E214" s="13" t="s">
        <v>4263</v>
      </c>
      <c r="F214" s="77" t="str">
        <f t="shared" si="3"/>
        <v>К товару</v>
      </c>
      <c r="G214" s="87">
        <v>20148.284159999999</v>
      </c>
      <c r="H214" s="61">
        <v>40</v>
      </c>
      <c r="I214" s="60"/>
    </row>
    <row r="215" spans="1:9" ht="30" x14ac:dyDescent="0.25">
      <c r="A215" s="8" t="s">
        <v>4264</v>
      </c>
      <c r="B215" s="8" t="s">
        <v>3497</v>
      </c>
      <c r="C215" s="8" t="s">
        <v>4265</v>
      </c>
      <c r="D215" s="8" t="s">
        <v>4266</v>
      </c>
      <c r="E215" s="13" t="s">
        <v>4267</v>
      </c>
      <c r="F215" s="77" t="str">
        <f t="shared" si="3"/>
        <v>К товару</v>
      </c>
      <c r="G215" s="87">
        <v>18159.173999999999</v>
      </c>
      <c r="H215" s="61">
        <v>34</v>
      </c>
      <c r="I215" s="60"/>
    </row>
    <row r="216" spans="1:9" ht="15" x14ac:dyDescent="0.25">
      <c r="A216" s="8" t="s">
        <v>23016</v>
      </c>
      <c r="B216" s="8" t="s">
        <v>3497</v>
      </c>
      <c r="C216" s="8" t="s">
        <v>23017</v>
      </c>
      <c r="D216" s="8" t="s">
        <v>23018</v>
      </c>
      <c r="E216" s="13" t="s">
        <v>23019</v>
      </c>
      <c r="F216" s="77" t="str">
        <f t="shared" si="3"/>
        <v>К товару</v>
      </c>
      <c r="G216" s="87">
        <v>15340.59216</v>
      </c>
      <c r="H216" s="61">
        <v>11</v>
      </c>
      <c r="I216" s="60"/>
    </row>
    <row r="217" spans="1:9" ht="30" x14ac:dyDescent="0.25">
      <c r="A217" s="8" t="s">
        <v>23020</v>
      </c>
      <c r="B217" s="8" t="s">
        <v>3497</v>
      </c>
      <c r="C217" s="8" t="s">
        <v>23021</v>
      </c>
      <c r="D217" s="8" t="s">
        <v>28230</v>
      </c>
      <c r="E217" s="13" t="s">
        <v>28231</v>
      </c>
      <c r="F217" s="77" t="str">
        <f t="shared" si="3"/>
        <v>К товару</v>
      </c>
      <c r="G217" s="87">
        <v>55510.886160000002</v>
      </c>
      <c r="H217" s="61">
        <v>2</v>
      </c>
      <c r="I217" s="60"/>
    </row>
    <row r="218" spans="1:9" ht="30" x14ac:dyDescent="0.25">
      <c r="A218" s="8" t="s">
        <v>4271</v>
      </c>
      <c r="B218" s="8" t="s">
        <v>3497</v>
      </c>
      <c r="C218" s="8" t="s">
        <v>4272</v>
      </c>
      <c r="D218" s="8" t="s">
        <v>4273</v>
      </c>
      <c r="E218" s="13" t="s">
        <v>4274</v>
      </c>
      <c r="F218" s="77" t="str">
        <f t="shared" si="3"/>
        <v>К товару</v>
      </c>
      <c r="G218" s="87">
        <v>25602.407999999999</v>
      </c>
      <c r="H218" s="61">
        <v>2</v>
      </c>
      <c r="I218" s="60"/>
    </row>
    <row r="219" spans="1:9" ht="30" x14ac:dyDescent="0.25">
      <c r="A219" s="8" t="s">
        <v>4275</v>
      </c>
      <c r="B219" s="8" t="s">
        <v>3497</v>
      </c>
      <c r="C219" s="8" t="s">
        <v>4276</v>
      </c>
      <c r="D219" s="8" t="s">
        <v>4277</v>
      </c>
      <c r="E219" s="13" t="s">
        <v>4278</v>
      </c>
      <c r="F219" s="77" t="str">
        <f t="shared" si="3"/>
        <v>К товару</v>
      </c>
      <c r="G219" s="87">
        <v>18342.793079999999</v>
      </c>
      <c r="H219" s="61">
        <v>50</v>
      </c>
      <c r="I219" s="60"/>
    </row>
    <row r="220" spans="1:9" ht="30" x14ac:dyDescent="0.25">
      <c r="A220" s="8" t="s">
        <v>4268</v>
      </c>
      <c r="B220" s="8" t="s">
        <v>3497</v>
      </c>
      <c r="C220" s="8" t="s">
        <v>4269</v>
      </c>
      <c r="D220" s="8" t="s">
        <v>4270</v>
      </c>
      <c r="E220" s="13" t="s">
        <v>25943</v>
      </c>
      <c r="F220" s="77" t="str">
        <f t="shared" si="3"/>
        <v>К товару</v>
      </c>
      <c r="G220" s="87">
        <v>19578.311999999998</v>
      </c>
      <c r="H220" s="61">
        <v>13</v>
      </c>
      <c r="I220" s="60"/>
    </row>
    <row r="221" spans="1:9" ht="30" x14ac:dyDescent="0.25">
      <c r="A221" s="8" t="s">
        <v>4279</v>
      </c>
      <c r="B221" s="8" t="s">
        <v>3497</v>
      </c>
      <c r="C221" s="8" t="s">
        <v>4280</v>
      </c>
      <c r="D221" s="8"/>
      <c r="E221" s="13" t="s">
        <v>4281</v>
      </c>
      <c r="F221" s="77" t="str">
        <f t="shared" si="3"/>
        <v>К товару</v>
      </c>
      <c r="G221" s="87">
        <v>169041.92616</v>
      </c>
      <c r="H221" s="61">
        <v>1</v>
      </c>
      <c r="I221" s="60"/>
    </row>
    <row r="222" spans="1:9" ht="30" x14ac:dyDescent="0.25">
      <c r="A222" s="8" t="s">
        <v>4282</v>
      </c>
      <c r="B222" s="8" t="s">
        <v>3497</v>
      </c>
      <c r="C222" s="8" t="s">
        <v>4283</v>
      </c>
      <c r="D222" s="8" t="s">
        <v>4284</v>
      </c>
      <c r="E222" s="13" t="s">
        <v>4285</v>
      </c>
      <c r="F222" s="77" t="str">
        <f t="shared" si="3"/>
        <v>К товару</v>
      </c>
      <c r="G222" s="87">
        <v>8824.1421599999994</v>
      </c>
      <c r="H222" s="61">
        <v>5</v>
      </c>
      <c r="I222" s="60"/>
    </row>
    <row r="223" spans="1:9" ht="15" x14ac:dyDescent="0.25">
      <c r="A223" s="8" t="s">
        <v>4286</v>
      </c>
      <c r="B223" s="8" t="s">
        <v>3497</v>
      </c>
      <c r="C223" s="8" t="s">
        <v>4287</v>
      </c>
      <c r="D223" s="8" t="s">
        <v>4288</v>
      </c>
      <c r="E223" s="13" t="s">
        <v>4289</v>
      </c>
      <c r="F223" s="77" t="str">
        <f t="shared" si="3"/>
        <v>К товару</v>
      </c>
      <c r="G223" s="87">
        <v>55607.040000000001</v>
      </c>
      <c r="H223" s="61">
        <v>2</v>
      </c>
      <c r="I223" s="60"/>
    </row>
    <row r="224" spans="1:9" ht="30" x14ac:dyDescent="0.25">
      <c r="A224" s="8" t="s">
        <v>4290</v>
      </c>
      <c r="B224" s="8" t="s">
        <v>3497</v>
      </c>
      <c r="C224" s="8" t="s">
        <v>4291</v>
      </c>
      <c r="D224" s="8" t="s">
        <v>4292</v>
      </c>
      <c r="E224" s="13" t="s">
        <v>4293</v>
      </c>
      <c r="F224" s="77" t="str">
        <f t="shared" si="3"/>
        <v>К товару</v>
      </c>
      <c r="G224" s="87">
        <v>8505.5601599999991</v>
      </c>
      <c r="H224" s="61">
        <v>53</v>
      </c>
      <c r="I224" s="60"/>
    </row>
    <row r="225" spans="1:9" ht="30" x14ac:dyDescent="0.25">
      <c r="A225" s="8" t="s">
        <v>4294</v>
      </c>
      <c r="B225" s="8" t="s">
        <v>3497</v>
      </c>
      <c r="C225" s="8" t="s">
        <v>4295</v>
      </c>
      <c r="D225" s="8" t="s">
        <v>4296</v>
      </c>
      <c r="E225" s="13" t="s">
        <v>4297</v>
      </c>
      <c r="F225" s="77" t="str">
        <f t="shared" si="3"/>
        <v>К товару</v>
      </c>
      <c r="G225" s="87">
        <v>10020.852000000001</v>
      </c>
      <c r="H225" s="61">
        <v>43</v>
      </c>
      <c r="I225" s="60"/>
    </row>
    <row r="226" spans="1:9" ht="15" x14ac:dyDescent="0.25">
      <c r="A226" s="8" t="s">
        <v>4298</v>
      </c>
      <c r="B226" s="8" t="s">
        <v>3497</v>
      </c>
      <c r="C226" s="8" t="s">
        <v>4299</v>
      </c>
      <c r="D226" s="8" t="s">
        <v>4300</v>
      </c>
      <c r="E226" s="13" t="s">
        <v>4301</v>
      </c>
      <c r="F226" s="77" t="str">
        <f t="shared" si="3"/>
        <v>К товару</v>
      </c>
      <c r="G226" s="87">
        <v>58599.973080000003</v>
      </c>
      <c r="H226" s="61">
        <v>17</v>
      </c>
      <c r="I226" s="60"/>
    </row>
    <row r="227" spans="1:9" ht="30" x14ac:dyDescent="0.25">
      <c r="A227" s="8" t="s">
        <v>4302</v>
      </c>
      <c r="B227" s="8" t="s">
        <v>3497</v>
      </c>
      <c r="C227" s="8" t="s">
        <v>4303</v>
      </c>
      <c r="D227" s="8" t="s">
        <v>4304</v>
      </c>
      <c r="E227" s="13" t="s">
        <v>4305</v>
      </c>
      <c r="F227" s="77" t="str">
        <f t="shared" si="3"/>
        <v>К товару</v>
      </c>
      <c r="G227" s="87">
        <v>91134.146160000004</v>
      </c>
      <c r="H227" s="61">
        <v>5</v>
      </c>
      <c r="I227" s="60"/>
    </row>
    <row r="228" spans="1:9" ht="30" x14ac:dyDescent="0.25">
      <c r="A228" s="8" t="s">
        <v>4306</v>
      </c>
      <c r="B228" s="8" t="s">
        <v>3497</v>
      </c>
      <c r="C228" s="8" t="s">
        <v>4307</v>
      </c>
      <c r="D228" s="8" t="s">
        <v>4308</v>
      </c>
      <c r="E228" s="13" t="s">
        <v>4309</v>
      </c>
      <c r="F228" s="77" t="str">
        <f t="shared" si="3"/>
        <v>К товару</v>
      </c>
      <c r="G228" s="87">
        <v>103008.56616</v>
      </c>
      <c r="H228" s="61">
        <v>5</v>
      </c>
      <c r="I228" s="60"/>
    </row>
    <row r="229" spans="1:9" ht="30" x14ac:dyDescent="0.25">
      <c r="A229" s="8" t="s">
        <v>4310</v>
      </c>
      <c r="B229" s="8" t="s">
        <v>3497</v>
      </c>
      <c r="C229" s="8" t="s">
        <v>4311</v>
      </c>
      <c r="D229" s="8" t="s">
        <v>28232</v>
      </c>
      <c r="E229" s="13" t="s">
        <v>28233</v>
      </c>
      <c r="F229" s="77" t="str">
        <f t="shared" si="3"/>
        <v>К товару</v>
      </c>
      <c r="G229" s="87">
        <v>7395.15708</v>
      </c>
      <c r="H229" s="61">
        <v>28</v>
      </c>
      <c r="I229" s="60"/>
    </row>
    <row r="230" spans="1:9" ht="15" x14ac:dyDescent="0.25">
      <c r="A230" s="8" t="s">
        <v>4312</v>
      </c>
      <c r="B230" s="8" t="s">
        <v>3497</v>
      </c>
      <c r="C230" s="8" t="s">
        <v>4313</v>
      </c>
      <c r="D230" s="8" t="s">
        <v>4314</v>
      </c>
      <c r="E230" s="13" t="s">
        <v>4315</v>
      </c>
      <c r="F230" s="77" t="str">
        <f t="shared" si="3"/>
        <v>К товару</v>
      </c>
      <c r="G230" s="87">
        <v>7568.9290799999999</v>
      </c>
      <c r="H230" s="61">
        <v>18</v>
      </c>
      <c r="I230" s="60"/>
    </row>
    <row r="231" spans="1:9" ht="15" x14ac:dyDescent="0.25">
      <c r="A231" s="8" t="s">
        <v>23022</v>
      </c>
      <c r="B231" s="8" t="s">
        <v>3497</v>
      </c>
      <c r="C231" s="8" t="s">
        <v>23023</v>
      </c>
      <c r="D231" s="8" t="s">
        <v>23024</v>
      </c>
      <c r="E231" s="13" t="s">
        <v>23025</v>
      </c>
      <c r="F231" s="77" t="str">
        <f t="shared" si="3"/>
        <v>К товару</v>
      </c>
      <c r="G231" s="87">
        <v>8843.2570799999994</v>
      </c>
      <c r="H231" s="61">
        <v>16</v>
      </c>
      <c r="I231" s="60"/>
    </row>
    <row r="232" spans="1:9" ht="30" x14ac:dyDescent="0.25">
      <c r="A232" s="8" t="s">
        <v>4316</v>
      </c>
      <c r="B232" s="8" t="s">
        <v>3497</v>
      </c>
      <c r="C232" s="8" t="s">
        <v>4317</v>
      </c>
      <c r="D232" s="8" t="s">
        <v>4318</v>
      </c>
      <c r="E232" s="13" t="s">
        <v>4319</v>
      </c>
      <c r="F232" s="77" t="str">
        <f t="shared" si="3"/>
        <v>К товару</v>
      </c>
      <c r="G232" s="87">
        <v>9432.3441599999987</v>
      </c>
      <c r="H232" s="61">
        <v>7</v>
      </c>
      <c r="I232" s="60"/>
    </row>
    <row r="233" spans="1:9" ht="30" x14ac:dyDescent="0.25">
      <c r="A233" s="8" t="s">
        <v>4320</v>
      </c>
      <c r="B233" s="8" t="s">
        <v>3497</v>
      </c>
      <c r="C233" s="8" t="s">
        <v>4321</v>
      </c>
      <c r="D233" s="8" t="s">
        <v>4322</v>
      </c>
      <c r="E233" s="13" t="s">
        <v>4323</v>
      </c>
      <c r="F233" s="77" t="str">
        <f t="shared" si="3"/>
        <v>К товару</v>
      </c>
      <c r="G233" s="87">
        <v>25477.292160000001</v>
      </c>
      <c r="H233" s="61">
        <v>24</v>
      </c>
      <c r="I233" s="60"/>
    </row>
    <row r="234" spans="1:9" ht="30" x14ac:dyDescent="0.25">
      <c r="A234" s="8" t="s">
        <v>4324</v>
      </c>
      <c r="B234" s="8" t="s">
        <v>3497</v>
      </c>
      <c r="C234" s="8" t="s">
        <v>4325</v>
      </c>
      <c r="D234" s="8" t="s">
        <v>4326</v>
      </c>
      <c r="E234" s="13" t="s">
        <v>4327</v>
      </c>
      <c r="F234" s="77" t="str">
        <f t="shared" si="3"/>
        <v>К товару</v>
      </c>
      <c r="G234" s="87">
        <v>17512.742159999998</v>
      </c>
      <c r="H234" s="61">
        <v>30</v>
      </c>
      <c r="I234" s="60"/>
    </row>
    <row r="235" spans="1:9" ht="30" x14ac:dyDescent="0.25">
      <c r="A235" s="8" t="s">
        <v>4328</v>
      </c>
      <c r="B235" s="8" t="s">
        <v>3497</v>
      </c>
      <c r="C235" s="8" t="s">
        <v>4329</v>
      </c>
      <c r="D235" s="8" t="s">
        <v>4330</v>
      </c>
      <c r="E235" s="13" t="s">
        <v>4331</v>
      </c>
      <c r="F235" s="77" t="str">
        <f t="shared" si="3"/>
        <v>К товару</v>
      </c>
      <c r="G235" s="87">
        <v>10889.712</v>
      </c>
      <c r="H235" s="61">
        <v>12</v>
      </c>
      <c r="I235" s="60"/>
    </row>
    <row r="236" spans="1:9" ht="30" x14ac:dyDescent="0.25">
      <c r="A236" s="8" t="s">
        <v>4332</v>
      </c>
      <c r="B236" s="8" t="s">
        <v>3497</v>
      </c>
      <c r="C236" s="8" t="s">
        <v>4333</v>
      </c>
      <c r="D236" s="8" t="s">
        <v>4334</v>
      </c>
      <c r="E236" s="13" t="s">
        <v>4335</v>
      </c>
      <c r="F236" s="77" t="str">
        <f t="shared" si="3"/>
        <v>К товару</v>
      </c>
      <c r="G236" s="87">
        <v>17773.400160000001</v>
      </c>
      <c r="H236" s="61">
        <v>18</v>
      </c>
      <c r="I236" s="60"/>
    </row>
    <row r="237" spans="1:9" ht="15" x14ac:dyDescent="0.25">
      <c r="A237" s="8" t="s">
        <v>4336</v>
      </c>
      <c r="B237" s="8" t="s">
        <v>3497</v>
      </c>
      <c r="C237" s="8" t="s">
        <v>4337</v>
      </c>
      <c r="D237" s="8" t="s">
        <v>4338</v>
      </c>
      <c r="E237" s="13" t="s">
        <v>4339</v>
      </c>
      <c r="F237" s="77" t="str">
        <f t="shared" si="3"/>
        <v>К товару</v>
      </c>
      <c r="G237" s="87">
        <v>28836.884159999998</v>
      </c>
      <c r="H237" s="61">
        <v>4</v>
      </c>
      <c r="I237" s="60"/>
    </row>
    <row r="238" spans="1:9" ht="15" x14ac:dyDescent="0.25">
      <c r="A238" s="8" t="s">
        <v>4340</v>
      </c>
      <c r="B238" s="8" t="s">
        <v>3497</v>
      </c>
      <c r="C238" s="8" t="s">
        <v>4341</v>
      </c>
      <c r="D238" s="8" t="s">
        <v>4342</v>
      </c>
      <c r="E238" s="13" t="s">
        <v>4343</v>
      </c>
      <c r="F238" s="77" t="str">
        <f t="shared" si="3"/>
        <v>К товару</v>
      </c>
      <c r="G238" s="87">
        <v>3736.098</v>
      </c>
      <c r="H238" s="61">
        <v>32</v>
      </c>
      <c r="I238" s="60"/>
    </row>
    <row r="239" spans="1:9" ht="15" x14ac:dyDescent="0.25">
      <c r="A239" s="8" t="s">
        <v>4344</v>
      </c>
      <c r="B239" s="8" t="s">
        <v>3497</v>
      </c>
      <c r="C239" s="8" t="s">
        <v>4345</v>
      </c>
      <c r="D239" s="8" t="s">
        <v>4342</v>
      </c>
      <c r="E239" s="13" t="s">
        <v>4346</v>
      </c>
      <c r="F239" s="77" t="str">
        <f t="shared" si="3"/>
        <v>К товару</v>
      </c>
      <c r="G239" s="87">
        <v>46744.667999999998</v>
      </c>
      <c r="H239" s="61">
        <v>1</v>
      </c>
      <c r="I239" s="60"/>
    </row>
    <row r="240" spans="1:9" ht="30" x14ac:dyDescent="0.25">
      <c r="A240" s="8" t="s">
        <v>4347</v>
      </c>
      <c r="B240" s="8" t="s">
        <v>3497</v>
      </c>
      <c r="C240" s="8" t="s">
        <v>4348</v>
      </c>
      <c r="D240" s="8" t="s">
        <v>4349</v>
      </c>
      <c r="E240" s="13" t="s">
        <v>4350</v>
      </c>
      <c r="F240" s="77" t="str">
        <f t="shared" si="3"/>
        <v>К товару</v>
      </c>
      <c r="G240" s="87">
        <v>92388.78</v>
      </c>
      <c r="H240" s="61">
        <v>3</v>
      </c>
      <c r="I240" s="60"/>
    </row>
    <row r="241" spans="1:9" ht="15" x14ac:dyDescent="0.25">
      <c r="A241" s="8" t="s">
        <v>4351</v>
      </c>
      <c r="B241" s="8" t="s">
        <v>3497</v>
      </c>
      <c r="C241" s="8" t="s">
        <v>4352</v>
      </c>
      <c r="D241" s="8" t="s">
        <v>4353</v>
      </c>
      <c r="E241" s="13" t="s">
        <v>4354</v>
      </c>
      <c r="F241" s="77" t="str">
        <f t="shared" si="3"/>
        <v>К товару</v>
      </c>
      <c r="G241" s="87">
        <v>116331.08616000001</v>
      </c>
      <c r="H241" s="61">
        <v>2</v>
      </c>
      <c r="I241" s="60"/>
    </row>
    <row r="242" spans="1:9" ht="30" x14ac:dyDescent="0.25">
      <c r="A242" s="8" t="s">
        <v>4355</v>
      </c>
      <c r="B242" s="8" t="s">
        <v>3497</v>
      </c>
      <c r="C242" s="8" t="s">
        <v>4356</v>
      </c>
      <c r="D242" s="8" t="s">
        <v>4357</v>
      </c>
      <c r="E242" s="13" t="s">
        <v>4358</v>
      </c>
      <c r="F242" s="77" t="str">
        <f t="shared" si="3"/>
        <v>К товару</v>
      </c>
      <c r="G242" s="87">
        <v>81866.306160000007</v>
      </c>
      <c r="H242" s="61">
        <v>3</v>
      </c>
      <c r="I242" s="60"/>
    </row>
    <row r="243" spans="1:9" ht="15" x14ac:dyDescent="0.25">
      <c r="A243" s="8" t="s">
        <v>4359</v>
      </c>
      <c r="B243" s="8" t="s">
        <v>3497</v>
      </c>
      <c r="C243" s="8" t="s">
        <v>4360</v>
      </c>
      <c r="D243" s="8" t="s">
        <v>4361</v>
      </c>
      <c r="E243" s="13" t="s">
        <v>4362</v>
      </c>
      <c r="F243" s="77" t="str">
        <f t="shared" si="3"/>
        <v>К товару</v>
      </c>
      <c r="G243" s="87">
        <v>49409.171999999999</v>
      </c>
      <c r="H243" s="61">
        <v>19</v>
      </c>
      <c r="I243" s="60"/>
    </row>
    <row r="244" spans="1:9" ht="30" x14ac:dyDescent="0.25">
      <c r="A244" s="8" t="s">
        <v>4363</v>
      </c>
      <c r="B244" s="8" t="s">
        <v>3497</v>
      </c>
      <c r="C244" s="8" t="s">
        <v>4364</v>
      </c>
      <c r="D244" s="8" t="s">
        <v>4365</v>
      </c>
      <c r="E244" s="13" t="s">
        <v>4366</v>
      </c>
      <c r="F244" s="77" t="str">
        <f t="shared" si="3"/>
        <v>К товару</v>
      </c>
      <c r="G244" s="87">
        <v>50046.336000000003</v>
      </c>
      <c r="H244" s="61">
        <v>14</v>
      </c>
      <c r="I244" s="60"/>
    </row>
    <row r="245" spans="1:9" ht="30" x14ac:dyDescent="0.25">
      <c r="A245" s="8" t="s">
        <v>4367</v>
      </c>
      <c r="B245" s="8" t="s">
        <v>3497</v>
      </c>
      <c r="C245" s="8" t="s">
        <v>4368</v>
      </c>
      <c r="D245" s="8" t="s">
        <v>4369</v>
      </c>
      <c r="E245" s="13" t="s">
        <v>4370</v>
      </c>
      <c r="F245" s="77" t="str">
        <f t="shared" si="3"/>
        <v>К товару</v>
      </c>
      <c r="G245" s="87">
        <v>10841.63508</v>
      </c>
      <c r="H245" s="61">
        <v>11</v>
      </c>
      <c r="I245" s="60"/>
    </row>
    <row r="246" spans="1:9" ht="15" x14ac:dyDescent="0.25">
      <c r="A246" s="8" t="s">
        <v>4371</v>
      </c>
      <c r="B246" s="8" t="s">
        <v>3497</v>
      </c>
      <c r="C246" s="8" t="s">
        <v>4372</v>
      </c>
      <c r="D246" s="8" t="s">
        <v>4373</v>
      </c>
      <c r="E246" s="13" t="s">
        <v>4374</v>
      </c>
      <c r="F246" s="77" t="str">
        <f t="shared" si="3"/>
        <v>К товару</v>
      </c>
      <c r="G246" s="87">
        <v>108028.26</v>
      </c>
      <c r="H246" s="61">
        <v>1</v>
      </c>
      <c r="I246" s="60"/>
    </row>
    <row r="247" spans="1:9" ht="15" x14ac:dyDescent="0.25">
      <c r="A247" s="8" t="s">
        <v>4375</v>
      </c>
      <c r="B247" s="8" t="s">
        <v>3497</v>
      </c>
      <c r="C247" s="8" t="s">
        <v>4376</v>
      </c>
      <c r="D247" s="8" t="s">
        <v>4377</v>
      </c>
      <c r="E247" s="13" t="s">
        <v>4378</v>
      </c>
      <c r="F247" s="77" t="str">
        <f t="shared" si="3"/>
        <v>К товару</v>
      </c>
      <c r="G247" s="87">
        <v>308928.38615999999</v>
      </c>
      <c r="H247" s="61">
        <v>7</v>
      </c>
      <c r="I247" s="60"/>
    </row>
    <row r="248" spans="1:9" ht="15" x14ac:dyDescent="0.25">
      <c r="A248" s="8" t="s">
        <v>4379</v>
      </c>
      <c r="B248" s="8" t="s">
        <v>3497</v>
      </c>
      <c r="C248" s="8" t="s">
        <v>4380</v>
      </c>
      <c r="D248" s="8" t="s">
        <v>4381</v>
      </c>
      <c r="E248" s="13" t="s">
        <v>4382</v>
      </c>
      <c r="F248" s="77" t="str">
        <f t="shared" si="3"/>
        <v>К товару</v>
      </c>
      <c r="G248" s="87">
        <v>462426.98616000003</v>
      </c>
      <c r="H248" s="61">
        <v>3</v>
      </c>
      <c r="I248" s="60"/>
    </row>
    <row r="249" spans="1:9" ht="30" x14ac:dyDescent="0.25">
      <c r="A249" s="8" t="s">
        <v>4383</v>
      </c>
      <c r="B249" s="8" t="s">
        <v>3497</v>
      </c>
      <c r="C249" s="8" t="s">
        <v>4384</v>
      </c>
      <c r="D249" s="8"/>
      <c r="E249" s="13" t="s">
        <v>4385</v>
      </c>
      <c r="F249" s="77" t="str">
        <f t="shared" si="3"/>
        <v>К товару</v>
      </c>
      <c r="G249" s="87">
        <v>191438.82</v>
      </c>
      <c r="H249" s="61">
        <v>2</v>
      </c>
      <c r="I249" s="60"/>
    </row>
    <row r="250" spans="1:9" ht="30" x14ac:dyDescent="0.25">
      <c r="A250" s="8" t="s">
        <v>4386</v>
      </c>
      <c r="B250" s="8" t="s">
        <v>3497</v>
      </c>
      <c r="C250" s="8" t="s">
        <v>4387</v>
      </c>
      <c r="D250" s="8"/>
      <c r="E250" s="13" t="s">
        <v>4388</v>
      </c>
      <c r="F250" s="77" t="str">
        <f t="shared" si="3"/>
        <v>К товару</v>
      </c>
      <c r="G250" s="87">
        <v>100208.52</v>
      </c>
      <c r="H250" s="61">
        <v>2</v>
      </c>
      <c r="I250" s="60"/>
    </row>
    <row r="251" spans="1:9" ht="15" x14ac:dyDescent="0.25">
      <c r="A251" s="8" t="s">
        <v>4389</v>
      </c>
      <c r="B251" s="8" t="s">
        <v>3497</v>
      </c>
      <c r="C251" s="8" t="s">
        <v>4390</v>
      </c>
      <c r="D251" s="8" t="s">
        <v>4391</v>
      </c>
      <c r="E251" s="13" t="s">
        <v>4392</v>
      </c>
      <c r="F251" s="77" t="str">
        <f t="shared" si="3"/>
        <v>К товару</v>
      </c>
      <c r="G251" s="87">
        <v>59468.833080000004</v>
      </c>
      <c r="H251" s="61">
        <v>2</v>
      </c>
      <c r="I251" s="60"/>
    </row>
    <row r="252" spans="1:9" ht="15" x14ac:dyDescent="0.25">
      <c r="A252" s="8" t="s">
        <v>4393</v>
      </c>
      <c r="B252" s="8" t="s">
        <v>3497</v>
      </c>
      <c r="C252" s="8" t="s">
        <v>4394</v>
      </c>
      <c r="D252" s="8" t="s">
        <v>4395</v>
      </c>
      <c r="E252" s="13" t="s">
        <v>4396</v>
      </c>
      <c r="F252" s="77" t="str">
        <f t="shared" si="3"/>
        <v>К товару</v>
      </c>
      <c r="G252" s="87">
        <v>95381.713080000001</v>
      </c>
      <c r="H252" s="61">
        <v>2</v>
      </c>
      <c r="I252" s="60"/>
    </row>
    <row r="253" spans="1:9" ht="30" x14ac:dyDescent="0.25">
      <c r="A253" s="8" t="s">
        <v>4397</v>
      </c>
      <c r="B253" s="8" t="s">
        <v>3497</v>
      </c>
      <c r="C253" s="8" t="s">
        <v>4398</v>
      </c>
      <c r="D253" s="8" t="s">
        <v>4399</v>
      </c>
      <c r="E253" s="13" t="s">
        <v>4400</v>
      </c>
      <c r="F253" s="77" t="str">
        <f t="shared" si="3"/>
        <v>К товару</v>
      </c>
      <c r="G253" s="87">
        <v>163539.14616</v>
      </c>
      <c r="H253" s="61">
        <v>1</v>
      </c>
      <c r="I253" s="60"/>
    </row>
    <row r="254" spans="1:9" ht="15" x14ac:dyDescent="0.25">
      <c r="A254" s="8" t="s">
        <v>4401</v>
      </c>
      <c r="B254" s="8" t="s">
        <v>3497</v>
      </c>
      <c r="C254" s="8" t="s">
        <v>4402</v>
      </c>
      <c r="D254" s="8" t="s">
        <v>4403</v>
      </c>
      <c r="E254" s="13" t="s">
        <v>4404</v>
      </c>
      <c r="F254" s="77" t="str">
        <f t="shared" si="3"/>
        <v>К товару</v>
      </c>
      <c r="G254" s="87">
        <v>136894.10616</v>
      </c>
      <c r="H254" s="61">
        <v>1</v>
      </c>
      <c r="I254" s="60"/>
    </row>
    <row r="255" spans="1:9" ht="15" x14ac:dyDescent="0.25">
      <c r="A255" s="8" t="s">
        <v>4405</v>
      </c>
      <c r="B255" s="8" t="s">
        <v>3497</v>
      </c>
      <c r="C255" s="8" t="s">
        <v>4406</v>
      </c>
      <c r="D255" s="8" t="s">
        <v>4407</v>
      </c>
      <c r="E255" s="13" t="s">
        <v>4408</v>
      </c>
      <c r="F255" s="77" t="str">
        <f t="shared" si="3"/>
        <v>К товару</v>
      </c>
      <c r="G255" s="87">
        <v>110924.45999999999</v>
      </c>
      <c r="H255" s="61">
        <v>2</v>
      </c>
      <c r="I255" s="60"/>
    </row>
    <row r="256" spans="1:9" ht="15" x14ac:dyDescent="0.25">
      <c r="A256" s="8" t="s">
        <v>4409</v>
      </c>
      <c r="B256" s="8" t="s">
        <v>3497</v>
      </c>
      <c r="C256" s="8" t="s">
        <v>4410</v>
      </c>
      <c r="D256" s="8" t="s">
        <v>4411</v>
      </c>
      <c r="E256" s="13" t="s">
        <v>4412</v>
      </c>
      <c r="F256" s="77" t="str">
        <f t="shared" si="3"/>
        <v>К товару</v>
      </c>
      <c r="G256" s="87">
        <v>275139</v>
      </c>
      <c r="H256" s="61">
        <v>1</v>
      </c>
      <c r="I256" s="60"/>
    </row>
    <row r="257" spans="1:9" ht="30" x14ac:dyDescent="0.25">
      <c r="A257" s="8" t="s">
        <v>4413</v>
      </c>
      <c r="B257" s="8" t="s">
        <v>3497</v>
      </c>
      <c r="C257" s="8" t="s">
        <v>4414</v>
      </c>
      <c r="D257" s="8"/>
      <c r="E257" s="13" t="s">
        <v>4415</v>
      </c>
      <c r="F257" s="77" t="str">
        <f t="shared" si="3"/>
        <v>К товару</v>
      </c>
      <c r="G257" s="87">
        <v>265485.38615999999</v>
      </c>
      <c r="H257" s="61">
        <v>2</v>
      </c>
      <c r="I257" s="60"/>
    </row>
    <row r="258" spans="1:9" ht="15" x14ac:dyDescent="0.25">
      <c r="A258" s="8" t="s">
        <v>4416</v>
      </c>
      <c r="B258" s="8" t="s">
        <v>3497</v>
      </c>
      <c r="C258" s="8" t="s">
        <v>4417</v>
      </c>
      <c r="D258" s="8" t="s">
        <v>4418</v>
      </c>
      <c r="E258" s="13" t="s">
        <v>4419</v>
      </c>
      <c r="F258" s="77" t="str">
        <f t="shared" si="3"/>
        <v>К товару</v>
      </c>
      <c r="G258" s="87">
        <v>1797.9609600000001</v>
      </c>
      <c r="H258" s="61">
        <v>28</v>
      </c>
      <c r="I258" s="60"/>
    </row>
    <row r="259" spans="1:9" ht="15" x14ac:dyDescent="0.25">
      <c r="A259" s="8" t="s">
        <v>4420</v>
      </c>
      <c r="B259" s="8" t="s">
        <v>3497</v>
      </c>
      <c r="C259" s="8" t="s">
        <v>4421</v>
      </c>
      <c r="D259" s="8" t="s">
        <v>4422</v>
      </c>
      <c r="E259" s="13" t="s">
        <v>4423</v>
      </c>
      <c r="F259" s="77" t="str">
        <f t="shared" si="3"/>
        <v>К товару</v>
      </c>
      <c r="G259" s="87">
        <v>2771.0841600000003</v>
      </c>
      <c r="H259" s="61">
        <v>60</v>
      </c>
      <c r="I259" s="60"/>
    </row>
    <row r="260" spans="1:9" ht="15" x14ac:dyDescent="0.25">
      <c r="A260" s="8" t="s">
        <v>4424</v>
      </c>
      <c r="B260" s="8" t="s">
        <v>3497</v>
      </c>
      <c r="C260" s="8" t="s">
        <v>4425</v>
      </c>
      <c r="D260" s="8" t="s">
        <v>4426</v>
      </c>
      <c r="E260" s="13" t="s">
        <v>4427</v>
      </c>
      <c r="F260" s="77" t="str">
        <f t="shared" si="3"/>
        <v>К товару</v>
      </c>
      <c r="G260" s="87">
        <v>3388.5540000000001</v>
      </c>
      <c r="H260" s="61">
        <v>108</v>
      </c>
      <c r="I260" s="60"/>
    </row>
    <row r="261" spans="1:9" ht="15" x14ac:dyDescent="0.25">
      <c r="A261" s="8" t="s">
        <v>4428</v>
      </c>
      <c r="B261" s="8" t="s">
        <v>3497</v>
      </c>
      <c r="C261" s="8" t="s">
        <v>4429</v>
      </c>
      <c r="D261" s="8" t="s">
        <v>4430</v>
      </c>
      <c r="E261" s="13" t="s">
        <v>4431</v>
      </c>
      <c r="F261" s="77" t="str">
        <f t="shared" si="3"/>
        <v>К товару</v>
      </c>
      <c r="G261" s="87">
        <v>2259.0360000000001</v>
      </c>
      <c r="H261" s="61">
        <v>28</v>
      </c>
      <c r="I261" s="60"/>
    </row>
    <row r="262" spans="1:9" ht="15" x14ac:dyDescent="0.25">
      <c r="A262" s="8" t="s">
        <v>4432</v>
      </c>
      <c r="B262" s="8" t="s">
        <v>3497</v>
      </c>
      <c r="C262" s="8" t="s">
        <v>4433</v>
      </c>
      <c r="D262" s="8" t="s">
        <v>4434</v>
      </c>
      <c r="E262" s="13" t="s">
        <v>4435</v>
      </c>
      <c r="F262" s="77" t="str">
        <f t="shared" si="3"/>
        <v>К товару</v>
      </c>
      <c r="G262" s="87">
        <v>363.76272</v>
      </c>
      <c r="H262" s="61">
        <v>61</v>
      </c>
      <c r="I262" s="60"/>
    </row>
    <row r="263" spans="1:9" ht="15" x14ac:dyDescent="0.25">
      <c r="A263" s="8" t="s">
        <v>4436</v>
      </c>
      <c r="B263" s="8" t="s">
        <v>3497</v>
      </c>
      <c r="C263" s="8" t="s">
        <v>4437</v>
      </c>
      <c r="D263" s="8" t="s">
        <v>4438</v>
      </c>
      <c r="E263" s="13" t="s">
        <v>4439</v>
      </c>
      <c r="F263" s="77" t="str">
        <f t="shared" si="3"/>
        <v>К товару</v>
      </c>
      <c r="G263" s="87">
        <v>414.15659999999997</v>
      </c>
      <c r="H263" s="61">
        <v>321</v>
      </c>
      <c r="I263" s="60"/>
    </row>
    <row r="264" spans="1:9" ht="15" x14ac:dyDescent="0.25">
      <c r="A264" s="8" t="s">
        <v>4440</v>
      </c>
      <c r="B264" s="8" t="s">
        <v>3497</v>
      </c>
      <c r="C264" s="8" t="s">
        <v>4441</v>
      </c>
      <c r="D264" s="8" t="s">
        <v>4442</v>
      </c>
      <c r="E264" s="13" t="s">
        <v>4443</v>
      </c>
      <c r="F264" s="77" t="str">
        <f t="shared" si="3"/>
        <v>К товару</v>
      </c>
      <c r="G264" s="87">
        <v>1830.3984</v>
      </c>
      <c r="H264" s="61">
        <v>50</v>
      </c>
      <c r="I264" s="60"/>
    </row>
    <row r="265" spans="1:9" ht="30" x14ac:dyDescent="0.25">
      <c r="A265" s="8" t="s">
        <v>4444</v>
      </c>
      <c r="B265" s="8" t="s">
        <v>3497</v>
      </c>
      <c r="C265" s="8" t="s">
        <v>4445</v>
      </c>
      <c r="D265" s="8" t="s">
        <v>4446</v>
      </c>
      <c r="E265" s="13" t="s">
        <v>4447</v>
      </c>
      <c r="F265" s="77" t="str">
        <f t="shared" si="3"/>
        <v>К товару</v>
      </c>
      <c r="G265" s="87">
        <v>1756.2556799999998</v>
      </c>
      <c r="H265" s="61">
        <v>249</v>
      </c>
      <c r="I265" s="60"/>
    </row>
    <row r="266" spans="1:9" ht="15" x14ac:dyDescent="0.25">
      <c r="A266" s="8" t="s">
        <v>4448</v>
      </c>
      <c r="B266" s="8" t="s">
        <v>3497</v>
      </c>
      <c r="C266" s="8" t="s">
        <v>4449</v>
      </c>
      <c r="D266" s="8" t="s">
        <v>4450</v>
      </c>
      <c r="E266" s="13" t="s">
        <v>4451</v>
      </c>
      <c r="F266" s="77" t="str">
        <f t="shared" ref="F266:F329" si="4">HYPERLINK("https://shop-askom.kz/?pbrandnumber="&amp;C266&amp;"&amp;pbrandname=ELRING", "К товару")</f>
        <v>К товару</v>
      </c>
      <c r="G266" s="87">
        <v>2259.0360000000001</v>
      </c>
      <c r="H266" s="61">
        <v>2</v>
      </c>
      <c r="I266" s="60"/>
    </row>
    <row r="267" spans="1:9" ht="15" x14ac:dyDescent="0.25">
      <c r="A267" s="8" t="s">
        <v>4452</v>
      </c>
      <c r="B267" s="8" t="s">
        <v>3497</v>
      </c>
      <c r="C267" s="8" t="s">
        <v>4453</v>
      </c>
      <c r="D267" s="8" t="s">
        <v>4454</v>
      </c>
      <c r="E267" s="13" t="s">
        <v>4455</v>
      </c>
      <c r="F267" s="77" t="str">
        <f t="shared" si="4"/>
        <v>К товару</v>
      </c>
      <c r="G267" s="87">
        <v>996.87204000000008</v>
      </c>
      <c r="H267" s="61">
        <v>1</v>
      </c>
      <c r="I267" s="60"/>
    </row>
    <row r="268" spans="1:9" ht="15" x14ac:dyDescent="0.25">
      <c r="A268" s="8" t="s">
        <v>4456</v>
      </c>
      <c r="B268" s="8" t="s">
        <v>3497</v>
      </c>
      <c r="C268" s="8" t="s">
        <v>4457</v>
      </c>
      <c r="D268" s="8" t="s">
        <v>4458</v>
      </c>
      <c r="E268" s="13" t="s">
        <v>4459</v>
      </c>
      <c r="F268" s="77" t="str">
        <f t="shared" si="4"/>
        <v>К товару</v>
      </c>
      <c r="G268" s="87">
        <v>6159.6381599999995</v>
      </c>
      <c r="H268" s="61">
        <v>26</v>
      </c>
      <c r="I268" s="60"/>
    </row>
    <row r="269" spans="1:9" ht="15" x14ac:dyDescent="0.25">
      <c r="A269" s="8" t="s">
        <v>4460</v>
      </c>
      <c r="B269" s="8" t="s">
        <v>3497</v>
      </c>
      <c r="C269" s="8" t="s">
        <v>4461</v>
      </c>
      <c r="D269" s="8" t="s">
        <v>4462</v>
      </c>
      <c r="E269" s="13" t="s">
        <v>4463</v>
      </c>
      <c r="F269" s="77" t="str">
        <f t="shared" si="4"/>
        <v>К товару</v>
      </c>
      <c r="G269" s="87">
        <v>9325.7639999999992</v>
      </c>
      <c r="H269" s="61">
        <v>40</v>
      </c>
      <c r="I269" s="60"/>
    </row>
    <row r="270" spans="1:9" ht="15" x14ac:dyDescent="0.25">
      <c r="A270" s="8" t="s">
        <v>4464</v>
      </c>
      <c r="B270" s="8" t="s">
        <v>3497</v>
      </c>
      <c r="C270" s="8" t="s">
        <v>4465</v>
      </c>
      <c r="D270" s="8" t="s">
        <v>4466</v>
      </c>
      <c r="E270" s="13" t="s">
        <v>4467</v>
      </c>
      <c r="F270" s="77" t="str">
        <f t="shared" si="4"/>
        <v>К товару</v>
      </c>
      <c r="G270" s="87">
        <v>435.58847999999995</v>
      </c>
      <c r="H270" s="61">
        <v>60</v>
      </c>
      <c r="I270" s="60"/>
    </row>
    <row r="271" spans="1:9" ht="15" x14ac:dyDescent="0.25">
      <c r="A271" s="8" t="s">
        <v>4468</v>
      </c>
      <c r="B271" s="8" t="s">
        <v>3497</v>
      </c>
      <c r="C271" s="8" t="s">
        <v>4469</v>
      </c>
      <c r="D271" s="8" t="s">
        <v>4470</v>
      </c>
      <c r="E271" s="13" t="s">
        <v>4471</v>
      </c>
      <c r="F271" s="77" t="str">
        <f t="shared" si="4"/>
        <v>К товару</v>
      </c>
      <c r="G271" s="87">
        <v>2190.68568</v>
      </c>
      <c r="H271" s="61">
        <v>18</v>
      </c>
      <c r="I271" s="60"/>
    </row>
    <row r="272" spans="1:9" ht="15" x14ac:dyDescent="0.25">
      <c r="A272" s="8" t="s">
        <v>4472</v>
      </c>
      <c r="B272" s="8" t="s">
        <v>3497</v>
      </c>
      <c r="C272" s="8" t="s">
        <v>4473</v>
      </c>
      <c r="D272" s="8" t="s">
        <v>4474</v>
      </c>
      <c r="E272" s="13" t="s">
        <v>4475</v>
      </c>
      <c r="F272" s="77" t="str">
        <f t="shared" si="4"/>
        <v>К товару</v>
      </c>
      <c r="G272" s="87">
        <v>7810.4721599999993</v>
      </c>
      <c r="H272" s="61">
        <v>10</v>
      </c>
      <c r="I272" s="60"/>
    </row>
    <row r="273" spans="1:9" ht="15" x14ac:dyDescent="0.25">
      <c r="A273" s="8" t="s">
        <v>4476</v>
      </c>
      <c r="B273" s="8" t="s">
        <v>3497</v>
      </c>
      <c r="C273" s="8" t="s">
        <v>4477</v>
      </c>
      <c r="D273" s="8" t="s">
        <v>4478</v>
      </c>
      <c r="E273" s="13" t="s">
        <v>4479</v>
      </c>
      <c r="F273" s="77" t="str">
        <f t="shared" si="4"/>
        <v>К товару</v>
      </c>
      <c r="G273" s="87">
        <v>3938.8319999999999</v>
      </c>
      <c r="H273" s="61">
        <v>92</v>
      </c>
      <c r="I273" s="60"/>
    </row>
    <row r="274" spans="1:9" ht="15" x14ac:dyDescent="0.25">
      <c r="A274" s="8" t="s">
        <v>4480</v>
      </c>
      <c r="B274" s="8" t="s">
        <v>3497</v>
      </c>
      <c r="C274" s="8" t="s">
        <v>4481</v>
      </c>
      <c r="D274" s="8" t="s">
        <v>4482</v>
      </c>
      <c r="E274" s="13" t="s">
        <v>4483</v>
      </c>
      <c r="F274" s="77" t="str">
        <f t="shared" si="4"/>
        <v>К товару</v>
      </c>
      <c r="G274" s="87">
        <v>2577.6179999999999</v>
      </c>
      <c r="H274" s="61">
        <v>76</v>
      </c>
      <c r="I274" s="60"/>
    </row>
    <row r="275" spans="1:9" ht="15" x14ac:dyDescent="0.25">
      <c r="A275" s="8" t="s">
        <v>4484</v>
      </c>
      <c r="B275" s="8" t="s">
        <v>3497</v>
      </c>
      <c r="C275" s="8" t="s">
        <v>4485</v>
      </c>
      <c r="D275" s="8" t="s">
        <v>4486</v>
      </c>
      <c r="E275" s="13" t="s">
        <v>4487</v>
      </c>
      <c r="F275" s="77" t="str">
        <f t="shared" si="4"/>
        <v>К товару</v>
      </c>
      <c r="G275" s="87">
        <v>3909.87</v>
      </c>
      <c r="H275" s="61">
        <v>14</v>
      </c>
      <c r="I275" s="60"/>
    </row>
    <row r="276" spans="1:9" ht="30" x14ac:dyDescent="0.25">
      <c r="A276" s="8" t="s">
        <v>23026</v>
      </c>
      <c r="B276" s="8" t="s">
        <v>3497</v>
      </c>
      <c r="C276" s="8" t="s">
        <v>23027</v>
      </c>
      <c r="D276" s="8" t="s">
        <v>23028</v>
      </c>
      <c r="E276" s="13" t="s">
        <v>23029</v>
      </c>
      <c r="F276" s="77" t="str">
        <f t="shared" si="4"/>
        <v>К товару</v>
      </c>
      <c r="G276" s="87">
        <v>1452.1546799999999</v>
      </c>
      <c r="H276" s="61">
        <v>9</v>
      </c>
      <c r="I276" s="60"/>
    </row>
    <row r="277" spans="1:9" ht="15" x14ac:dyDescent="0.25">
      <c r="A277" s="8" t="s">
        <v>4488</v>
      </c>
      <c r="B277" s="8" t="s">
        <v>3497</v>
      </c>
      <c r="C277" s="8" t="s">
        <v>4489</v>
      </c>
      <c r="D277" s="8" t="s">
        <v>4490</v>
      </c>
      <c r="E277" s="13" t="s">
        <v>4491</v>
      </c>
      <c r="F277" s="77" t="str">
        <f t="shared" si="4"/>
        <v>К товару</v>
      </c>
      <c r="G277" s="87">
        <v>1038.5773199999999</v>
      </c>
      <c r="H277" s="61">
        <v>22</v>
      </c>
      <c r="I277" s="60"/>
    </row>
    <row r="278" spans="1:9" ht="15" x14ac:dyDescent="0.25">
      <c r="A278" s="8" t="s">
        <v>4492</v>
      </c>
      <c r="B278" s="8" t="s">
        <v>3497</v>
      </c>
      <c r="C278" s="8" t="s">
        <v>4493</v>
      </c>
      <c r="D278" s="8" t="s">
        <v>4494</v>
      </c>
      <c r="E278" s="13" t="s">
        <v>4495</v>
      </c>
      <c r="F278" s="77" t="str">
        <f t="shared" si="4"/>
        <v>К товару</v>
      </c>
      <c r="G278" s="87">
        <v>2413.69308</v>
      </c>
      <c r="H278" s="61">
        <v>4</v>
      </c>
      <c r="I278" s="60"/>
    </row>
    <row r="279" spans="1:9" ht="15" x14ac:dyDescent="0.25">
      <c r="A279" s="8" t="s">
        <v>4499</v>
      </c>
      <c r="B279" s="8" t="s">
        <v>3497</v>
      </c>
      <c r="C279" s="8" t="s">
        <v>4500</v>
      </c>
      <c r="D279" s="8" t="s">
        <v>4501</v>
      </c>
      <c r="E279" s="13" t="s">
        <v>4502</v>
      </c>
      <c r="F279" s="77" t="str">
        <f t="shared" si="4"/>
        <v>К товару</v>
      </c>
      <c r="G279" s="87">
        <v>1155.0045600000001</v>
      </c>
      <c r="H279" s="61">
        <v>23</v>
      </c>
      <c r="I279" s="60"/>
    </row>
    <row r="280" spans="1:9" ht="30" x14ac:dyDescent="0.25">
      <c r="A280" s="8" t="s">
        <v>4496</v>
      </c>
      <c r="B280" s="8" t="s">
        <v>3497</v>
      </c>
      <c r="C280" s="8" t="s">
        <v>4497</v>
      </c>
      <c r="D280" s="8" t="s">
        <v>4498</v>
      </c>
      <c r="E280" s="13" t="s">
        <v>25944</v>
      </c>
      <c r="F280" s="77" t="str">
        <f t="shared" si="4"/>
        <v>К товару</v>
      </c>
      <c r="G280" s="87">
        <v>704.35583999999994</v>
      </c>
      <c r="H280" s="61">
        <v>45</v>
      </c>
      <c r="I280" s="60"/>
    </row>
    <row r="281" spans="1:9" ht="30" x14ac:dyDescent="0.25">
      <c r="A281" s="8" t="s">
        <v>4503</v>
      </c>
      <c r="B281" s="8" t="s">
        <v>3497</v>
      </c>
      <c r="C281" s="8" t="s">
        <v>4504</v>
      </c>
      <c r="D281" s="8" t="s">
        <v>4505</v>
      </c>
      <c r="E281" s="13" t="s">
        <v>4506</v>
      </c>
      <c r="F281" s="77" t="str">
        <f t="shared" si="4"/>
        <v>К товару</v>
      </c>
      <c r="G281" s="87">
        <v>2867.2379999999998</v>
      </c>
      <c r="H281" s="61">
        <v>264</v>
      </c>
      <c r="I281" s="60"/>
    </row>
    <row r="282" spans="1:9" ht="30" x14ac:dyDescent="0.25">
      <c r="A282" s="8" t="s">
        <v>4507</v>
      </c>
      <c r="B282" s="8" t="s">
        <v>3497</v>
      </c>
      <c r="C282" s="8" t="s">
        <v>4508</v>
      </c>
      <c r="D282" s="8" t="s">
        <v>4509</v>
      </c>
      <c r="E282" s="13" t="s">
        <v>4510</v>
      </c>
      <c r="F282" s="77" t="str">
        <f t="shared" si="4"/>
        <v>К товару</v>
      </c>
      <c r="G282" s="87">
        <v>2384.73108</v>
      </c>
      <c r="H282" s="61">
        <v>78</v>
      </c>
      <c r="I282" s="60"/>
    </row>
    <row r="283" spans="1:9" ht="30" x14ac:dyDescent="0.25">
      <c r="A283" s="8" t="s">
        <v>4511</v>
      </c>
      <c r="B283" s="8" t="s">
        <v>3497</v>
      </c>
      <c r="C283" s="8" t="s">
        <v>4512</v>
      </c>
      <c r="D283" s="8" t="s">
        <v>4513</v>
      </c>
      <c r="E283" s="13" t="s">
        <v>4514</v>
      </c>
      <c r="F283" s="77" t="str">
        <f t="shared" si="4"/>
        <v>К товару</v>
      </c>
      <c r="G283" s="87">
        <v>5927.9421599999996</v>
      </c>
      <c r="H283" s="61">
        <v>26</v>
      </c>
      <c r="I283" s="60"/>
    </row>
    <row r="284" spans="1:9" ht="15" x14ac:dyDescent="0.25">
      <c r="A284" s="8" t="s">
        <v>4515</v>
      </c>
      <c r="B284" s="8" t="s">
        <v>3497</v>
      </c>
      <c r="C284" s="8" t="s">
        <v>4516</v>
      </c>
      <c r="D284" s="8" t="s">
        <v>4517</v>
      </c>
      <c r="E284" s="13" t="s">
        <v>4518</v>
      </c>
      <c r="F284" s="77" t="str">
        <f t="shared" si="4"/>
        <v>К товару</v>
      </c>
      <c r="G284" s="87">
        <v>1741.7746799999998</v>
      </c>
      <c r="H284" s="61">
        <v>29</v>
      </c>
      <c r="I284" s="60"/>
    </row>
    <row r="285" spans="1:9" ht="15" x14ac:dyDescent="0.25">
      <c r="A285" s="8" t="s">
        <v>4519</v>
      </c>
      <c r="B285" s="8" t="s">
        <v>3497</v>
      </c>
      <c r="C285" s="8" t="s">
        <v>4520</v>
      </c>
      <c r="D285" s="8" t="s">
        <v>4521</v>
      </c>
      <c r="E285" s="13" t="s">
        <v>4522</v>
      </c>
      <c r="F285" s="77" t="str">
        <f t="shared" si="4"/>
        <v>К товару</v>
      </c>
      <c r="G285" s="87">
        <v>631.95083999999997</v>
      </c>
      <c r="H285" s="61">
        <v>42</v>
      </c>
      <c r="I285" s="60"/>
    </row>
    <row r="286" spans="1:9" ht="15" x14ac:dyDescent="0.25">
      <c r="A286" s="8" t="s">
        <v>4523</v>
      </c>
      <c r="B286" s="8" t="s">
        <v>3497</v>
      </c>
      <c r="C286" s="8" t="s">
        <v>4524</v>
      </c>
      <c r="D286" s="8" t="s">
        <v>4525</v>
      </c>
      <c r="E286" s="13" t="s">
        <v>4522</v>
      </c>
      <c r="F286" s="77" t="str">
        <f t="shared" si="4"/>
        <v>К товару</v>
      </c>
      <c r="G286" s="87">
        <v>1236.6774</v>
      </c>
      <c r="H286" s="61">
        <v>223</v>
      </c>
      <c r="I286" s="60"/>
    </row>
    <row r="287" spans="1:9" ht="30" x14ac:dyDescent="0.25">
      <c r="A287" s="8" t="s">
        <v>4526</v>
      </c>
      <c r="B287" s="8" t="s">
        <v>3497</v>
      </c>
      <c r="C287" s="8" t="s">
        <v>4527</v>
      </c>
      <c r="D287" s="8" t="s">
        <v>4528</v>
      </c>
      <c r="E287" s="13" t="s">
        <v>4529</v>
      </c>
      <c r="F287" s="77" t="str">
        <f t="shared" si="4"/>
        <v>К товару</v>
      </c>
      <c r="G287" s="87">
        <v>6371.64</v>
      </c>
      <c r="H287" s="61">
        <v>23</v>
      </c>
      <c r="I287" s="60"/>
    </row>
    <row r="288" spans="1:9" ht="15" x14ac:dyDescent="0.25">
      <c r="A288" s="8" t="s">
        <v>4530</v>
      </c>
      <c r="B288" s="8" t="s">
        <v>3497</v>
      </c>
      <c r="C288" s="8" t="s">
        <v>4531</v>
      </c>
      <c r="D288" s="8" t="s">
        <v>4532</v>
      </c>
      <c r="E288" s="13" t="s">
        <v>4533</v>
      </c>
      <c r="F288" s="77" t="str">
        <f t="shared" si="4"/>
        <v>К товару</v>
      </c>
      <c r="G288" s="87">
        <v>5145.9681599999994</v>
      </c>
      <c r="H288" s="61">
        <v>11</v>
      </c>
      <c r="I288" s="60"/>
    </row>
    <row r="289" spans="1:9" ht="15" x14ac:dyDescent="0.25">
      <c r="A289" s="8" t="s">
        <v>4534</v>
      </c>
      <c r="B289" s="8" t="s">
        <v>3497</v>
      </c>
      <c r="C289" s="8" t="s">
        <v>4535</v>
      </c>
      <c r="D289" s="8" t="s">
        <v>4536</v>
      </c>
      <c r="E289" s="13" t="s">
        <v>4537</v>
      </c>
      <c r="F289" s="77" t="str">
        <f t="shared" si="4"/>
        <v>К товару</v>
      </c>
      <c r="G289" s="87">
        <v>2326.80708</v>
      </c>
      <c r="H289" s="61">
        <v>162</v>
      </c>
      <c r="I289" s="60"/>
    </row>
    <row r="290" spans="1:9" ht="30" x14ac:dyDescent="0.25">
      <c r="A290" s="8" t="s">
        <v>4538</v>
      </c>
      <c r="B290" s="8" t="s">
        <v>3497</v>
      </c>
      <c r="C290" s="8" t="s">
        <v>4539</v>
      </c>
      <c r="D290" s="8" t="s">
        <v>4540</v>
      </c>
      <c r="E290" s="13" t="s">
        <v>4541</v>
      </c>
      <c r="F290" s="77" t="str">
        <f t="shared" si="4"/>
        <v>К товару</v>
      </c>
      <c r="G290" s="87">
        <v>24019.345079999999</v>
      </c>
      <c r="H290" s="61">
        <v>5</v>
      </c>
      <c r="I290" s="60"/>
    </row>
    <row r="291" spans="1:9" ht="15" x14ac:dyDescent="0.25">
      <c r="A291" s="8" t="s">
        <v>4542</v>
      </c>
      <c r="B291" s="8" t="s">
        <v>3497</v>
      </c>
      <c r="C291" s="8" t="s">
        <v>4543</v>
      </c>
      <c r="D291" s="8" t="s">
        <v>4544</v>
      </c>
      <c r="E291" s="13" t="s">
        <v>4545</v>
      </c>
      <c r="F291" s="77" t="str">
        <f t="shared" si="4"/>
        <v>К товару</v>
      </c>
      <c r="G291" s="87">
        <v>2915.8941600000003</v>
      </c>
      <c r="H291" s="61">
        <v>21</v>
      </c>
      <c r="I291" s="60"/>
    </row>
    <row r="292" spans="1:9" ht="15" x14ac:dyDescent="0.25">
      <c r="A292" s="8" t="s">
        <v>4546</v>
      </c>
      <c r="B292" s="8" t="s">
        <v>3497</v>
      </c>
      <c r="C292" s="8" t="s">
        <v>4547</v>
      </c>
      <c r="D292" s="8" t="s">
        <v>4548</v>
      </c>
      <c r="E292" s="13" t="s">
        <v>4549</v>
      </c>
      <c r="F292" s="77" t="str">
        <f t="shared" si="4"/>
        <v>К товару</v>
      </c>
      <c r="G292" s="87">
        <v>6004.9810799999996</v>
      </c>
      <c r="H292" s="61">
        <v>8</v>
      </c>
      <c r="I292" s="60"/>
    </row>
    <row r="293" spans="1:9" ht="15" x14ac:dyDescent="0.25">
      <c r="A293" s="8" t="s">
        <v>4550</v>
      </c>
      <c r="B293" s="8" t="s">
        <v>3497</v>
      </c>
      <c r="C293" s="8" t="s">
        <v>4551</v>
      </c>
      <c r="D293" s="8" t="s">
        <v>4552</v>
      </c>
      <c r="E293" s="13" t="s">
        <v>4553</v>
      </c>
      <c r="F293" s="77" t="str">
        <f t="shared" si="4"/>
        <v>К товару</v>
      </c>
      <c r="G293" s="87">
        <v>2800.0461600000003</v>
      </c>
      <c r="H293" s="61">
        <v>144</v>
      </c>
      <c r="I293" s="60"/>
    </row>
    <row r="294" spans="1:9" ht="15" x14ac:dyDescent="0.25">
      <c r="A294" s="8" t="s">
        <v>4554</v>
      </c>
      <c r="B294" s="8" t="s">
        <v>3497</v>
      </c>
      <c r="C294" s="8" t="s">
        <v>4555</v>
      </c>
      <c r="D294" s="8" t="s">
        <v>4556</v>
      </c>
      <c r="E294" s="13" t="s">
        <v>4557</v>
      </c>
      <c r="F294" s="77" t="str">
        <f t="shared" si="4"/>
        <v>К товару</v>
      </c>
      <c r="G294" s="87">
        <v>39948.445080000005</v>
      </c>
      <c r="H294" s="61">
        <v>2</v>
      </c>
      <c r="I294" s="60"/>
    </row>
    <row r="295" spans="1:9" ht="30" x14ac:dyDescent="0.25">
      <c r="A295" s="8" t="s">
        <v>4558</v>
      </c>
      <c r="B295" s="8" t="s">
        <v>3497</v>
      </c>
      <c r="C295" s="8" t="s">
        <v>4559</v>
      </c>
      <c r="D295" s="8" t="s">
        <v>4560</v>
      </c>
      <c r="E295" s="13" t="s">
        <v>4561</v>
      </c>
      <c r="F295" s="77" t="str">
        <f t="shared" si="4"/>
        <v>К товару</v>
      </c>
      <c r="G295" s="87">
        <v>13013.78508</v>
      </c>
      <c r="H295" s="61">
        <v>4</v>
      </c>
      <c r="I295" s="60"/>
    </row>
    <row r="296" spans="1:9" ht="30" x14ac:dyDescent="0.25">
      <c r="A296" s="8" t="s">
        <v>4562</v>
      </c>
      <c r="B296" s="8" t="s">
        <v>3497</v>
      </c>
      <c r="C296" s="8" t="s">
        <v>4563</v>
      </c>
      <c r="D296" s="8" t="s">
        <v>4564</v>
      </c>
      <c r="E296" s="13" t="s">
        <v>4565</v>
      </c>
      <c r="F296" s="77" t="str">
        <f t="shared" si="4"/>
        <v>К товару</v>
      </c>
      <c r="G296" s="87">
        <v>8911.0281599999998</v>
      </c>
      <c r="H296" s="61">
        <v>18</v>
      </c>
      <c r="I296" s="60"/>
    </row>
    <row r="297" spans="1:9" ht="15" x14ac:dyDescent="0.25">
      <c r="A297" s="8" t="s">
        <v>4566</v>
      </c>
      <c r="B297" s="8" t="s">
        <v>3497</v>
      </c>
      <c r="C297" s="8" t="s">
        <v>4567</v>
      </c>
      <c r="D297" s="8" t="s">
        <v>4568</v>
      </c>
      <c r="E297" s="13" t="s">
        <v>4569</v>
      </c>
      <c r="F297" s="77" t="str">
        <f t="shared" si="4"/>
        <v>К товару</v>
      </c>
      <c r="G297" s="87">
        <v>3967.7939999999999</v>
      </c>
      <c r="H297" s="61">
        <v>18</v>
      </c>
      <c r="I297" s="60"/>
    </row>
    <row r="298" spans="1:9" ht="30" x14ac:dyDescent="0.25">
      <c r="A298" s="8" t="s">
        <v>4570</v>
      </c>
      <c r="B298" s="8" t="s">
        <v>3497</v>
      </c>
      <c r="C298" s="8" t="s">
        <v>4571</v>
      </c>
      <c r="D298" s="8" t="s">
        <v>4572</v>
      </c>
      <c r="E298" s="13" t="s">
        <v>4573</v>
      </c>
      <c r="F298" s="77" t="str">
        <f t="shared" si="4"/>
        <v>К товару</v>
      </c>
      <c r="G298" s="87">
        <v>5329.0079999999998</v>
      </c>
      <c r="H298" s="61">
        <v>7</v>
      </c>
      <c r="I298" s="60"/>
    </row>
    <row r="299" spans="1:9" ht="30" x14ac:dyDescent="0.25">
      <c r="A299" s="8" t="s">
        <v>4574</v>
      </c>
      <c r="B299" s="8" t="s">
        <v>3497</v>
      </c>
      <c r="C299" s="8" t="s">
        <v>4575</v>
      </c>
      <c r="D299" s="8" t="s">
        <v>4576</v>
      </c>
      <c r="E299" s="13" t="s">
        <v>4577</v>
      </c>
      <c r="F299" s="77" t="str">
        <f t="shared" si="4"/>
        <v>К товару</v>
      </c>
      <c r="G299" s="87">
        <v>12164.039999999999</v>
      </c>
      <c r="H299" s="61">
        <v>4</v>
      </c>
      <c r="I299" s="60"/>
    </row>
    <row r="300" spans="1:9" ht="30" x14ac:dyDescent="0.25">
      <c r="A300" s="8" t="s">
        <v>4578</v>
      </c>
      <c r="B300" s="8" t="s">
        <v>3497</v>
      </c>
      <c r="C300" s="8" t="s">
        <v>4579</v>
      </c>
      <c r="D300" s="8" t="s">
        <v>4580</v>
      </c>
      <c r="E300" s="13" t="s">
        <v>4581</v>
      </c>
      <c r="F300" s="77" t="str">
        <f t="shared" si="4"/>
        <v>К товару</v>
      </c>
      <c r="G300" s="87">
        <v>14848.238159999999</v>
      </c>
      <c r="H300" s="61">
        <v>9</v>
      </c>
      <c r="I300" s="60"/>
    </row>
    <row r="301" spans="1:9" ht="15" x14ac:dyDescent="0.25">
      <c r="A301" s="8" t="s">
        <v>4582</v>
      </c>
      <c r="B301" s="8" t="s">
        <v>3497</v>
      </c>
      <c r="C301" s="8" t="s">
        <v>4583</v>
      </c>
      <c r="D301" s="8" t="s">
        <v>4584</v>
      </c>
      <c r="E301" s="13" t="s">
        <v>4585</v>
      </c>
      <c r="F301" s="77" t="str">
        <f t="shared" si="4"/>
        <v>К товару</v>
      </c>
      <c r="G301" s="87">
        <v>786.60792000000004</v>
      </c>
      <c r="H301" s="61">
        <v>26</v>
      </c>
      <c r="I301" s="60"/>
    </row>
    <row r="302" spans="1:9" ht="30" x14ac:dyDescent="0.25">
      <c r="A302" s="8" t="s">
        <v>4587</v>
      </c>
      <c r="B302" s="8" t="s">
        <v>3497</v>
      </c>
      <c r="C302" s="8" t="s">
        <v>4588</v>
      </c>
      <c r="D302" s="8" t="s">
        <v>4589</v>
      </c>
      <c r="E302" s="13" t="s">
        <v>4590</v>
      </c>
      <c r="F302" s="77" t="str">
        <f t="shared" si="4"/>
        <v>К товару</v>
      </c>
      <c r="G302" s="87">
        <v>3253.5910799999997</v>
      </c>
      <c r="H302" s="61">
        <v>25</v>
      </c>
      <c r="I302" s="60"/>
    </row>
    <row r="303" spans="1:9" ht="15" x14ac:dyDescent="0.25">
      <c r="A303" s="8" t="s">
        <v>4591</v>
      </c>
      <c r="B303" s="8" t="s">
        <v>3497</v>
      </c>
      <c r="C303" s="8" t="s">
        <v>4592</v>
      </c>
      <c r="D303" s="8" t="s">
        <v>4593</v>
      </c>
      <c r="E303" s="13" t="s">
        <v>4594</v>
      </c>
      <c r="F303" s="77" t="str">
        <f t="shared" si="4"/>
        <v>К товару</v>
      </c>
      <c r="G303" s="87">
        <v>2973.8181600000003</v>
      </c>
      <c r="H303" s="61">
        <v>261</v>
      </c>
      <c r="I303" s="60"/>
    </row>
    <row r="304" spans="1:9" ht="15" x14ac:dyDescent="0.25">
      <c r="A304" s="8" t="s">
        <v>23030</v>
      </c>
      <c r="B304" s="8" t="s">
        <v>3497</v>
      </c>
      <c r="C304" s="8" t="s">
        <v>23031</v>
      </c>
      <c r="D304" s="8" t="s">
        <v>23032</v>
      </c>
      <c r="E304" s="13" t="s">
        <v>23033</v>
      </c>
      <c r="F304" s="77" t="str">
        <f t="shared" si="4"/>
        <v>К товару</v>
      </c>
      <c r="G304" s="87">
        <v>22754.864160000001</v>
      </c>
      <c r="H304" s="61">
        <v>2</v>
      </c>
      <c r="I304" s="60"/>
    </row>
    <row r="305" spans="1:9" ht="15" x14ac:dyDescent="0.25">
      <c r="A305" s="8" t="s">
        <v>4595</v>
      </c>
      <c r="B305" s="8" t="s">
        <v>3497</v>
      </c>
      <c r="C305" s="8" t="s">
        <v>4596</v>
      </c>
      <c r="D305" s="8" t="s">
        <v>4597</v>
      </c>
      <c r="E305" s="13" t="s">
        <v>4598</v>
      </c>
      <c r="F305" s="77" t="str">
        <f t="shared" si="4"/>
        <v>К товару</v>
      </c>
      <c r="G305" s="87">
        <v>4016.4501600000003</v>
      </c>
      <c r="H305" s="61">
        <v>286</v>
      </c>
      <c r="I305" s="60"/>
    </row>
    <row r="306" spans="1:9" ht="15" x14ac:dyDescent="0.25">
      <c r="A306" s="8" t="s">
        <v>4599</v>
      </c>
      <c r="B306" s="8" t="s">
        <v>3497</v>
      </c>
      <c r="C306" s="8" t="s">
        <v>4600</v>
      </c>
      <c r="D306" s="8" t="s">
        <v>4601</v>
      </c>
      <c r="E306" s="13" t="s">
        <v>4602</v>
      </c>
      <c r="F306" s="77" t="str">
        <f t="shared" si="4"/>
        <v>К товару</v>
      </c>
      <c r="G306" s="87">
        <v>14925.27708</v>
      </c>
      <c r="H306" s="61">
        <v>13</v>
      </c>
      <c r="I306" s="60"/>
    </row>
    <row r="307" spans="1:9" ht="15" x14ac:dyDescent="0.25">
      <c r="A307" s="8" t="s">
        <v>4603</v>
      </c>
      <c r="B307" s="8" t="s">
        <v>3497</v>
      </c>
      <c r="C307" s="8" t="s">
        <v>4604</v>
      </c>
      <c r="D307" s="8" t="s">
        <v>4605</v>
      </c>
      <c r="E307" s="13" t="s">
        <v>4606</v>
      </c>
      <c r="F307" s="77" t="str">
        <f t="shared" si="4"/>
        <v>К товару</v>
      </c>
      <c r="G307" s="87">
        <v>10117.585079999999</v>
      </c>
      <c r="H307" s="61">
        <v>2</v>
      </c>
      <c r="I307" s="60"/>
    </row>
    <row r="308" spans="1:9" ht="15" x14ac:dyDescent="0.25">
      <c r="A308" s="8" t="s">
        <v>4607</v>
      </c>
      <c r="B308" s="8" t="s">
        <v>3497</v>
      </c>
      <c r="C308" s="8" t="s">
        <v>4608</v>
      </c>
      <c r="D308" s="8" t="s">
        <v>4605</v>
      </c>
      <c r="E308" s="13" t="s">
        <v>4609</v>
      </c>
      <c r="F308" s="77" t="str">
        <f t="shared" si="4"/>
        <v>К товару</v>
      </c>
      <c r="G308" s="87">
        <v>33576.805079999998</v>
      </c>
      <c r="H308" s="61">
        <v>2</v>
      </c>
      <c r="I308" s="60"/>
    </row>
    <row r="309" spans="1:9" ht="15" x14ac:dyDescent="0.25">
      <c r="A309" s="8" t="s">
        <v>4610</v>
      </c>
      <c r="B309" s="8" t="s">
        <v>3497</v>
      </c>
      <c r="C309" s="8" t="s">
        <v>4611</v>
      </c>
      <c r="D309" s="8" t="s">
        <v>4612</v>
      </c>
      <c r="E309" s="13" t="s">
        <v>4613</v>
      </c>
      <c r="F309" s="77" t="str">
        <f t="shared" si="4"/>
        <v>К товару</v>
      </c>
      <c r="G309" s="87">
        <v>2548.6559999999999</v>
      </c>
      <c r="H309" s="61">
        <v>11</v>
      </c>
      <c r="I309" s="60"/>
    </row>
    <row r="310" spans="1:9" ht="15" x14ac:dyDescent="0.25">
      <c r="A310" s="8" t="s">
        <v>4614</v>
      </c>
      <c r="B310" s="8" t="s">
        <v>3497</v>
      </c>
      <c r="C310" s="8" t="s">
        <v>4615</v>
      </c>
      <c r="D310" s="8" t="s">
        <v>4616</v>
      </c>
      <c r="E310" s="13" t="s">
        <v>4617</v>
      </c>
      <c r="F310" s="77" t="str">
        <f t="shared" si="4"/>
        <v>К товару</v>
      </c>
      <c r="G310" s="87">
        <v>1482.2751599999999</v>
      </c>
      <c r="H310" s="61">
        <v>46</v>
      </c>
      <c r="I310" s="60"/>
    </row>
    <row r="311" spans="1:9" ht="30" x14ac:dyDescent="0.25">
      <c r="A311" s="8" t="s">
        <v>4618</v>
      </c>
      <c r="B311" s="8" t="s">
        <v>3497</v>
      </c>
      <c r="C311" s="8" t="s">
        <v>4619</v>
      </c>
      <c r="D311" s="8" t="s">
        <v>4620</v>
      </c>
      <c r="E311" s="13" t="s">
        <v>25948</v>
      </c>
      <c r="F311" s="77" t="str">
        <f t="shared" si="4"/>
        <v>К товару</v>
      </c>
      <c r="G311" s="87">
        <v>1989.6894</v>
      </c>
      <c r="H311" s="61">
        <v>24</v>
      </c>
      <c r="I311" s="60"/>
    </row>
    <row r="312" spans="1:9" ht="15" x14ac:dyDescent="0.25">
      <c r="A312" s="8" t="s">
        <v>4621</v>
      </c>
      <c r="B312" s="8" t="s">
        <v>3497</v>
      </c>
      <c r="C312" s="8" t="s">
        <v>4622</v>
      </c>
      <c r="D312" s="8" t="s">
        <v>4616</v>
      </c>
      <c r="E312" s="13" t="s">
        <v>4623</v>
      </c>
      <c r="F312" s="77" t="str">
        <f t="shared" si="4"/>
        <v>К товару</v>
      </c>
      <c r="G312" s="87">
        <v>1232.04348</v>
      </c>
      <c r="H312" s="61">
        <v>39</v>
      </c>
      <c r="I312" s="60"/>
    </row>
    <row r="313" spans="1:9" ht="30" x14ac:dyDescent="0.25">
      <c r="A313" s="8" t="s">
        <v>4624</v>
      </c>
      <c r="B313" s="8" t="s">
        <v>3497</v>
      </c>
      <c r="C313" s="8" t="s">
        <v>4625</v>
      </c>
      <c r="D313" s="8" t="s">
        <v>4626</v>
      </c>
      <c r="E313" s="13" t="s">
        <v>4627</v>
      </c>
      <c r="F313" s="77" t="str">
        <f t="shared" si="4"/>
        <v>К товару</v>
      </c>
      <c r="G313" s="87">
        <v>6024.0959999999995</v>
      </c>
      <c r="H313" s="61">
        <v>14</v>
      </c>
      <c r="I313" s="60"/>
    </row>
    <row r="314" spans="1:9" ht="15" x14ac:dyDescent="0.25">
      <c r="A314" s="8" t="s">
        <v>4628</v>
      </c>
      <c r="B314" s="8" t="s">
        <v>3497</v>
      </c>
      <c r="C314" s="8" t="s">
        <v>4629</v>
      </c>
      <c r="D314" s="8" t="s">
        <v>4630</v>
      </c>
      <c r="E314" s="13" t="s">
        <v>4631</v>
      </c>
      <c r="F314" s="77" t="str">
        <f t="shared" si="4"/>
        <v>К товару</v>
      </c>
      <c r="G314" s="87">
        <v>6642.1450799999993</v>
      </c>
      <c r="H314" s="61">
        <v>7</v>
      </c>
      <c r="I314" s="60"/>
    </row>
    <row r="315" spans="1:9" ht="15" x14ac:dyDescent="0.25">
      <c r="A315" s="8" t="s">
        <v>4632</v>
      </c>
      <c r="B315" s="8" t="s">
        <v>3497</v>
      </c>
      <c r="C315" s="8" t="s">
        <v>4633</v>
      </c>
      <c r="D315" s="8" t="s">
        <v>4634</v>
      </c>
      <c r="E315" s="13" t="s">
        <v>4635</v>
      </c>
      <c r="F315" s="77" t="str">
        <f t="shared" si="4"/>
        <v>К товару</v>
      </c>
      <c r="G315" s="87">
        <v>15958.062</v>
      </c>
      <c r="H315" s="61">
        <v>11</v>
      </c>
      <c r="I315" s="60"/>
    </row>
    <row r="316" spans="1:9" ht="30" x14ac:dyDescent="0.25">
      <c r="A316" s="8" t="s">
        <v>4636</v>
      </c>
      <c r="B316" s="8" t="s">
        <v>3497</v>
      </c>
      <c r="C316" s="8" t="s">
        <v>4637</v>
      </c>
      <c r="D316" s="8" t="s">
        <v>4638</v>
      </c>
      <c r="E316" s="13" t="s">
        <v>4639</v>
      </c>
      <c r="F316" s="77" t="str">
        <f t="shared" si="4"/>
        <v>К товару</v>
      </c>
      <c r="G316" s="87">
        <v>1327.6180800000002</v>
      </c>
      <c r="H316" s="61">
        <v>42</v>
      </c>
      <c r="I316" s="60"/>
    </row>
    <row r="317" spans="1:9" ht="15" x14ac:dyDescent="0.25">
      <c r="A317" s="8" t="s">
        <v>4640</v>
      </c>
      <c r="B317" s="8" t="s">
        <v>3497</v>
      </c>
      <c r="C317" s="8" t="s">
        <v>4641</v>
      </c>
      <c r="D317" s="8" t="s">
        <v>4642</v>
      </c>
      <c r="E317" s="13" t="s">
        <v>4643</v>
      </c>
      <c r="F317" s="77" t="str">
        <f t="shared" si="4"/>
        <v>К товару</v>
      </c>
      <c r="G317" s="87">
        <v>1675.1620800000001</v>
      </c>
      <c r="H317" s="61">
        <v>41</v>
      </c>
      <c r="I317" s="60"/>
    </row>
    <row r="318" spans="1:9" ht="15" x14ac:dyDescent="0.25">
      <c r="A318" s="8" t="s">
        <v>4644</v>
      </c>
      <c r="B318" s="8" t="s">
        <v>3497</v>
      </c>
      <c r="C318" s="8" t="s">
        <v>4645</v>
      </c>
      <c r="D318" s="8" t="s">
        <v>4646</v>
      </c>
      <c r="E318" s="13" t="s">
        <v>4647</v>
      </c>
      <c r="F318" s="77" t="str">
        <f t="shared" si="4"/>
        <v>К товару</v>
      </c>
      <c r="G318" s="87">
        <v>4914.2721600000004</v>
      </c>
      <c r="H318" s="61">
        <v>65</v>
      </c>
      <c r="I318" s="60"/>
    </row>
    <row r="319" spans="1:9" ht="15" x14ac:dyDescent="0.25">
      <c r="A319" s="8" t="s">
        <v>4648</v>
      </c>
      <c r="B319" s="8" t="s">
        <v>3497</v>
      </c>
      <c r="C319" s="8" t="s">
        <v>4649</v>
      </c>
      <c r="D319" s="8" t="s">
        <v>4650</v>
      </c>
      <c r="E319" s="13" t="s">
        <v>4651</v>
      </c>
      <c r="F319" s="77" t="str">
        <f t="shared" si="4"/>
        <v>К товару</v>
      </c>
      <c r="G319" s="87">
        <v>5357.97</v>
      </c>
      <c r="H319" s="61">
        <v>42</v>
      </c>
      <c r="I319" s="60"/>
    </row>
    <row r="320" spans="1:9" ht="15" x14ac:dyDescent="0.25">
      <c r="A320" s="8" t="s">
        <v>4652</v>
      </c>
      <c r="B320" s="8" t="s">
        <v>3497</v>
      </c>
      <c r="C320" s="8" t="s">
        <v>4653</v>
      </c>
      <c r="D320" s="8" t="s">
        <v>4654</v>
      </c>
      <c r="E320" s="13" t="s">
        <v>4655</v>
      </c>
      <c r="F320" s="77" t="str">
        <f t="shared" si="4"/>
        <v>К товару</v>
      </c>
      <c r="G320" s="87">
        <v>4335.0321599999997</v>
      </c>
      <c r="H320" s="61">
        <v>61</v>
      </c>
      <c r="I320" s="60"/>
    </row>
    <row r="321" spans="1:9" ht="15" x14ac:dyDescent="0.25">
      <c r="A321" s="8" t="s">
        <v>4656</v>
      </c>
      <c r="B321" s="8" t="s">
        <v>3497</v>
      </c>
      <c r="C321" s="8" t="s">
        <v>4657</v>
      </c>
      <c r="D321" s="8"/>
      <c r="E321" s="13" t="s">
        <v>4658</v>
      </c>
      <c r="F321" s="77" t="str">
        <f t="shared" si="4"/>
        <v>К товару</v>
      </c>
      <c r="G321" s="87">
        <v>32070.781080000001</v>
      </c>
      <c r="H321" s="61">
        <v>5</v>
      </c>
      <c r="I321" s="60"/>
    </row>
    <row r="322" spans="1:9" ht="15" x14ac:dyDescent="0.25">
      <c r="A322" s="8" t="s">
        <v>4659</v>
      </c>
      <c r="B322" s="8" t="s">
        <v>3497</v>
      </c>
      <c r="C322" s="8" t="s">
        <v>4660</v>
      </c>
      <c r="D322" s="8" t="s">
        <v>4661</v>
      </c>
      <c r="E322" s="13" t="s">
        <v>4662</v>
      </c>
      <c r="F322" s="77" t="str">
        <f t="shared" si="4"/>
        <v>К товару</v>
      </c>
      <c r="G322" s="87">
        <v>13834.568159999999</v>
      </c>
      <c r="H322" s="61">
        <v>9</v>
      </c>
      <c r="I322" s="60"/>
    </row>
    <row r="323" spans="1:9" ht="15" x14ac:dyDescent="0.25">
      <c r="A323" s="8" t="s">
        <v>4663</v>
      </c>
      <c r="B323" s="8" t="s">
        <v>3497</v>
      </c>
      <c r="C323" s="8" t="s">
        <v>4664</v>
      </c>
      <c r="D323" s="8" t="s">
        <v>4665</v>
      </c>
      <c r="E323" s="13" t="s">
        <v>4666</v>
      </c>
      <c r="F323" s="77" t="str">
        <f t="shared" si="4"/>
        <v>К товару</v>
      </c>
      <c r="G323" s="87">
        <v>19665.198</v>
      </c>
      <c r="H323" s="61">
        <v>30</v>
      </c>
      <c r="I323" s="60"/>
    </row>
    <row r="324" spans="1:9" ht="15" x14ac:dyDescent="0.25">
      <c r="A324" s="8" t="s">
        <v>4667</v>
      </c>
      <c r="B324" s="8" t="s">
        <v>3497</v>
      </c>
      <c r="C324" s="8" t="s">
        <v>4668</v>
      </c>
      <c r="D324" s="8" t="s">
        <v>4669</v>
      </c>
      <c r="E324" s="13" t="s">
        <v>4670</v>
      </c>
      <c r="F324" s="77" t="str">
        <f t="shared" si="4"/>
        <v>К товару</v>
      </c>
      <c r="G324" s="87">
        <v>3369.4390799999996</v>
      </c>
      <c r="H324" s="61">
        <v>11</v>
      </c>
      <c r="I324" s="60"/>
    </row>
    <row r="325" spans="1:9" ht="15" x14ac:dyDescent="0.25">
      <c r="A325" s="8" t="s">
        <v>4671</v>
      </c>
      <c r="B325" s="8" t="s">
        <v>3497</v>
      </c>
      <c r="C325" s="8" t="s">
        <v>4672</v>
      </c>
      <c r="D325" s="8" t="s">
        <v>4673</v>
      </c>
      <c r="E325" s="13" t="s">
        <v>4674</v>
      </c>
      <c r="F325" s="77" t="str">
        <f t="shared" si="4"/>
        <v>К товару</v>
      </c>
      <c r="G325" s="87">
        <v>19800.740160000001</v>
      </c>
      <c r="H325" s="61">
        <v>28</v>
      </c>
      <c r="I325" s="60"/>
    </row>
    <row r="326" spans="1:9" ht="30" x14ac:dyDescent="0.25">
      <c r="A326" s="8" t="s">
        <v>4675</v>
      </c>
      <c r="B326" s="8" t="s">
        <v>3497</v>
      </c>
      <c r="C326" s="8" t="s">
        <v>4676</v>
      </c>
      <c r="D326" s="8" t="s">
        <v>4677</v>
      </c>
      <c r="E326" s="13" t="s">
        <v>4678</v>
      </c>
      <c r="F326" s="77" t="str">
        <f t="shared" si="4"/>
        <v>К товару</v>
      </c>
      <c r="G326" s="87">
        <v>2413.69308</v>
      </c>
      <c r="H326" s="61">
        <v>1</v>
      </c>
      <c r="I326" s="60"/>
    </row>
    <row r="327" spans="1:9" ht="15" x14ac:dyDescent="0.25">
      <c r="A327" s="8" t="s">
        <v>4679</v>
      </c>
      <c r="B327" s="8" t="s">
        <v>3497</v>
      </c>
      <c r="C327" s="8" t="s">
        <v>4680</v>
      </c>
      <c r="D327" s="8" t="s">
        <v>4681</v>
      </c>
      <c r="E327" s="13" t="s">
        <v>4682</v>
      </c>
      <c r="F327" s="77" t="str">
        <f t="shared" si="4"/>
        <v>К товару</v>
      </c>
      <c r="G327" s="87">
        <v>8013.2061599999997</v>
      </c>
      <c r="H327" s="61">
        <v>29</v>
      </c>
      <c r="I327" s="60"/>
    </row>
    <row r="328" spans="1:9" ht="30" x14ac:dyDescent="0.25">
      <c r="A328" s="8" t="s">
        <v>4683</v>
      </c>
      <c r="B328" s="8" t="s">
        <v>3497</v>
      </c>
      <c r="C328" s="8" t="s">
        <v>4684</v>
      </c>
      <c r="D328" s="8" t="s">
        <v>4685</v>
      </c>
      <c r="E328" s="13" t="s">
        <v>4686</v>
      </c>
      <c r="F328" s="77" t="str">
        <f t="shared" si="4"/>
        <v>К товару</v>
      </c>
      <c r="G328" s="87">
        <v>1320.0879600000001</v>
      </c>
      <c r="H328" s="61">
        <v>16</v>
      </c>
      <c r="I328" s="60"/>
    </row>
    <row r="329" spans="1:9" ht="30" x14ac:dyDescent="0.25">
      <c r="A329" s="8" t="s">
        <v>4687</v>
      </c>
      <c r="B329" s="8" t="s">
        <v>3497</v>
      </c>
      <c r="C329" s="8" t="s">
        <v>4688</v>
      </c>
      <c r="D329" s="8" t="s">
        <v>4689</v>
      </c>
      <c r="E329" s="13" t="s">
        <v>4690</v>
      </c>
      <c r="F329" s="77" t="str">
        <f t="shared" si="4"/>
        <v>К товару</v>
      </c>
      <c r="G329" s="87">
        <v>15089.201999999999</v>
      </c>
      <c r="H329" s="61">
        <v>27</v>
      </c>
      <c r="I329" s="60"/>
    </row>
    <row r="330" spans="1:9" ht="15" x14ac:dyDescent="0.25">
      <c r="A330" s="8" t="s">
        <v>4691</v>
      </c>
      <c r="B330" s="8" t="s">
        <v>3497</v>
      </c>
      <c r="C330" s="8" t="s">
        <v>4692</v>
      </c>
      <c r="D330" s="8" t="s">
        <v>4693</v>
      </c>
      <c r="E330" s="13" t="s">
        <v>4694</v>
      </c>
      <c r="F330" s="77" t="str">
        <f t="shared" ref="F330:F393" si="5">HYPERLINK("https://shop-askom.kz/?pbrandnumber="&amp;C330&amp;"&amp;pbrandname=ELRING", "К товару")</f>
        <v>К товару</v>
      </c>
      <c r="G330" s="87">
        <v>53357.85108</v>
      </c>
      <c r="H330" s="61">
        <v>26</v>
      </c>
      <c r="I330" s="60"/>
    </row>
    <row r="331" spans="1:9" ht="15" x14ac:dyDescent="0.25">
      <c r="A331" s="8" t="s">
        <v>4695</v>
      </c>
      <c r="B331" s="8" t="s">
        <v>3497</v>
      </c>
      <c r="C331" s="8" t="s">
        <v>4696</v>
      </c>
      <c r="D331" s="8" t="s">
        <v>4697</v>
      </c>
      <c r="E331" s="13" t="s">
        <v>4698</v>
      </c>
      <c r="F331" s="77" t="str">
        <f t="shared" si="5"/>
        <v>К товару</v>
      </c>
      <c r="G331" s="87">
        <v>19607.274000000001</v>
      </c>
      <c r="H331" s="61">
        <v>10</v>
      </c>
      <c r="I331" s="60"/>
    </row>
    <row r="332" spans="1:9" ht="30" x14ac:dyDescent="0.25">
      <c r="A332" s="8" t="s">
        <v>4699</v>
      </c>
      <c r="B332" s="8" t="s">
        <v>3497</v>
      </c>
      <c r="C332" s="8" t="s">
        <v>4700</v>
      </c>
      <c r="D332" s="8" t="s">
        <v>4701</v>
      </c>
      <c r="E332" s="13" t="s">
        <v>4702</v>
      </c>
      <c r="F332" s="77" t="str">
        <f t="shared" si="5"/>
        <v>К товару</v>
      </c>
      <c r="G332" s="87">
        <v>12019.23</v>
      </c>
      <c r="H332" s="61">
        <v>27</v>
      </c>
      <c r="I332" s="60"/>
    </row>
    <row r="333" spans="1:9" ht="15" x14ac:dyDescent="0.25">
      <c r="A333" s="8" t="s">
        <v>4703</v>
      </c>
      <c r="B333" s="8" t="s">
        <v>3497</v>
      </c>
      <c r="C333" s="8" t="s">
        <v>4704</v>
      </c>
      <c r="D333" s="8" t="s">
        <v>4705</v>
      </c>
      <c r="E333" s="13" t="s">
        <v>4706</v>
      </c>
      <c r="F333" s="77" t="str">
        <f t="shared" si="5"/>
        <v>К товару</v>
      </c>
      <c r="G333" s="87">
        <v>11015.407079999999</v>
      </c>
      <c r="H333" s="61">
        <v>24</v>
      </c>
      <c r="I333" s="60"/>
    </row>
    <row r="334" spans="1:9" ht="15" x14ac:dyDescent="0.25">
      <c r="A334" s="8" t="s">
        <v>4707</v>
      </c>
      <c r="B334" s="8" t="s">
        <v>3497</v>
      </c>
      <c r="C334" s="8" t="s">
        <v>4708</v>
      </c>
      <c r="D334" s="8" t="s">
        <v>4709</v>
      </c>
      <c r="E334" s="13" t="s">
        <v>4710</v>
      </c>
      <c r="F334" s="77" t="str">
        <f t="shared" si="5"/>
        <v>К товару</v>
      </c>
      <c r="G334" s="87">
        <v>24598.585080000001</v>
      </c>
      <c r="H334" s="61">
        <v>33</v>
      </c>
      <c r="I334" s="60"/>
    </row>
    <row r="335" spans="1:9" ht="15" x14ac:dyDescent="0.25">
      <c r="A335" s="8" t="s">
        <v>4711</v>
      </c>
      <c r="B335" s="8" t="s">
        <v>3497</v>
      </c>
      <c r="C335" s="8" t="s">
        <v>4712</v>
      </c>
      <c r="D335" s="8" t="s">
        <v>4713</v>
      </c>
      <c r="E335" s="13" t="s">
        <v>4714</v>
      </c>
      <c r="F335" s="77" t="str">
        <f t="shared" si="5"/>
        <v>К товару</v>
      </c>
      <c r="G335" s="87">
        <v>4682.5761600000005</v>
      </c>
      <c r="H335" s="61">
        <v>16</v>
      </c>
      <c r="I335" s="60"/>
    </row>
    <row r="336" spans="1:9" ht="15" x14ac:dyDescent="0.25">
      <c r="A336" s="8" t="s">
        <v>4715</v>
      </c>
      <c r="B336" s="8" t="s">
        <v>3497</v>
      </c>
      <c r="C336" s="8" t="s">
        <v>4716</v>
      </c>
      <c r="D336" s="8" t="s">
        <v>4717</v>
      </c>
      <c r="E336" s="13" t="s">
        <v>4718</v>
      </c>
      <c r="F336" s="77" t="str">
        <f t="shared" si="5"/>
        <v>К товару</v>
      </c>
      <c r="G336" s="87">
        <v>4662.8819999999996</v>
      </c>
      <c r="H336" s="61">
        <v>19</v>
      </c>
      <c r="I336" s="60"/>
    </row>
    <row r="337" spans="1:9" ht="15" x14ac:dyDescent="0.25">
      <c r="A337" s="8" t="s">
        <v>4719</v>
      </c>
      <c r="B337" s="8" t="s">
        <v>3497</v>
      </c>
      <c r="C337" s="8" t="s">
        <v>4720</v>
      </c>
      <c r="D337" s="8" t="s">
        <v>4721</v>
      </c>
      <c r="E337" s="13" t="s">
        <v>4722</v>
      </c>
      <c r="F337" s="77" t="str">
        <f t="shared" si="5"/>
        <v>К товару</v>
      </c>
      <c r="G337" s="87">
        <v>10291.35708</v>
      </c>
      <c r="H337" s="61">
        <v>12</v>
      </c>
      <c r="I337" s="60"/>
    </row>
    <row r="338" spans="1:9" ht="15" x14ac:dyDescent="0.25">
      <c r="A338" s="8" t="s">
        <v>4723</v>
      </c>
      <c r="B338" s="8" t="s">
        <v>3497</v>
      </c>
      <c r="C338" s="8" t="s">
        <v>4724</v>
      </c>
      <c r="D338" s="8" t="s">
        <v>4725</v>
      </c>
      <c r="E338" s="13" t="s">
        <v>4726</v>
      </c>
      <c r="F338" s="77" t="str">
        <f t="shared" si="5"/>
        <v>К товару</v>
      </c>
      <c r="G338" s="87">
        <v>14712.696</v>
      </c>
      <c r="H338" s="61">
        <v>8</v>
      </c>
      <c r="I338" s="60"/>
    </row>
    <row r="339" spans="1:9" ht="15" x14ac:dyDescent="0.25">
      <c r="A339" s="8" t="s">
        <v>4727</v>
      </c>
      <c r="B339" s="8" t="s">
        <v>3497</v>
      </c>
      <c r="C339" s="8" t="s">
        <v>4728</v>
      </c>
      <c r="D339" s="8" t="s">
        <v>4729</v>
      </c>
      <c r="E339" s="13" t="s">
        <v>4730</v>
      </c>
      <c r="F339" s="77" t="str">
        <f t="shared" si="5"/>
        <v>К товару</v>
      </c>
      <c r="G339" s="87">
        <v>9287.5341599999992</v>
      </c>
      <c r="H339" s="61">
        <v>3</v>
      </c>
      <c r="I339" s="60"/>
    </row>
    <row r="340" spans="1:9" ht="15" x14ac:dyDescent="0.25">
      <c r="A340" s="8" t="s">
        <v>4731</v>
      </c>
      <c r="B340" s="8" t="s">
        <v>3497</v>
      </c>
      <c r="C340" s="8" t="s">
        <v>4732</v>
      </c>
      <c r="D340" s="8" t="s">
        <v>4733</v>
      </c>
      <c r="E340" s="13" t="s">
        <v>4734</v>
      </c>
      <c r="F340" s="77" t="str">
        <f t="shared" si="5"/>
        <v>К товару</v>
      </c>
      <c r="G340" s="87">
        <v>11478.799079999999</v>
      </c>
      <c r="H340" s="61">
        <v>2</v>
      </c>
      <c r="I340" s="60"/>
    </row>
    <row r="341" spans="1:9" ht="15" x14ac:dyDescent="0.25">
      <c r="A341" s="8" t="s">
        <v>4735</v>
      </c>
      <c r="B341" s="8" t="s">
        <v>3497</v>
      </c>
      <c r="C341" s="8" t="s">
        <v>4736</v>
      </c>
      <c r="D341" s="8" t="s">
        <v>4737</v>
      </c>
      <c r="E341" s="13" t="s">
        <v>4738</v>
      </c>
      <c r="F341" s="77" t="str">
        <f t="shared" si="5"/>
        <v>К товару</v>
      </c>
      <c r="G341" s="87">
        <v>2355.76908</v>
      </c>
      <c r="H341" s="61">
        <v>30</v>
      </c>
      <c r="I341" s="60"/>
    </row>
    <row r="342" spans="1:9" ht="15" x14ac:dyDescent="0.25">
      <c r="A342" s="8" t="s">
        <v>4739</v>
      </c>
      <c r="B342" s="8" t="s">
        <v>3497</v>
      </c>
      <c r="C342" s="8" t="s">
        <v>4740</v>
      </c>
      <c r="D342" s="8" t="s">
        <v>4741</v>
      </c>
      <c r="E342" s="13" t="s">
        <v>4742</v>
      </c>
      <c r="F342" s="77" t="str">
        <f t="shared" si="5"/>
        <v>К товару</v>
      </c>
      <c r="G342" s="87">
        <v>10223.585999999999</v>
      </c>
      <c r="H342" s="61">
        <v>15</v>
      </c>
      <c r="I342" s="60"/>
    </row>
    <row r="343" spans="1:9" ht="15" x14ac:dyDescent="0.25">
      <c r="A343" s="8" t="s">
        <v>4743</v>
      </c>
      <c r="B343" s="8" t="s">
        <v>3497</v>
      </c>
      <c r="C343" s="8" t="s">
        <v>4744</v>
      </c>
      <c r="D343" s="8" t="s">
        <v>4745</v>
      </c>
      <c r="E343" s="13" t="s">
        <v>4746</v>
      </c>
      <c r="F343" s="77" t="str">
        <f t="shared" si="5"/>
        <v>К товару</v>
      </c>
      <c r="G343" s="87">
        <v>1829.81916</v>
      </c>
      <c r="H343" s="61">
        <v>30</v>
      </c>
      <c r="I343" s="60"/>
    </row>
    <row r="344" spans="1:9" ht="15" x14ac:dyDescent="0.25">
      <c r="A344" s="8" t="s">
        <v>4747</v>
      </c>
      <c r="B344" s="8" t="s">
        <v>3497</v>
      </c>
      <c r="C344" s="8" t="s">
        <v>4748</v>
      </c>
      <c r="D344" s="8" t="s">
        <v>4749</v>
      </c>
      <c r="E344" s="13" t="s">
        <v>4750</v>
      </c>
      <c r="F344" s="77" t="str">
        <f t="shared" si="5"/>
        <v>К товару</v>
      </c>
      <c r="G344" s="87">
        <v>8988.0670799999989</v>
      </c>
      <c r="H344" s="61">
        <v>32</v>
      </c>
      <c r="I344" s="60"/>
    </row>
    <row r="345" spans="1:9" ht="30" x14ac:dyDescent="0.25">
      <c r="A345" s="8" t="s">
        <v>4751</v>
      </c>
      <c r="B345" s="8" t="s">
        <v>3497</v>
      </c>
      <c r="C345" s="8" t="s">
        <v>4752</v>
      </c>
      <c r="D345" s="8" t="s">
        <v>4753</v>
      </c>
      <c r="E345" s="13" t="s">
        <v>4754</v>
      </c>
      <c r="F345" s="77" t="str">
        <f t="shared" si="5"/>
        <v>К товару</v>
      </c>
      <c r="G345" s="87">
        <v>14066.264159999999</v>
      </c>
      <c r="H345" s="61">
        <v>17</v>
      </c>
      <c r="I345" s="60"/>
    </row>
    <row r="346" spans="1:9" ht="30" x14ac:dyDescent="0.25">
      <c r="A346" s="8" t="s">
        <v>4755</v>
      </c>
      <c r="B346" s="8" t="s">
        <v>3497</v>
      </c>
      <c r="C346" s="8" t="s">
        <v>4756</v>
      </c>
      <c r="D346" s="8" t="s">
        <v>4757</v>
      </c>
      <c r="E346" s="13" t="s">
        <v>4758</v>
      </c>
      <c r="F346" s="77" t="str">
        <f t="shared" si="5"/>
        <v>К товару</v>
      </c>
      <c r="G346" s="87">
        <v>7260.19416</v>
      </c>
      <c r="H346" s="61">
        <v>36</v>
      </c>
      <c r="I346" s="60"/>
    </row>
    <row r="347" spans="1:9" ht="30" x14ac:dyDescent="0.25">
      <c r="A347" s="8" t="s">
        <v>4759</v>
      </c>
      <c r="B347" s="8" t="s">
        <v>3497</v>
      </c>
      <c r="C347" s="8" t="s">
        <v>4760</v>
      </c>
      <c r="D347" s="8" t="s">
        <v>4761</v>
      </c>
      <c r="E347" s="13" t="s">
        <v>4762</v>
      </c>
      <c r="F347" s="77" t="str">
        <f t="shared" si="5"/>
        <v>К товару</v>
      </c>
      <c r="G347" s="87">
        <v>18197.983079999998</v>
      </c>
      <c r="H347" s="61">
        <v>3</v>
      </c>
      <c r="I347" s="60"/>
    </row>
    <row r="348" spans="1:9" ht="30" x14ac:dyDescent="0.25">
      <c r="A348" s="8" t="s">
        <v>23034</v>
      </c>
      <c r="B348" s="8" t="s">
        <v>3497</v>
      </c>
      <c r="C348" s="8" t="s">
        <v>23035</v>
      </c>
      <c r="D348" s="8" t="s">
        <v>28234</v>
      </c>
      <c r="E348" s="13" t="s">
        <v>28235</v>
      </c>
      <c r="F348" s="77" t="str">
        <f t="shared" si="5"/>
        <v>К товару</v>
      </c>
      <c r="G348" s="87">
        <v>1022.9378399999999</v>
      </c>
      <c r="H348" s="61">
        <v>11</v>
      </c>
      <c r="I348" s="60"/>
    </row>
    <row r="349" spans="1:9" ht="30" x14ac:dyDescent="0.25">
      <c r="A349" s="8" t="s">
        <v>4763</v>
      </c>
      <c r="B349" s="8" t="s">
        <v>3497</v>
      </c>
      <c r="C349" s="8" t="s">
        <v>4764</v>
      </c>
      <c r="D349" s="8" t="s">
        <v>4765</v>
      </c>
      <c r="E349" s="13" t="s">
        <v>4766</v>
      </c>
      <c r="F349" s="77" t="str">
        <f t="shared" si="5"/>
        <v>К товару</v>
      </c>
      <c r="G349" s="87">
        <v>13216.51908</v>
      </c>
      <c r="H349" s="61">
        <v>19</v>
      </c>
      <c r="I349" s="60"/>
    </row>
    <row r="350" spans="1:9" ht="30" x14ac:dyDescent="0.25">
      <c r="A350" s="8" t="s">
        <v>4767</v>
      </c>
      <c r="B350" s="8" t="s">
        <v>3497</v>
      </c>
      <c r="C350" s="8" t="s">
        <v>4768</v>
      </c>
      <c r="D350" s="8" t="s">
        <v>28236</v>
      </c>
      <c r="E350" s="13" t="s">
        <v>28237</v>
      </c>
      <c r="F350" s="77" t="str">
        <f t="shared" si="5"/>
        <v>К товару</v>
      </c>
      <c r="G350" s="87">
        <v>3253.5910799999997</v>
      </c>
      <c r="H350" s="61">
        <v>8</v>
      </c>
      <c r="I350" s="60"/>
    </row>
    <row r="351" spans="1:9" ht="15" x14ac:dyDescent="0.25">
      <c r="A351" s="8" t="s">
        <v>4769</v>
      </c>
      <c r="B351" s="8" t="s">
        <v>3497</v>
      </c>
      <c r="C351" s="8" t="s">
        <v>4770</v>
      </c>
      <c r="D351" s="8" t="s">
        <v>4771</v>
      </c>
      <c r="E351" s="13" t="s">
        <v>4772</v>
      </c>
      <c r="F351" s="77" t="str">
        <f t="shared" si="5"/>
        <v>К товару</v>
      </c>
      <c r="G351" s="87">
        <v>999.18899999999996</v>
      </c>
      <c r="H351" s="61">
        <v>13</v>
      </c>
      <c r="I351" s="60"/>
    </row>
    <row r="352" spans="1:9" ht="15" x14ac:dyDescent="0.25">
      <c r="A352" s="8" t="s">
        <v>4773</v>
      </c>
      <c r="B352" s="8" t="s">
        <v>3497</v>
      </c>
      <c r="C352" s="8" t="s">
        <v>4774</v>
      </c>
      <c r="D352" s="8" t="s">
        <v>4775</v>
      </c>
      <c r="E352" s="13" t="s">
        <v>4776</v>
      </c>
      <c r="F352" s="77" t="str">
        <f t="shared" si="5"/>
        <v>К товару</v>
      </c>
      <c r="G352" s="87">
        <v>2935.0090799999998</v>
      </c>
      <c r="H352" s="61">
        <v>37</v>
      </c>
      <c r="I352" s="60"/>
    </row>
    <row r="353" spans="1:9" ht="15" x14ac:dyDescent="0.25">
      <c r="A353" s="8" t="s">
        <v>4777</v>
      </c>
      <c r="B353" s="8" t="s">
        <v>3497</v>
      </c>
      <c r="C353" s="8" t="s">
        <v>4778</v>
      </c>
      <c r="D353" s="8" t="s">
        <v>4779</v>
      </c>
      <c r="E353" s="13" t="s">
        <v>4780</v>
      </c>
      <c r="F353" s="77" t="str">
        <f t="shared" si="5"/>
        <v>К товару</v>
      </c>
      <c r="G353" s="87">
        <v>10986.44508</v>
      </c>
      <c r="H353" s="61">
        <v>36</v>
      </c>
      <c r="I353" s="60"/>
    </row>
    <row r="354" spans="1:9" ht="15" x14ac:dyDescent="0.25">
      <c r="A354" s="8" t="s">
        <v>4781</v>
      </c>
      <c r="B354" s="8" t="s">
        <v>3497</v>
      </c>
      <c r="C354" s="8" t="s">
        <v>4782</v>
      </c>
      <c r="D354" s="8" t="s">
        <v>4783</v>
      </c>
      <c r="E354" s="13" t="s">
        <v>4784</v>
      </c>
      <c r="F354" s="77" t="str">
        <f t="shared" si="5"/>
        <v>К товару</v>
      </c>
      <c r="G354" s="87">
        <v>3282.5530799999997</v>
      </c>
      <c r="H354" s="61">
        <v>8</v>
      </c>
      <c r="I354" s="60"/>
    </row>
    <row r="355" spans="1:9" ht="15" x14ac:dyDescent="0.25">
      <c r="A355" s="8" t="s">
        <v>4785</v>
      </c>
      <c r="B355" s="8" t="s">
        <v>3497</v>
      </c>
      <c r="C355" s="8" t="s">
        <v>4786</v>
      </c>
      <c r="D355" s="8" t="s">
        <v>4787</v>
      </c>
      <c r="E355" s="13" t="s">
        <v>4788</v>
      </c>
      <c r="F355" s="77" t="str">
        <f t="shared" si="5"/>
        <v>К товару</v>
      </c>
      <c r="G355" s="87">
        <v>2664.5039999999999</v>
      </c>
      <c r="H355" s="61">
        <v>25</v>
      </c>
      <c r="I355" s="60"/>
    </row>
    <row r="356" spans="1:9" ht="15" x14ac:dyDescent="0.25">
      <c r="A356" s="8" t="s">
        <v>4789</v>
      </c>
      <c r="B356" s="8" t="s">
        <v>3497</v>
      </c>
      <c r="C356" s="8" t="s">
        <v>4790</v>
      </c>
      <c r="D356" s="8" t="s">
        <v>4791</v>
      </c>
      <c r="E356" s="13" t="s">
        <v>4792</v>
      </c>
      <c r="F356" s="77" t="str">
        <f t="shared" si="5"/>
        <v>К товару</v>
      </c>
      <c r="G356" s="87">
        <v>3369.4390799999996</v>
      </c>
      <c r="H356" s="61">
        <v>40</v>
      </c>
      <c r="I356" s="60"/>
    </row>
    <row r="357" spans="1:9" ht="15" x14ac:dyDescent="0.25">
      <c r="A357" s="8" t="s">
        <v>4793</v>
      </c>
      <c r="B357" s="8" t="s">
        <v>3497</v>
      </c>
      <c r="C357" s="8" t="s">
        <v>4794</v>
      </c>
      <c r="D357" s="8" t="s">
        <v>4795</v>
      </c>
      <c r="E357" s="13" t="s">
        <v>4796</v>
      </c>
      <c r="F357" s="77" t="str">
        <f t="shared" si="5"/>
        <v>К товару</v>
      </c>
      <c r="G357" s="87">
        <v>4025.7179999999998</v>
      </c>
      <c r="H357" s="61">
        <v>45</v>
      </c>
      <c r="I357" s="60"/>
    </row>
    <row r="358" spans="1:9" ht="15" x14ac:dyDescent="0.25">
      <c r="A358" s="8" t="s">
        <v>4797</v>
      </c>
      <c r="B358" s="8" t="s">
        <v>3497</v>
      </c>
      <c r="C358" s="8" t="s">
        <v>4798</v>
      </c>
      <c r="D358" s="8" t="s">
        <v>4799</v>
      </c>
      <c r="E358" s="13" t="s">
        <v>4800</v>
      </c>
      <c r="F358" s="77" t="str">
        <f t="shared" si="5"/>
        <v>К товару</v>
      </c>
      <c r="G358" s="87">
        <v>11266.218000000001</v>
      </c>
      <c r="H358" s="61">
        <v>10</v>
      </c>
      <c r="I358" s="60"/>
    </row>
    <row r="359" spans="1:9" ht="15" x14ac:dyDescent="0.25">
      <c r="A359" s="8" t="s">
        <v>4801</v>
      </c>
      <c r="B359" s="8" t="s">
        <v>3497</v>
      </c>
      <c r="C359" s="8" t="s">
        <v>4802</v>
      </c>
      <c r="D359" s="8" t="s">
        <v>4803</v>
      </c>
      <c r="E359" s="13" t="s">
        <v>4804</v>
      </c>
      <c r="F359" s="77" t="str">
        <f t="shared" si="5"/>
        <v>К товару</v>
      </c>
      <c r="G359" s="87">
        <v>14481</v>
      </c>
      <c r="H359" s="61">
        <v>10</v>
      </c>
      <c r="I359" s="60"/>
    </row>
    <row r="360" spans="1:9" ht="30" x14ac:dyDescent="0.25">
      <c r="A360" s="8" t="s">
        <v>4805</v>
      </c>
      <c r="B360" s="8" t="s">
        <v>3497</v>
      </c>
      <c r="C360" s="8" t="s">
        <v>4806</v>
      </c>
      <c r="D360" s="8" t="s">
        <v>4807</v>
      </c>
      <c r="E360" s="13" t="s">
        <v>4808</v>
      </c>
      <c r="F360" s="77" t="str">
        <f t="shared" si="5"/>
        <v>К товару</v>
      </c>
      <c r="G360" s="87">
        <v>6796.8021599999993</v>
      </c>
      <c r="H360" s="61">
        <v>49</v>
      </c>
      <c r="I360" s="60"/>
    </row>
    <row r="361" spans="1:9" ht="15" x14ac:dyDescent="0.25">
      <c r="A361" s="8" t="s">
        <v>4809</v>
      </c>
      <c r="B361" s="8" t="s">
        <v>3497</v>
      </c>
      <c r="C361" s="8" t="s">
        <v>4810</v>
      </c>
      <c r="D361" s="8" t="s">
        <v>4811</v>
      </c>
      <c r="E361" s="13" t="s">
        <v>4812</v>
      </c>
      <c r="F361" s="77" t="str">
        <f t="shared" si="5"/>
        <v>К товару</v>
      </c>
      <c r="G361" s="87">
        <v>4807.692</v>
      </c>
      <c r="H361" s="61">
        <v>21</v>
      </c>
      <c r="I361" s="60"/>
    </row>
    <row r="362" spans="1:9" ht="30" x14ac:dyDescent="0.25">
      <c r="A362" s="8" t="s">
        <v>23036</v>
      </c>
      <c r="B362" s="8" t="s">
        <v>3497</v>
      </c>
      <c r="C362" s="8" t="s">
        <v>23037</v>
      </c>
      <c r="D362" s="8" t="s">
        <v>23038</v>
      </c>
      <c r="E362" s="13" t="s">
        <v>23039</v>
      </c>
      <c r="F362" s="77" t="str">
        <f t="shared" si="5"/>
        <v>К товару</v>
      </c>
      <c r="G362" s="87">
        <v>16605.073079999998</v>
      </c>
      <c r="H362" s="61">
        <v>6</v>
      </c>
      <c r="I362" s="60"/>
    </row>
    <row r="363" spans="1:9" ht="15" x14ac:dyDescent="0.25">
      <c r="A363" s="8" t="s">
        <v>4813</v>
      </c>
      <c r="B363" s="8" t="s">
        <v>3497</v>
      </c>
      <c r="C363" s="8" t="s">
        <v>4814</v>
      </c>
      <c r="D363" s="8" t="s">
        <v>4815</v>
      </c>
      <c r="E363" s="13" t="s">
        <v>4816</v>
      </c>
      <c r="F363" s="77" t="str">
        <f t="shared" si="5"/>
        <v>К товару</v>
      </c>
      <c r="G363" s="87">
        <v>9094.0679999999993</v>
      </c>
      <c r="H363" s="61">
        <v>23</v>
      </c>
      <c r="I363" s="60"/>
    </row>
    <row r="364" spans="1:9" ht="15" x14ac:dyDescent="0.25">
      <c r="A364" s="8" t="s">
        <v>4817</v>
      </c>
      <c r="B364" s="8" t="s">
        <v>3497</v>
      </c>
      <c r="C364" s="8" t="s">
        <v>4818</v>
      </c>
      <c r="D364" s="8" t="s">
        <v>4819</v>
      </c>
      <c r="E364" s="13" t="s">
        <v>4820</v>
      </c>
      <c r="F364" s="77" t="str">
        <f t="shared" si="5"/>
        <v>К товару</v>
      </c>
      <c r="G364" s="87">
        <v>3784.75416</v>
      </c>
      <c r="H364" s="61">
        <v>28</v>
      </c>
      <c r="I364" s="60"/>
    </row>
    <row r="365" spans="1:9" ht="15" x14ac:dyDescent="0.25">
      <c r="A365" s="8" t="s">
        <v>4821</v>
      </c>
      <c r="B365" s="8" t="s">
        <v>3497</v>
      </c>
      <c r="C365" s="8" t="s">
        <v>4822</v>
      </c>
      <c r="D365" s="8" t="s">
        <v>4823</v>
      </c>
      <c r="E365" s="13" t="s">
        <v>4824</v>
      </c>
      <c r="F365" s="77" t="str">
        <f t="shared" si="5"/>
        <v>К товару</v>
      </c>
      <c r="G365" s="87">
        <v>7269.4619999999995</v>
      </c>
      <c r="H365" s="61">
        <v>29</v>
      </c>
      <c r="I365" s="60"/>
    </row>
    <row r="366" spans="1:9" ht="30" x14ac:dyDescent="0.25">
      <c r="A366" s="8" t="s">
        <v>4825</v>
      </c>
      <c r="B366" s="8" t="s">
        <v>3497</v>
      </c>
      <c r="C366" s="8" t="s">
        <v>4826</v>
      </c>
      <c r="D366" s="8" t="s">
        <v>28238</v>
      </c>
      <c r="E366" s="13" t="s">
        <v>28239</v>
      </c>
      <c r="F366" s="77" t="str">
        <f t="shared" si="5"/>
        <v>К товару</v>
      </c>
      <c r="G366" s="87">
        <v>8196.2459999999992</v>
      </c>
      <c r="H366" s="61">
        <v>45</v>
      </c>
      <c r="I366" s="60"/>
    </row>
    <row r="367" spans="1:9" ht="15" x14ac:dyDescent="0.25">
      <c r="A367" s="8" t="s">
        <v>4827</v>
      </c>
      <c r="B367" s="8" t="s">
        <v>3497</v>
      </c>
      <c r="C367" s="8" t="s">
        <v>4828</v>
      </c>
      <c r="D367" s="8" t="s">
        <v>4829</v>
      </c>
      <c r="E367" s="13" t="s">
        <v>4830</v>
      </c>
      <c r="F367" s="77" t="str">
        <f t="shared" si="5"/>
        <v>К товару</v>
      </c>
      <c r="G367" s="87">
        <v>2655.2361600000004</v>
      </c>
      <c r="H367" s="61">
        <v>12</v>
      </c>
      <c r="I367" s="60"/>
    </row>
    <row r="368" spans="1:9" ht="15" x14ac:dyDescent="0.25">
      <c r="A368" s="8" t="s">
        <v>4831</v>
      </c>
      <c r="B368" s="8" t="s">
        <v>3497</v>
      </c>
      <c r="C368" s="8" t="s">
        <v>4832</v>
      </c>
      <c r="D368" s="8" t="s">
        <v>4833</v>
      </c>
      <c r="E368" s="13" t="s">
        <v>4834</v>
      </c>
      <c r="F368" s="77" t="str">
        <f t="shared" si="5"/>
        <v>К товару</v>
      </c>
      <c r="G368" s="87">
        <v>6255.7920000000004</v>
      </c>
      <c r="H368" s="61">
        <v>19</v>
      </c>
      <c r="I368" s="60"/>
    </row>
    <row r="369" spans="1:9" ht="15" x14ac:dyDescent="0.25">
      <c r="A369" s="8" t="s">
        <v>4835</v>
      </c>
      <c r="B369" s="8" t="s">
        <v>3497</v>
      </c>
      <c r="C369" s="8" t="s">
        <v>4836</v>
      </c>
      <c r="D369" s="8" t="s">
        <v>4837</v>
      </c>
      <c r="E369" s="13" t="s">
        <v>4838</v>
      </c>
      <c r="F369" s="77" t="str">
        <f t="shared" si="5"/>
        <v>К товару</v>
      </c>
      <c r="G369" s="87">
        <v>6342.6779999999999</v>
      </c>
      <c r="H369" s="61">
        <v>21</v>
      </c>
      <c r="I369" s="60"/>
    </row>
    <row r="370" spans="1:9" ht="15" x14ac:dyDescent="0.25">
      <c r="A370" s="8" t="s">
        <v>4839</v>
      </c>
      <c r="B370" s="8" t="s">
        <v>3497</v>
      </c>
      <c r="C370" s="8" t="s">
        <v>4840</v>
      </c>
      <c r="D370" s="8" t="s">
        <v>4841</v>
      </c>
      <c r="E370" s="13" t="s">
        <v>4842</v>
      </c>
      <c r="F370" s="77" t="str">
        <f t="shared" si="5"/>
        <v>К товару</v>
      </c>
      <c r="G370" s="87">
        <v>10388.09016</v>
      </c>
      <c r="H370" s="61">
        <v>20</v>
      </c>
      <c r="I370" s="60"/>
    </row>
    <row r="371" spans="1:9" ht="15" x14ac:dyDescent="0.25">
      <c r="A371" s="8" t="s">
        <v>4843</v>
      </c>
      <c r="B371" s="8" t="s">
        <v>3497</v>
      </c>
      <c r="C371" s="8" t="s">
        <v>4844</v>
      </c>
      <c r="D371" s="8" t="s">
        <v>4845</v>
      </c>
      <c r="E371" s="13" t="s">
        <v>4846</v>
      </c>
      <c r="F371" s="77" t="str">
        <f t="shared" si="5"/>
        <v>К товару</v>
      </c>
      <c r="G371" s="87">
        <v>9509.3830799999996</v>
      </c>
      <c r="H371" s="61">
        <v>50</v>
      </c>
      <c r="I371" s="60"/>
    </row>
    <row r="372" spans="1:9" ht="15" x14ac:dyDescent="0.25">
      <c r="A372" s="8" t="s">
        <v>4847</v>
      </c>
      <c r="B372" s="8" t="s">
        <v>3497</v>
      </c>
      <c r="C372" s="8" t="s">
        <v>4848</v>
      </c>
      <c r="D372" s="8" t="s">
        <v>4849</v>
      </c>
      <c r="E372" s="13" t="s">
        <v>4850</v>
      </c>
      <c r="F372" s="77" t="str">
        <f t="shared" si="5"/>
        <v>К товару</v>
      </c>
      <c r="G372" s="87">
        <v>3668.90616</v>
      </c>
      <c r="H372" s="61">
        <v>15</v>
      </c>
      <c r="I372" s="60"/>
    </row>
    <row r="373" spans="1:9" ht="15" x14ac:dyDescent="0.25">
      <c r="A373" s="8" t="s">
        <v>4851</v>
      </c>
      <c r="B373" s="8" t="s">
        <v>3497</v>
      </c>
      <c r="C373" s="8" t="s">
        <v>4852</v>
      </c>
      <c r="D373" s="8" t="s">
        <v>4853</v>
      </c>
      <c r="E373" s="13" t="s">
        <v>4854</v>
      </c>
      <c r="F373" s="77" t="str">
        <f t="shared" si="5"/>
        <v>К товару</v>
      </c>
      <c r="G373" s="87">
        <v>19182.691080000001</v>
      </c>
      <c r="H373" s="61">
        <v>10</v>
      </c>
      <c r="I373" s="60"/>
    </row>
    <row r="374" spans="1:9" ht="15" x14ac:dyDescent="0.25">
      <c r="A374" s="8" t="s">
        <v>4855</v>
      </c>
      <c r="B374" s="8" t="s">
        <v>3497</v>
      </c>
      <c r="C374" s="8" t="s">
        <v>4856</v>
      </c>
      <c r="D374" s="8" t="s">
        <v>4857</v>
      </c>
      <c r="E374" s="13" t="s">
        <v>4858</v>
      </c>
      <c r="F374" s="77" t="str">
        <f t="shared" si="5"/>
        <v>К товару</v>
      </c>
      <c r="G374" s="87">
        <v>19810.008000000002</v>
      </c>
      <c r="H374" s="61">
        <v>18</v>
      </c>
      <c r="I374" s="60"/>
    </row>
    <row r="375" spans="1:9" ht="30" x14ac:dyDescent="0.25">
      <c r="A375" s="8" t="s">
        <v>4859</v>
      </c>
      <c r="B375" s="8" t="s">
        <v>3497</v>
      </c>
      <c r="C375" s="8" t="s">
        <v>4860</v>
      </c>
      <c r="D375" s="8" t="s">
        <v>4861</v>
      </c>
      <c r="E375" s="13" t="s">
        <v>4862</v>
      </c>
      <c r="F375" s="77" t="str">
        <f t="shared" si="5"/>
        <v>К товару</v>
      </c>
      <c r="G375" s="87">
        <v>7366.1950799999995</v>
      </c>
      <c r="H375" s="61">
        <v>15</v>
      </c>
      <c r="I375" s="60"/>
    </row>
    <row r="376" spans="1:9" ht="15" x14ac:dyDescent="0.25">
      <c r="A376" s="8" t="s">
        <v>4863</v>
      </c>
      <c r="B376" s="8" t="s">
        <v>3497</v>
      </c>
      <c r="C376" s="8" t="s">
        <v>4864</v>
      </c>
      <c r="D376" s="8" t="s">
        <v>4865</v>
      </c>
      <c r="E376" s="13" t="s">
        <v>4866</v>
      </c>
      <c r="F376" s="77" t="str">
        <f t="shared" si="5"/>
        <v>К товару</v>
      </c>
      <c r="G376" s="87">
        <v>12666.24108</v>
      </c>
      <c r="H376" s="61">
        <v>1</v>
      </c>
      <c r="I376" s="60"/>
    </row>
    <row r="377" spans="1:9" ht="15" x14ac:dyDescent="0.25">
      <c r="A377" s="8" t="s">
        <v>4867</v>
      </c>
      <c r="B377" s="8" t="s">
        <v>3497</v>
      </c>
      <c r="C377" s="8" t="s">
        <v>4868</v>
      </c>
      <c r="D377" s="8" t="s">
        <v>4869</v>
      </c>
      <c r="E377" s="13" t="s">
        <v>4870</v>
      </c>
      <c r="F377" s="77" t="str">
        <f t="shared" si="5"/>
        <v>К товару</v>
      </c>
      <c r="G377" s="87">
        <v>12492.469079999999</v>
      </c>
      <c r="H377" s="61">
        <v>30</v>
      </c>
      <c r="I377" s="60"/>
    </row>
    <row r="378" spans="1:9" ht="15" x14ac:dyDescent="0.25">
      <c r="A378" s="8" t="s">
        <v>4871</v>
      </c>
      <c r="B378" s="8" t="s">
        <v>3497</v>
      </c>
      <c r="C378" s="8" t="s">
        <v>4872</v>
      </c>
      <c r="D378" s="8" t="s">
        <v>4873</v>
      </c>
      <c r="E378" s="13" t="s">
        <v>4874</v>
      </c>
      <c r="F378" s="77" t="str">
        <f t="shared" si="5"/>
        <v>К товару</v>
      </c>
      <c r="G378" s="87">
        <v>19114.919999999998</v>
      </c>
      <c r="H378" s="61">
        <v>2</v>
      </c>
      <c r="I378" s="60"/>
    </row>
    <row r="379" spans="1:9" ht="15" x14ac:dyDescent="0.25">
      <c r="A379" s="8" t="s">
        <v>4875</v>
      </c>
      <c r="B379" s="8" t="s">
        <v>3497</v>
      </c>
      <c r="C379" s="8" t="s">
        <v>4876</v>
      </c>
      <c r="D379" s="8" t="s">
        <v>4877</v>
      </c>
      <c r="E379" s="13" t="s">
        <v>4878</v>
      </c>
      <c r="F379" s="77" t="str">
        <f t="shared" si="5"/>
        <v>К товару</v>
      </c>
      <c r="G379" s="87">
        <v>26056.532159999999</v>
      </c>
      <c r="H379" s="61">
        <v>26</v>
      </c>
      <c r="I379" s="60"/>
    </row>
    <row r="380" spans="1:9" ht="30" x14ac:dyDescent="0.25">
      <c r="A380" s="8" t="s">
        <v>4879</v>
      </c>
      <c r="B380" s="8" t="s">
        <v>3497</v>
      </c>
      <c r="C380" s="8" t="s">
        <v>4880</v>
      </c>
      <c r="D380" s="8" t="s">
        <v>28240</v>
      </c>
      <c r="E380" s="13" t="s">
        <v>28241</v>
      </c>
      <c r="F380" s="77" t="str">
        <f t="shared" si="5"/>
        <v>К товару</v>
      </c>
      <c r="G380" s="87">
        <v>6139.9439999999995</v>
      </c>
      <c r="H380" s="61">
        <v>12</v>
      </c>
      <c r="I380" s="60"/>
    </row>
    <row r="381" spans="1:9" ht="15" x14ac:dyDescent="0.25">
      <c r="A381" s="8" t="s">
        <v>4881</v>
      </c>
      <c r="B381" s="8" t="s">
        <v>3497</v>
      </c>
      <c r="C381" s="8" t="s">
        <v>4882</v>
      </c>
      <c r="D381" s="8" t="s">
        <v>4883</v>
      </c>
      <c r="E381" s="13" t="s">
        <v>4884</v>
      </c>
      <c r="F381" s="77" t="str">
        <f t="shared" si="5"/>
        <v>К товару</v>
      </c>
      <c r="G381" s="87">
        <v>11247.103079999999</v>
      </c>
      <c r="H381" s="61">
        <v>33</v>
      </c>
      <c r="I381" s="60"/>
    </row>
    <row r="382" spans="1:9" ht="15" x14ac:dyDescent="0.25">
      <c r="A382" s="8" t="s">
        <v>4885</v>
      </c>
      <c r="B382" s="8" t="s">
        <v>3497</v>
      </c>
      <c r="C382" s="8" t="s">
        <v>4886</v>
      </c>
      <c r="D382" s="8" t="s">
        <v>4887</v>
      </c>
      <c r="E382" s="13" t="s">
        <v>4888</v>
      </c>
      <c r="F382" s="77" t="str">
        <f t="shared" si="5"/>
        <v>К товару</v>
      </c>
      <c r="G382" s="87">
        <v>8379.8650799999996</v>
      </c>
      <c r="H382" s="61">
        <v>7</v>
      </c>
      <c r="I382" s="60"/>
    </row>
    <row r="383" spans="1:9" ht="15" x14ac:dyDescent="0.25">
      <c r="A383" s="8" t="s">
        <v>4889</v>
      </c>
      <c r="B383" s="8" t="s">
        <v>3497</v>
      </c>
      <c r="C383" s="8" t="s">
        <v>4890</v>
      </c>
      <c r="D383" s="8" t="s">
        <v>4891</v>
      </c>
      <c r="E383" s="13" t="s">
        <v>4892</v>
      </c>
      <c r="F383" s="77" t="str">
        <f t="shared" si="5"/>
        <v>К товару</v>
      </c>
      <c r="G383" s="87">
        <v>5435.5881599999993</v>
      </c>
      <c r="H383" s="61">
        <v>4</v>
      </c>
      <c r="I383" s="60"/>
    </row>
    <row r="384" spans="1:9" ht="15" x14ac:dyDescent="0.25">
      <c r="A384" s="8" t="s">
        <v>4893</v>
      </c>
      <c r="B384" s="8" t="s">
        <v>3497</v>
      </c>
      <c r="C384" s="8" t="s">
        <v>4894</v>
      </c>
      <c r="D384" s="8" t="s">
        <v>4895</v>
      </c>
      <c r="E384" s="13" t="s">
        <v>4896</v>
      </c>
      <c r="F384" s="77" t="str">
        <f t="shared" si="5"/>
        <v>К товару</v>
      </c>
      <c r="G384" s="87">
        <v>9953.6601599999995</v>
      </c>
      <c r="H384" s="61">
        <v>3</v>
      </c>
      <c r="I384" s="60"/>
    </row>
    <row r="385" spans="1:9" ht="30" x14ac:dyDescent="0.25">
      <c r="A385" s="8" t="s">
        <v>4897</v>
      </c>
      <c r="B385" s="8" t="s">
        <v>3497</v>
      </c>
      <c r="C385" s="8" t="s">
        <v>4898</v>
      </c>
      <c r="D385" s="8" t="s">
        <v>28242</v>
      </c>
      <c r="E385" s="13" t="s">
        <v>28243</v>
      </c>
      <c r="F385" s="77" t="str">
        <f t="shared" si="5"/>
        <v>К товару</v>
      </c>
      <c r="G385" s="87">
        <v>5030.1201599999995</v>
      </c>
      <c r="H385" s="61">
        <v>21</v>
      </c>
      <c r="I385" s="60"/>
    </row>
    <row r="386" spans="1:9" ht="15" x14ac:dyDescent="0.25">
      <c r="A386" s="8" t="s">
        <v>4899</v>
      </c>
      <c r="B386" s="8" t="s">
        <v>3497</v>
      </c>
      <c r="C386" s="8" t="s">
        <v>4900</v>
      </c>
      <c r="D386" s="8" t="s">
        <v>4901</v>
      </c>
      <c r="E386" s="13" t="s">
        <v>4902</v>
      </c>
      <c r="F386" s="77" t="str">
        <f t="shared" si="5"/>
        <v>К товару</v>
      </c>
      <c r="G386" s="87">
        <v>10156.39416</v>
      </c>
      <c r="H386" s="61">
        <v>39</v>
      </c>
      <c r="I386" s="60"/>
    </row>
    <row r="387" spans="1:9" ht="15" x14ac:dyDescent="0.25">
      <c r="A387" s="8" t="s">
        <v>4903</v>
      </c>
      <c r="B387" s="8" t="s">
        <v>3497</v>
      </c>
      <c r="C387" s="8" t="s">
        <v>4904</v>
      </c>
      <c r="D387" s="8" t="s">
        <v>4905</v>
      </c>
      <c r="E387" s="13" t="s">
        <v>4906</v>
      </c>
      <c r="F387" s="77" t="str">
        <f t="shared" si="5"/>
        <v>К товару</v>
      </c>
      <c r="G387" s="87">
        <v>13438.368</v>
      </c>
      <c r="H387" s="61">
        <v>9</v>
      </c>
      <c r="I387" s="60"/>
    </row>
    <row r="388" spans="1:9" ht="30" x14ac:dyDescent="0.25">
      <c r="A388" s="8" t="s">
        <v>4907</v>
      </c>
      <c r="B388" s="8" t="s">
        <v>3497</v>
      </c>
      <c r="C388" s="8" t="s">
        <v>4908</v>
      </c>
      <c r="D388" s="8" t="s">
        <v>28244</v>
      </c>
      <c r="E388" s="13" t="s">
        <v>28245</v>
      </c>
      <c r="F388" s="77" t="str">
        <f t="shared" si="5"/>
        <v>К товару</v>
      </c>
      <c r="G388" s="87">
        <v>12946.013999999999</v>
      </c>
      <c r="H388" s="61">
        <v>20</v>
      </c>
      <c r="I388" s="60"/>
    </row>
    <row r="389" spans="1:9" ht="15" x14ac:dyDescent="0.25">
      <c r="A389" s="8" t="s">
        <v>4909</v>
      </c>
      <c r="B389" s="8" t="s">
        <v>3497</v>
      </c>
      <c r="C389" s="8" t="s">
        <v>4910</v>
      </c>
      <c r="D389" s="8" t="s">
        <v>4911</v>
      </c>
      <c r="E389" s="13" t="s">
        <v>4912</v>
      </c>
      <c r="F389" s="77" t="str">
        <f t="shared" si="5"/>
        <v>К товару</v>
      </c>
      <c r="G389" s="87">
        <v>6362.3721599999999</v>
      </c>
      <c r="H389" s="61">
        <v>17</v>
      </c>
      <c r="I389" s="60"/>
    </row>
    <row r="390" spans="1:9" ht="15" x14ac:dyDescent="0.25">
      <c r="A390" s="8" t="s">
        <v>4913</v>
      </c>
      <c r="B390" s="8" t="s">
        <v>3497</v>
      </c>
      <c r="C390" s="8" t="s">
        <v>4914</v>
      </c>
      <c r="D390" s="8" t="s">
        <v>4915</v>
      </c>
      <c r="E390" s="13" t="s">
        <v>4916</v>
      </c>
      <c r="F390" s="77" t="str">
        <f t="shared" si="5"/>
        <v>К товару</v>
      </c>
      <c r="G390" s="87">
        <v>6960.7270799999997</v>
      </c>
      <c r="H390" s="61">
        <v>31</v>
      </c>
      <c r="I390" s="60"/>
    </row>
    <row r="391" spans="1:9" ht="30" x14ac:dyDescent="0.25">
      <c r="A391" s="8" t="s">
        <v>4917</v>
      </c>
      <c r="B391" s="8" t="s">
        <v>3497</v>
      </c>
      <c r="C391" s="8" t="s">
        <v>4918</v>
      </c>
      <c r="D391" s="8" t="s">
        <v>4919</v>
      </c>
      <c r="E391" s="13" t="s">
        <v>25949</v>
      </c>
      <c r="F391" s="77" t="str">
        <f t="shared" si="5"/>
        <v>К товару</v>
      </c>
      <c r="G391" s="87">
        <v>6043.7901599999996</v>
      </c>
      <c r="H391" s="61">
        <v>6</v>
      </c>
      <c r="I391" s="60"/>
    </row>
    <row r="392" spans="1:9" ht="30" x14ac:dyDescent="0.25">
      <c r="A392" s="8" t="s">
        <v>4920</v>
      </c>
      <c r="B392" s="8" t="s">
        <v>3497</v>
      </c>
      <c r="C392" s="8" t="s">
        <v>4921</v>
      </c>
      <c r="D392" s="8" t="s">
        <v>4922</v>
      </c>
      <c r="E392" s="13" t="s">
        <v>4923</v>
      </c>
      <c r="F392" s="77" t="str">
        <f t="shared" si="5"/>
        <v>К товару</v>
      </c>
      <c r="G392" s="87">
        <v>5165.0830799999994</v>
      </c>
      <c r="H392" s="61">
        <v>27</v>
      </c>
      <c r="I392" s="60"/>
    </row>
    <row r="393" spans="1:9" ht="15" x14ac:dyDescent="0.25">
      <c r="A393" s="8" t="s">
        <v>4924</v>
      </c>
      <c r="B393" s="8" t="s">
        <v>3497</v>
      </c>
      <c r="C393" s="8" t="s">
        <v>4925</v>
      </c>
      <c r="D393" s="8" t="s">
        <v>4926</v>
      </c>
      <c r="E393" s="13" t="s">
        <v>25950</v>
      </c>
      <c r="F393" s="77" t="str">
        <f t="shared" si="5"/>
        <v>К товару</v>
      </c>
      <c r="G393" s="87">
        <v>8650.3701600000004</v>
      </c>
      <c r="H393" s="61">
        <v>36</v>
      </c>
      <c r="I393" s="60"/>
    </row>
    <row r="394" spans="1:9" ht="30" x14ac:dyDescent="0.25">
      <c r="A394" s="8" t="s">
        <v>4927</v>
      </c>
      <c r="B394" s="8" t="s">
        <v>3497</v>
      </c>
      <c r="C394" s="8" t="s">
        <v>4928</v>
      </c>
      <c r="D394" s="8" t="s">
        <v>4929</v>
      </c>
      <c r="E394" s="13" t="s">
        <v>4930</v>
      </c>
      <c r="F394" s="77" t="str">
        <f t="shared" ref="F394:F411" si="6">HYPERLINK("https://shop-askom.kz/?pbrandnumber="&amp;C394&amp;"&amp;pbrandname=ELRING", "К товару")</f>
        <v>К товару</v>
      </c>
      <c r="G394" s="87">
        <v>12415.43016</v>
      </c>
      <c r="H394" s="61">
        <v>9</v>
      </c>
      <c r="I394" s="60"/>
    </row>
    <row r="395" spans="1:9" ht="30" x14ac:dyDescent="0.25">
      <c r="A395" s="8" t="s">
        <v>4931</v>
      </c>
      <c r="B395" s="8" t="s">
        <v>3497</v>
      </c>
      <c r="C395" s="8" t="s">
        <v>4932</v>
      </c>
      <c r="D395" s="8" t="s">
        <v>4933</v>
      </c>
      <c r="E395" s="13" t="s">
        <v>4934</v>
      </c>
      <c r="F395" s="77" t="str">
        <f t="shared" si="6"/>
        <v>К товару</v>
      </c>
      <c r="G395" s="87">
        <v>21258.108</v>
      </c>
      <c r="H395" s="61">
        <v>22</v>
      </c>
      <c r="I395" s="60"/>
    </row>
    <row r="396" spans="1:9" ht="15" x14ac:dyDescent="0.25">
      <c r="A396" s="8" t="s">
        <v>4935</v>
      </c>
      <c r="B396" s="8" t="s">
        <v>3497</v>
      </c>
      <c r="C396" s="8" t="s">
        <v>4936</v>
      </c>
      <c r="D396" s="8" t="s">
        <v>4937</v>
      </c>
      <c r="E396" s="13" t="s">
        <v>4938</v>
      </c>
      <c r="F396" s="77" t="str">
        <f t="shared" si="6"/>
        <v>К товару</v>
      </c>
      <c r="G396" s="87">
        <v>8379.8650799999996</v>
      </c>
      <c r="H396" s="61">
        <v>15</v>
      </c>
      <c r="I396" s="60"/>
    </row>
    <row r="397" spans="1:9" ht="15" x14ac:dyDescent="0.25">
      <c r="A397" s="8" t="s">
        <v>4939</v>
      </c>
      <c r="B397" s="8" t="s">
        <v>3497</v>
      </c>
      <c r="C397" s="8" t="s">
        <v>4940</v>
      </c>
      <c r="D397" s="8" t="s">
        <v>4941</v>
      </c>
      <c r="E397" s="13" t="s">
        <v>4942</v>
      </c>
      <c r="F397" s="77" t="str">
        <f t="shared" si="6"/>
        <v>К товару</v>
      </c>
      <c r="G397" s="87">
        <v>18574.489079999999</v>
      </c>
      <c r="H397" s="61">
        <v>4</v>
      </c>
      <c r="I397" s="60"/>
    </row>
    <row r="398" spans="1:9" ht="15" x14ac:dyDescent="0.25">
      <c r="A398" s="8" t="s">
        <v>4943</v>
      </c>
      <c r="B398" s="8" t="s">
        <v>3497</v>
      </c>
      <c r="C398" s="8" t="s">
        <v>4944</v>
      </c>
      <c r="D398" s="8" t="s">
        <v>4945</v>
      </c>
      <c r="E398" s="13" t="s">
        <v>4946</v>
      </c>
      <c r="F398" s="77" t="str">
        <f t="shared" si="6"/>
        <v>К товару</v>
      </c>
      <c r="G398" s="87">
        <v>15803.98416</v>
      </c>
      <c r="H398" s="61">
        <v>28</v>
      </c>
      <c r="I398" s="60"/>
    </row>
    <row r="399" spans="1:9" ht="15" x14ac:dyDescent="0.25">
      <c r="A399" s="8" t="s">
        <v>23040</v>
      </c>
      <c r="B399" s="8" t="s">
        <v>3497</v>
      </c>
      <c r="C399" s="8" t="s">
        <v>23041</v>
      </c>
      <c r="D399" s="8" t="s">
        <v>23042</v>
      </c>
      <c r="E399" s="13" t="s">
        <v>23043</v>
      </c>
      <c r="F399" s="77" t="str">
        <f t="shared" si="6"/>
        <v>К товару</v>
      </c>
      <c r="G399" s="87">
        <v>5271.0839999999998</v>
      </c>
      <c r="H399" s="61">
        <v>4</v>
      </c>
      <c r="I399" s="60"/>
    </row>
    <row r="400" spans="1:9" ht="15" x14ac:dyDescent="0.25">
      <c r="A400" s="8" t="s">
        <v>4947</v>
      </c>
      <c r="B400" s="8" t="s">
        <v>3497</v>
      </c>
      <c r="C400" s="8" t="s">
        <v>4948</v>
      </c>
      <c r="D400" s="8" t="s">
        <v>4949</v>
      </c>
      <c r="E400" s="13" t="s">
        <v>4950</v>
      </c>
      <c r="F400" s="77" t="str">
        <f t="shared" si="6"/>
        <v>К товару</v>
      </c>
      <c r="G400" s="87">
        <v>5329.0079999999998</v>
      </c>
      <c r="H400" s="61">
        <v>17</v>
      </c>
      <c r="I400" s="60"/>
    </row>
    <row r="401" spans="1:9" ht="30" x14ac:dyDescent="0.25">
      <c r="A401" s="8" t="s">
        <v>4951</v>
      </c>
      <c r="B401" s="8" t="s">
        <v>3497</v>
      </c>
      <c r="C401" s="8" t="s">
        <v>4952</v>
      </c>
      <c r="D401" s="8" t="s">
        <v>4953</v>
      </c>
      <c r="E401" s="13" t="s">
        <v>4954</v>
      </c>
      <c r="F401" s="77" t="str">
        <f t="shared" si="6"/>
        <v>К товару</v>
      </c>
      <c r="G401" s="87">
        <v>9808.85016</v>
      </c>
      <c r="H401" s="61">
        <v>39</v>
      </c>
      <c r="I401" s="60"/>
    </row>
    <row r="402" spans="1:9" ht="15" x14ac:dyDescent="0.25">
      <c r="A402" s="8" t="s">
        <v>4955</v>
      </c>
      <c r="B402" s="8" t="s">
        <v>3497</v>
      </c>
      <c r="C402" s="8" t="s">
        <v>4956</v>
      </c>
      <c r="D402" s="8" t="s">
        <v>4957</v>
      </c>
      <c r="E402" s="13" t="s">
        <v>4958</v>
      </c>
      <c r="F402" s="77" t="str">
        <f t="shared" si="6"/>
        <v>К товару</v>
      </c>
      <c r="G402" s="87">
        <v>18246.060000000001</v>
      </c>
      <c r="H402" s="61">
        <v>36</v>
      </c>
      <c r="I402" s="60"/>
    </row>
    <row r="403" spans="1:9" ht="15" x14ac:dyDescent="0.25">
      <c r="A403" s="8" t="s">
        <v>4959</v>
      </c>
      <c r="B403" s="8" t="s">
        <v>3497</v>
      </c>
      <c r="C403" s="8" t="s">
        <v>4960</v>
      </c>
      <c r="D403" s="8" t="s">
        <v>4961</v>
      </c>
      <c r="E403" s="13" t="s">
        <v>4962</v>
      </c>
      <c r="F403" s="77" t="str">
        <f t="shared" si="6"/>
        <v>К товару</v>
      </c>
      <c r="G403" s="87">
        <v>13979.37816</v>
      </c>
      <c r="H403" s="61">
        <v>34</v>
      </c>
      <c r="I403" s="60"/>
    </row>
    <row r="404" spans="1:9" ht="15" x14ac:dyDescent="0.25">
      <c r="A404" s="8" t="s">
        <v>4963</v>
      </c>
      <c r="B404" s="8" t="s">
        <v>3497</v>
      </c>
      <c r="C404" s="8" t="s">
        <v>4964</v>
      </c>
      <c r="D404" s="8" t="s">
        <v>4965</v>
      </c>
      <c r="E404" s="13" t="s">
        <v>4966</v>
      </c>
      <c r="F404" s="77" t="str">
        <f t="shared" si="6"/>
        <v>К товару</v>
      </c>
      <c r="G404" s="87">
        <v>604.14731999999992</v>
      </c>
      <c r="H404" s="61">
        <v>44</v>
      </c>
      <c r="I404" s="60"/>
    </row>
    <row r="405" spans="1:9" ht="15" x14ac:dyDescent="0.25">
      <c r="A405" s="8" t="s">
        <v>4967</v>
      </c>
      <c r="B405" s="8" t="s">
        <v>3497</v>
      </c>
      <c r="C405" s="8" t="s">
        <v>4968</v>
      </c>
      <c r="D405" s="8" t="s">
        <v>4969</v>
      </c>
      <c r="E405" s="13" t="s">
        <v>4970</v>
      </c>
      <c r="F405" s="77" t="str">
        <f t="shared" si="6"/>
        <v>К товару</v>
      </c>
      <c r="G405" s="87">
        <v>1011.9322799999999</v>
      </c>
      <c r="H405" s="61">
        <v>115</v>
      </c>
      <c r="I405" s="60"/>
    </row>
    <row r="406" spans="1:9" ht="30" x14ac:dyDescent="0.25">
      <c r="A406" s="8" t="s">
        <v>4971</v>
      </c>
      <c r="B406" s="8" t="s">
        <v>3497</v>
      </c>
      <c r="C406" s="8" t="s">
        <v>4972</v>
      </c>
      <c r="D406" s="8" t="s">
        <v>28246</v>
      </c>
      <c r="E406" s="13" t="s">
        <v>28247</v>
      </c>
      <c r="F406" s="77" t="str">
        <f t="shared" si="6"/>
        <v>К товару</v>
      </c>
      <c r="G406" s="87">
        <v>615.73212000000001</v>
      </c>
      <c r="H406" s="61">
        <v>586</v>
      </c>
      <c r="I406" s="60"/>
    </row>
    <row r="407" spans="1:9" ht="15" x14ac:dyDescent="0.25">
      <c r="A407" s="8" t="s">
        <v>4973</v>
      </c>
      <c r="B407" s="8" t="s">
        <v>3497</v>
      </c>
      <c r="C407" s="8" t="s">
        <v>4974</v>
      </c>
      <c r="D407" s="8" t="s">
        <v>4975</v>
      </c>
      <c r="E407" s="13" t="s">
        <v>4976</v>
      </c>
      <c r="F407" s="77" t="str">
        <f t="shared" si="6"/>
        <v>К товару</v>
      </c>
      <c r="G407" s="87">
        <v>854.37900000000002</v>
      </c>
      <c r="H407" s="61">
        <v>494</v>
      </c>
      <c r="I407" s="60"/>
    </row>
    <row r="408" spans="1:9" ht="30" x14ac:dyDescent="0.25">
      <c r="A408" s="8" t="s">
        <v>4977</v>
      </c>
      <c r="B408" s="8" t="s">
        <v>3497</v>
      </c>
      <c r="C408" s="8" t="s">
        <v>4978</v>
      </c>
      <c r="D408" s="8" t="s">
        <v>4979</v>
      </c>
      <c r="E408" s="13" t="s">
        <v>4980</v>
      </c>
      <c r="F408" s="77" t="str">
        <f t="shared" si="6"/>
        <v>К товару</v>
      </c>
      <c r="G408" s="87">
        <v>300.62556000000001</v>
      </c>
      <c r="H408" s="61">
        <v>184</v>
      </c>
      <c r="I408" s="60"/>
    </row>
    <row r="409" spans="1:9" ht="30" x14ac:dyDescent="0.25">
      <c r="A409" s="8" t="s">
        <v>23044</v>
      </c>
      <c r="B409" s="8" t="s">
        <v>3497</v>
      </c>
      <c r="C409" s="8" t="s">
        <v>23045</v>
      </c>
      <c r="D409" s="8" t="s">
        <v>3914</v>
      </c>
      <c r="E409" s="13" t="s">
        <v>28248</v>
      </c>
      <c r="F409" s="77" t="str">
        <f t="shared" si="6"/>
        <v>К товару</v>
      </c>
      <c r="G409" s="87">
        <v>278.61444</v>
      </c>
      <c r="H409" s="61">
        <v>70</v>
      </c>
      <c r="I409" s="60"/>
    </row>
    <row r="410" spans="1:9" ht="15" x14ac:dyDescent="0.25">
      <c r="A410" s="8" t="s">
        <v>23046</v>
      </c>
      <c r="B410" s="8" t="s">
        <v>3497</v>
      </c>
      <c r="C410" s="8" t="s">
        <v>23047</v>
      </c>
      <c r="D410" s="8" t="s">
        <v>23048</v>
      </c>
      <c r="E410" s="13" t="s">
        <v>25951</v>
      </c>
      <c r="F410" s="77" t="str">
        <f t="shared" si="6"/>
        <v>К товару</v>
      </c>
      <c r="G410" s="87">
        <v>2326.80708</v>
      </c>
      <c r="H410" s="61">
        <v>6</v>
      </c>
      <c r="I410" s="60"/>
    </row>
    <row r="411" spans="1:9" ht="30" x14ac:dyDescent="0.25">
      <c r="A411" s="8" t="s">
        <v>4981</v>
      </c>
      <c r="B411" s="8" t="s">
        <v>3497</v>
      </c>
      <c r="C411" s="8" t="s">
        <v>4982</v>
      </c>
      <c r="D411" s="8" t="s">
        <v>4983</v>
      </c>
      <c r="E411" s="13" t="s">
        <v>4984</v>
      </c>
      <c r="F411" s="77" t="str">
        <f t="shared" si="6"/>
        <v>К товару</v>
      </c>
      <c r="G411" s="87">
        <v>59.661719999999995</v>
      </c>
      <c r="H411" s="61">
        <v>277</v>
      </c>
      <c r="I411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82" fitToHeight="2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  <pageSetUpPr fitToPage="1"/>
  </sheetPr>
  <dimension ref="A1:I120"/>
  <sheetViews>
    <sheetView view="pageBreakPreview" topLeftCell="B1" zoomScaleNormal="100" zoomScaleSheetLayoutView="100" workbookViewId="0">
      <selection activeCell="L18" sqref="L18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9.42578125" style="1" customWidth="1"/>
    <col min="4" max="4" width="31.85546875" style="1" hidden="1" customWidth="1"/>
    <col min="5" max="5" width="91.28515625" style="1" customWidth="1"/>
    <col min="6" max="6" width="10.42578125" style="2" customWidth="1"/>
    <col min="7" max="7" width="9.140625" style="17"/>
    <col min="8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10"/>
      <c r="G1" s="23"/>
      <c r="H1" s="10"/>
      <c r="I1" s="96"/>
    </row>
    <row r="2" spans="1:9" ht="56.25" customHeight="1" x14ac:dyDescent="0.25">
      <c r="A2" s="66"/>
      <c r="B2" s="65"/>
      <c r="C2" s="65"/>
      <c r="D2" s="166" t="s">
        <v>28250</v>
      </c>
      <c r="E2" s="166"/>
      <c r="F2" s="161"/>
      <c r="G2" s="161"/>
      <c r="H2" s="161"/>
      <c r="I2" s="80"/>
    </row>
    <row r="3" spans="1:9" ht="18.75" customHeight="1" x14ac:dyDescent="0.25">
      <c r="A3" s="63"/>
      <c r="B3" s="162"/>
      <c r="C3" s="162"/>
      <c r="D3" s="166"/>
      <c r="E3" s="166"/>
      <c r="F3" s="163"/>
      <c r="G3" s="163"/>
      <c r="H3" s="163"/>
      <c r="I3" s="81"/>
    </row>
    <row r="4" spans="1:9" ht="18.75" customHeight="1" x14ac:dyDescent="0.25">
      <c r="A4" s="64"/>
      <c r="B4" s="164"/>
      <c r="C4" s="164"/>
      <c r="D4" s="166"/>
      <c r="E4" s="166"/>
      <c r="F4" s="165"/>
      <c r="G4" s="165"/>
      <c r="H4" s="165"/>
      <c r="I4" s="82"/>
    </row>
    <row r="5" spans="1:9" ht="18.75" customHeight="1" x14ac:dyDescent="0.25">
      <c r="A5" s="64"/>
      <c r="B5" s="164"/>
      <c r="C5" s="164"/>
      <c r="D5" s="166"/>
      <c r="E5" s="166"/>
      <c r="F5" s="165"/>
      <c r="G5" s="165"/>
      <c r="H5" s="165"/>
      <c r="I5" s="82"/>
    </row>
    <row r="6" spans="1:9" ht="18.75" customHeight="1" x14ac:dyDescent="0.25">
      <c r="A6" s="64"/>
      <c r="B6" s="164"/>
      <c r="C6" s="164"/>
      <c r="D6" s="166"/>
      <c r="E6" s="166"/>
      <c r="F6" s="165"/>
      <c r="G6" s="165"/>
      <c r="H6" s="165"/>
      <c r="I6" s="82"/>
    </row>
    <row r="7" spans="1:9" ht="37.5" customHeight="1" x14ac:dyDescent="0.25">
      <c r="A7" s="167"/>
      <c r="B7" s="167"/>
      <c r="C7" s="167"/>
      <c r="D7" s="166"/>
      <c r="E7" s="166"/>
      <c r="F7" s="167"/>
      <c r="G7" s="167"/>
      <c r="H7" s="167"/>
      <c r="I7" s="83"/>
    </row>
    <row r="8" spans="1:9" ht="7.5" customHeight="1" x14ac:dyDescent="0.25">
      <c r="A8" s="11"/>
      <c r="B8" s="11"/>
      <c r="C8" s="7"/>
      <c r="D8" s="7"/>
      <c r="E8" s="15"/>
      <c r="F8" s="11"/>
      <c r="G8" s="16"/>
      <c r="H8" s="11"/>
    </row>
    <row r="9" spans="1:9" s="4" customFormat="1" ht="25.5" x14ac:dyDescent="0.25">
      <c r="A9" s="84" t="s">
        <v>0</v>
      </c>
      <c r="B9" s="84" t="s">
        <v>2</v>
      </c>
      <c r="C9" s="84" t="s">
        <v>3</v>
      </c>
      <c r="D9" s="84" t="s">
        <v>6</v>
      </c>
      <c r="E9" s="89" t="s">
        <v>1</v>
      </c>
      <c r="F9" s="84" t="s">
        <v>22431</v>
      </c>
      <c r="G9" s="84" t="s">
        <v>28158</v>
      </c>
      <c r="H9" s="85" t="s">
        <v>5</v>
      </c>
      <c r="I9" s="86" t="s">
        <v>4</v>
      </c>
    </row>
    <row r="10" spans="1:9" ht="30" x14ac:dyDescent="0.25">
      <c r="A10" s="8" t="s">
        <v>23049</v>
      </c>
      <c r="B10" s="8" t="s">
        <v>4985</v>
      </c>
      <c r="C10" s="8" t="s">
        <v>23050</v>
      </c>
      <c r="D10" s="8" t="s">
        <v>23051</v>
      </c>
      <c r="E10" s="13" t="s">
        <v>28251</v>
      </c>
      <c r="F10" s="77" t="str">
        <f t="shared" ref="F10:F41" si="0">HYPERLINK("https://shop-askom.kz/?pbrandnumber="&amp;C10&amp;"&amp;pbrandname=FAG", "К товару")</f>
        <v>К товару</v>
      </c>
      <c r="G10" s="87">
        <v>4180.3750799999998</v>
      </c>
      <c r="H10" s="61">
        <v>7</v>
      </c>
      <c r="I10" s="60"/>
    </row>
    <row r="11" spans="1:9" ht="15" x14ac:dyDescent="0.25">
      <c r="A11" s="8" t="s">
        <v>23052</v>
      </c>
      <c r="B11" s="8" t="s">
        <v>4985</v>
      </c>
      <c r="C11" s="8" t="s">
        <v>23053</v>
      </c>
      <c r="D11" s="8" t="s">
        <v>23054</v>
      </c>
      <c r="E11" s="13" t="s">
        <v>28252</v>
      </c>
      <c r="F11" s="77" t="str">
        <f t="shared" si="0"/>
        <v>К товару</v>
      </c>
      <c r="G11" s="87">
        <v>11343.836159999999</v>
      </c>
      <c r="H11" s="61">
        <v>1</v>
      </c>
      <c r="I11" s="60"/>
    </row>
    <row r="12" spans="1:9" ht="30" x14ac:dyDescent="0.25">
      <c r="A12" s="8" t="s">
        <v>23055</v>
      </c>
      <c r="B12" s="8" t="s">
        <v>4985</v>
      </c>
      <c r="C12" s="8" t="s">
        <v>23056</v>
      </c>
      <c r="D12" s="8" t="s">
        <v>23057</v>
      </c>
      <c r="E12" s="13" t="s">
        <v>28253</v>
      </c>
      <c r="F12" s="77" t="str">
        <f t="shared" si="0"/>
        <v>К товару</v>
      </c>
      <c r="G12" s="87">
        <v>2568.35016</v>
      </c>
      <c r="H12" s="61">
        <v>6</v>
      </c>
      <c r="I12" s="60"/>
    </row>
    <row r="13" spans="1:9" ht="30" x14ac:dyDescent="0.25">
      <c r="A13" s="8" t="s">
        <v>23058</v>
      </c>
      <c r="B13" s="8" t="s">
        <v>4985</v>
      </c>
      <c r="C13" s="8" t="s">
        <v>23059</v>
      </c>
      <c r="D13" s="8" t="s">
        <v>23060</v>
      </c>
      <c r="E13" s="13" t="s">
        <v>28254</v>
      </c>
      <c r="F13" s="77" t="str">
        <f t="shared" si="0"/>
        <v>К товару</v>
      </c>
      <c r="G13" s="87">
        <v>3166.7050799999997</v>
      </c>
      <c r="H13" s="61">
        <v>34</v>
      </c>
      <c r="I13" s="60"/>
    </row>
    <row r="14" spans="1:9" ht="15" x14ac:dyDescent="0.25">
      <c r="A14" s="8" t="s">
        <v>26050</v>
      </c>
      <c r="B14" s="8" t="s">
        <v>4985</v>
      </c>
      <c r="C14" s="8" t="s">
        <v>26051</v>
      </c>
      <c r="D14" s="8"/>
      <c r="E14" s="13" t="s">
        <v>28255</v>
      </c>
      <c r="F14" s="77" t="str">
        <f t="shared" si="0"/>
        <v>К товару</v>
      </c>
      <c r="G14" s="87">
        <v>5242.1220000000003</v>
      </c>
      <c r="H14" s="61">
        <v>8</v>
      </c>
      <c r="I14" s="60"/>
    </row>
    <row r="15" spans="1:9" ht="30" x14ac:dyDescent="0.25">
      <c r="A15" s="8" t="s">
        <v>26052</v>
      </c>
      <c r="B15" s="8" t="s">
        <v>4985</v>
      </c>
      <c r="C15" s="8" t="s">
        <v>26053</v>
      </c>
      <c r="D15" s="8" t="s">
        <v>26054</v>
      </c>
      <c r="E15" s="13" t="s">
        <v>28256</v>
      </c>
      <c r="F15" s="77" t="str">
        <f t="shared" si="0"/>
        <v>К товару</v>
      </c>
      <c r="G15" s="87">
        <v>15832.94616</v>
      </c>
      <c r="H15" s="61">
        <v>4</v>
      </c>
      <c r="I15" s="60"/>
    </row>
    <row r="16" spans="1:9" ht="15" x14ac:dyDescent="0.25">
      <c r="A16" s="8" t="s">
        <v>26055</v>
      </c>
      <c r="B16" s="8" t="s">
        <v>4985</v>
      </c>
      <c r="C16" s="8" t="s">
        <v>26056</v>
      </c>
      <c r="D16" s="8" t="s">
        <v>26057</v>
      </c>
      <c r="E16" s="13" t="s">
        <v>28257</v>
      </c>
      <c r="F16" s="77" t="str">
        <f t="shared" si="0"/>
        <v>К товару</v>
      </c>
      <c r="G16" s="87">
        <v>23053.752</v>
      </c>
      <c r="H16" s="61">
        <v>1</v>
      </c>
      <c r="I16" s="60"/>
    </row>
    <row r="17" spans="1:9" ht="30" x14ac:dyDescent="0.25">
      <c r="A17" s="8" t="s">
        <v>23061</v>
      </c>
      <c r="B17" s="8" t="s">
        <v>4985</v>
      </c>
      <c r="C17" s="8" t="s">
        <v>2655</v>
      </c>
      <c r="D17" s="8" t="s">
        <v>2655</v>
      </c>
      <c r="E17" s="13" t="s">
        <v>28258</v>
      </c>
      <c r="F17" s="77" t="str">
        <f t="shared" si="0"/>
        <v>К товару</v>
      </c>
      <c r="G17" s="87">
        <v>36270.271079999999</v>
      </c>
      <c r="H17" s="61">
        <v>10</v>
      </c>
      <c r="I17" s="60"/>
    </row>
    <row r="18" spans="1:9" ht="15" x14ac:dyDescent="0.25">
      <c r="A18" s="8" t="s">
        <v>4986</v>
      </c>
      <c r="B18" s="8" t="s">
        <v>4985</v>
      </c>
      <c r="C18" s="8" t="s">
        <v>4987</v>
      </c>
      <c r="D18" s="8" t="s">
        <v>4988</v>
      </c>
      <c r="E18" s="13" t="s">
        <v>28259</v>
      </c>
      <c r="F18" s="77" t="str">
        <f t="shared" si="0"/>
        <v>К товару</v>
      </c>
      <c r="G18" s="87">
        <v>37467.560160000001</v>
      </c>
      <c r="H18" s="61">
        <v>28</v>
      </c>
      <c r="I18" s="60"/>
    </row>
    <row r="19" spans="1:9" ht="30" x14ac:dyDescent="0.25">
      <c r="A19" s="8" t="s">
        <v>4989</v>
      </c>
      <c r="B19" s="8" t="s">
        <v>4985</v>
      </c>
      <c r="C19" s="8" t="s">
        <v>4990</v>
      </c>
      <c r="D19" s="8"/>
      <c r="E19" s="13" t="s">
        <v>28260</v>
      </c>
      <c r="F19" s="77" t="str">
        <f t="shared" si="0"/>
        <v>К товару</v>
      </c>
      <c r="G19" s="87">
        <v>24231.926159999999</v>
      </c>
      <c r="H19" s="61">
        <v>51</v>
      </c>
      <c r="I19" s="60"/>
    </row>
    <row r="20" spans="1:9" ht="15" x14ac:dyDescent="0.25">
      <c r="A20" s="8" t="s">
        <v>4991</v>
      </c>
      <c r="B20" s="8" t="s">
        <v>4985</v>
      </c>
      <c r="C20" s="8" t="s">
        <v>4992</v>
      </c>
      <c r="D20" s="8"/>
      <c r="E20" s="13" t="s">
        <v>28261</v>
      </c>
      <c r="F20" s="77" t="str">
        <f t="shared" si="0"/>
        <v>К товару</v>
      </c>
      <c r="G20" s="87">
        <v>15022.01016</v>
      </c>
      <c r="H20" s="61">
        <v>49</v>
      </c>
      <c r="I20" s="60"/>
    </row>
    <row r="21" spans="1:9" ht="15" x14ac:dyDescent="0.25">
      <c r="A21" s="8" t="s">
        <v>4993</v>
      </c>
      <c r="B21" s="8" t="s">
        <v>4985</v>
      </c>
      <c r="C21" s="8" t="s">
        <v>4994</v>
      </c>
      <c r="D21" s="8" t="s">
        <v>4995</v>
      </c>
      <c r="E21" s="13" t="s">
        <v>28262</v>
      </c>
      <c r="F21" s="77" t="str">
        <f t="shared" si="0"/>
        <v>К товару</v>
      </c>
      <c r="G21" s="87">
        <v>52044.714</v>
      </c>
      <c r="H21" s="61">
        <v>21</v>
      </c>
      <c r="I21" s="60"/>
    </row>
    <row r="22" spans="1:9" ht="15" x14ac:dyDescent="0.25">
      <c r="A22" s="8" t="s">
        <v>4996</v>
      </c>
      <c r="B22" s="8" t="s">
        <v>4985</v>
      </c>
      <c r="C22" s="8" t="s">
        <v>4997</v>
      </c>
      <c r="D22" s="8" t="s">
        <v>4998</v>
      </c>
      <c r="E22" s="13" t="s">
        <v>28263</v>
      </c>
      <c r="F22" s="77" t="str">
        <f t="shared" si="0"/>
        <v>К товару</v>
      </c>
      <c r="G22" s="87">
        <v>6294.6010799999995</v>
      </c>
      <c r="H22" s="61">
        <v>4</v>
      </c>
      <c r="I22" s="60"/>
    </row>
    <row r="23" spans="1:9" ht="15" x14ac:dyDescent="0.25">
      <c r="A23" s="8" t="s">
        <v>23062</v>
      </c>
      <c r="B23" s="8" t="s">
        <v>4985</v>
      </c>
      <c r="C23" s="8" t="s">
        <v>23063</v>
      </c>
      <c r="D23" s="8" t="s">
        <v>23064</v>
      </c>
      <c r="E23" s="13" t="s">
        <v>28264</v>
      </c>
      <c r="F23" s="77" t="str">
        <f t="shared" si="0"/>
        <v>К товару</v>
      </c>
      <c r="G23" s="87">
        <v>21113.297999999999</v>
      </c>
      <c r="H23" s="61">
        <v>4</v>
      </c>
      <c r="I23" s="60"/>
    </row>
    <row r="24" spans="1:9" ht="15" x14ac:dyDescent="0.25">
      <c r="A24" s="8" t="s">
        <v>4999</v>
      </c>
      <c r="B24" s="8" t="s">
        <v>4985</v>
      </c>
      <c r="C24" s="8" t="s">
        <v>5000</v>
      </c>
      <c r="D24" s="8" t="s">
        <v>5001</v>
      </c>
      <c r="E24" s="13" t="s">
        <v>28265</v>
      </c>
      <c r="F24" s="77" t="str">
        <f t="shared" si="0"/>
        <v>К товару</v>
      </c>
      <c r="G24" s="87">
        <v>31597.542000000001</v>
      </c>
      <c r="H24" s="61">
        <v>8</v>
      </c>
      <c r="I24" s="60"/>
    </row>
    <row r="25" spans="1:9" ht="15" x14ac:dyDescent="0.25">
      <c r="A25" s="8" t="s">
        <v>5002</v>
      </c>
      <c r="B25" s="8" t="s">
        <v>4985</v>
      </c>
      <c r="C25" s="8" t="s">
        <v>5003</v>
      </c>
      <c r="D25" s="8" t="s">
        <v>5004</v>
      </c>
      <c r="E25" s="13" t="s">
        <v>28266</v>
      </c>
      <c r="F25" s="77" t="str">
        <f t="shared" si="0"/>
        <v>К товару</v>
      </c>
      <c r="G25" s="87">
        <v>19076.690159999998</v>
      </c>
      <c r="H25" s="61">
        <v>7</v>
      </c>
      <c r="I25" s="60"/>
    </row>
    <row r="26" spans="1:9" ht="15" x14ac:dyDescent="0.25">
      <c r="A26" s="8" t="s">
        <v>5005</v>
      </c>
      <c r="B26" s="8" t="s">
        <v>4985</v>
      </c>
      <c r="C26" s="8" t="s">
        <v>5006</v>
      </c>
      <c r="D26" s="8" t="s">
        <v>5007</v>
      </c>
      <c r="E26" s="13" t="s">
        <v>28267</v>
      </c>
      <c r="F26" s="77" t="str">
        <f t="shared" si="0"/>
        <v>К товару</v>
      </c>
      <c r="G26" s="87">
        <v>27707.366159999998</v>
      </c>
      <c r="H26" s="61">
        <v>27</v>
      </c>
      <c r="I26" s="60"/>
    </row>
    <row r="27" spans="1:9" ht="15" x14ac:dyDescent="0.25">
      <c r="A27" s="8" t="s">
        <v>5008</v>
      </c>
      <c r="B27" s="8" t="s">
        <v>4985</v>
      </c>
      <c r="C27" s="8" t="s">
        <v>5009</v>
      </c>
      <c r="D27" s="8" t="s">
        <v>5010</v>
      </c>
      <c r="E27" s="13" t="s">
        <v>28268</v>
      </c>
      <c r="F27" s="77" t="str">
        <f t="shared" si="0"/>
        <v>К товару</v>
      </c>
      <c r="G27" s="87">
        <v>30980.07216</v>
      </c>
      <c r="H27" s="61">
        <v>20</v>
      </c>
      <c r="I27" s="60"/>
    </row>
    <row r="28" spans="1:9" ht="30" x14ac:dyDescent="0.25">
      <c r="A28" s="8" t="s">
        <v>5011</v>
      </c>
      <c r="B28" s="8" t="s">
        <v>4985</v>
      </c>
      <c r="C28" s="8" t="s">
        <v>5012</v>
      </c>
      <c r="D28" s="8" t="s">
        <v>5013</v>
      </c>
      <c r="E28" s="13" t="s">
        <v>28269</v>
      </c>
      <c r="F28" s="77" t="str">
        <f t="shared" si="0"/>
        <v>К товару</v>
      </c>
      <c r="G28" s="87">
        <v>13409.405999999999</v>
      </c>
      <c r="H28" s="61">
        <v>8</v>
      </c>
      <c r="I28" s="60"/>
    </row>
    <row r="29" spans="1:9" ht="15" x14ac:dyDescent="0.25">
      <c r="A29" s="8" t="s">
        <v>5014</v>
      </c>
      <c r="B29" s="8" t="s">
        <v>4985</v>
      </c>
      <c r="C29" s="8" t="s">
        <v>5015</v>
      </c>
      <c r="D29" s="8" t="s">
        <v>5016</v>
      </c>
      <c r="E29" s="13" t="s">
        <v>28270</v>
      </c>
      <c r="F29" s="77" t="str">
        <f t="shared" si="0"/>
        <v>К товару</v>
      </c>
      <c r="G29" s="87">
        <v>30641.795999999998</v>
      </c>
      <c r="H29" s="61">
        <v>14</v>
      </c>
      <c r="I29" s="60"/>
    </row>
    <row r="30" spans="1:9" ht="15" x14ac:dyDescent="0.25">
      <c r="A30" s="8" t="s">
        <v>5017</v>
      </c>
      <c r="B30" s="8" t="s">
        <v>4985</v>
      </c>
      <c r="C30" s="8" t="s">
        <v>5018</v>
      </c>
      <c r="D30" s="8" t="s">
        <v>5019</v>
      </c>
      <c r="E30" s="13" t="s">
        <v>28271</v>
      </c>
      <c r="F30" s="77" t="str">
        <f t="shared" si="0"/>
        <v>К товару</v>
      </c>
      <c r="G30" s="87">
        <v>26973.469079999999</v>
      </c>
      <c r="H30" s="61">
        <v>8</v>
      </c>
      <c r="I30" s="60"/>
    </row>
    <row r="31" spans="1:9" ht="30" x14ac:dyDescent="0.25">
      <c r="A31" s="8" t="s">
        <v>5020</v>
      </c>
      <c r="B31" s="8" t="s">
        <v>4985</v>
      </c>
      <c r="C31" s="8" t="s">
        <v>5021</v>
      </c>
      <c r="D31" s="8" t="s">
        <v>5022</v>
      </c>
      <c r="E31" s="13" t="s">
        <v>28272</v>
      </c>
      <c r="F31" s="77" t="str">
        <f t="shared" si="0"/>
        <v>К товару</v>
      </c>
      <c r="G31" s="87">
        <v>8582.59908</v>
      </c>
      <c r="H31" s="61">
        <v>11</v>
      </c>
      <c r="I31" s="60"/>
    </row>
    <row r="32" spans="1:9" ht="15" x14ac:dyDescent="0.25">
      <c r="A32" s="8" t="s">
        <v>5023</v>
      </c>
      <c r="B32" s="8" t="s">
        <v>4985</v>
      </c>
      <c r="C32" s="8" t="s">
        <v>5024</v>
      </c>
      <c r="D32" s="8" t="s">
        <v>5025</v>
      </c>
      <c r="E32" s="13" t="s">
        <v>28273</v>
      </c>
      <c r="F32" s="77" t="str">
        <f t="shared" si="0"/>
        <v>К товару</v>
      </c>
      <c r="G32" s="87">
        <v>47256.716159999996</v>
      </c>
      <c r="H32" s="61">
        <v>6</v>
      </c>
      <c r="I32" s="60"/>
    </row>
    <row r="33" spans="1:9" ht="15" x14ac:dyDescent="0.25">
      <c r="A33" s="8" t="s">
        <v>5026</v>
      </c>
      <c r="B33" s="8" t="s">
        <v>4985</v>
      </c>
      <c r="C33" s="8" t="s">
        <v>5027</v>
      </c>
      <c r="D33" s="8" t="s">
        <v>5028</v>
      </c>
      <c r="E33" s="13" t="s">
        <v>28274</v>
      </c>
      <c r="F33" s="77" t="str">
        <f t="shared" si="0"/>
        <v>К товару</v>
      </c>
      <c r="G33" s="87">
        <v>7501.1580000000004</v>
      </c>
      <c r="H33" s="61">
        <v>7</v>
      </c>
      <c r="I33" s="60"/>
    </row>
    <row r="34" spans="1:9" ht="15" x14ac:dyDescent="0.25">
      <c r="A34" s="8" t="s">
        <v>26010</v>
      </c>
      <c r="B34" s="8" t="s">
        <v>4985</v>
      </c>
      <c r="C34" s="8" t="s">
        <v>26011</v>
      </c>
      <c r="D34" s="8" t="s">
        <v>15982</v>
      </c>
      <c r="E34" s="13" t="s">
        <v>28275</v>
      </c>
      <c r="F34" s="77" t="str">
        <f t="shared" si="0"/>
        <v>К товару</v>
      </c>
      <c r="G34" s="87">
        <v>11285.91216</v>
      </c>
      <c r="H34" s="61">
        <v>5</v>
      </c>
      <c r="I34" s="60"/>
    </row>
    <row r="35" spans="1:9" ht="15" x14ac:dyDescent="0.25">
      <c r="A35" s="8" t="s">
        <v>5029</v>
      </c>
      <c r="B35" s="8" t="s">
        <v>4985</v>
      </c>
      <c r="C35" s="8" t="s">
        <v>5030</v>
      </c>
      <c r="D35" s="8" t="s">
        <v>5031</v>
      </c>
      <c r="E35" s="13" t="s">
        <v>28276</v>
      </c>
      <c r="F35" s="77" t="str">
        <f t="shared" si="0"/>
        <v>К товару</v>
      </c>
      <c r="G35" s="87">
        <v>3755.79216</v>
      </c>
      <c r="H35" s="61">
        <v>31</v>
      </c>
      <c r="I35" s="60"/>
    </row>
    <row r="36" spans="1:9" ht="15" x14ac:dyDescent="0.25">
      <c r="A36" s="8" t="s">
        <v>5032</v>
      </c>
      <c r="B36" s="8" t="s">
        <v>4985</v>
      </c>
      <c r="C36" s="8" t="s">
        <v>5033</v>
      </c>
      <c r="D36" s="8" t="s">
        <v>5034</v>
      </c>
      <c r="E36" s="13" t="s">
        <v>28277</v>
      </c>
      <c r="F36" s="77" t="str">
        <f t="shared" si="0"/>
        <v>К товару</v>
      </c>
      <c r="G36" s="87">
        <v>24521.546159999998</v>
      </c>
      <c r="H36" s="61">
        <v>8</v>
      </c>
      <c r="I36" s="60"/>
    </row>
    <row r="37" spans="1:9" ht="15" x14ac:dyDescent="0.25">
      <c r="A37" s="8" t="s">
        <v>25979</v>
      </c>
      <c r="B37" s="8" t="s">
        <v>4985</v>
      </c>
      <c r="C37" s="8" t="s">
        <v>25980</v>
      </c>
      <c r="D37" s="8" t="s">
        <v>25981</v>
      </c>
      <c r="E37" s="13" t="s">
        <v>28278</v>
      </c>
      <c r="F37" s="77" t="str">
        <f t="shared" si="0"/>
        <v>К товару</v>
      </c>
      <c r="G37" s="87">
        <v>26394.229080000001</v>
      </c>
      <c r="H37" s="61">
        <v>6</v>
      </c>
      <c r="I37" s="60"/>
    </row>
    <row r="38" spans="1:9" ht="15" x14ac:dyDescent="0.25">
      <c r="A38" s="8" t="s">
        <v>5035</v>
      </c>
      <c r="B38" s="8" t="s">
        <v>4985</v>
      </c>
      <c r="C38" s="8" t="s">
        <v>5036</v>
      </c>
      <c r="D38" s="8" t="s">
        <v>5037</v>
      </c>
      <c r="E38" s="13" t="s">
        <v>28279</v>
      </c>
      <c r="F38" s="77" t="str">
        <f t="shared" si="0"/>
        <v>К товару</v>
      </c>
      <c r="G38" s="87">
        <v>19655.93016</v>
      </c>
      <c r="H38" s="61">
        <v>6</v>
      </c>
      <c r="I38" s="60"/>
    </row>
    <row r="39" spans="1:9" ht="30" x14ac:dyDescent="0.25">
      <c r="A39" s="8" t="s">
        <v>5038</v>
      </c>
      <c r="B39" s="8" t="s">
        <v>4985</v>
      </c>
      <c r="C39" s="8" t="s">
        <v>5039</v>
      </c>
      <c r="D39" s="8" t="s">
        <v>5040</v>
      </c>
      <c r="E39" s="13" t="s">
        <v>28280</v>
      </c>
      <c r="F39" s="77" t="str">
        <f t="shared" si="0"/>
        <v>К товару</v>
      </c>
      <c r="G39" s="87">
        <v>12009.962159999999</v>
      </c>
      <c r="H39" s="61">
        <v>4</v>
      </c>
      <c r="I39" s="60"/>
    </row>
    <row r="40" spans="1:9" ht="15" x14ac:dyDescent="0.25">
      <c r="A40" s="8" t="s">
        <v>5041</v>
      </c>
      <c r="B40" s="8" t="s">
        <v>4985</v>
      </c>
      <c r="C40" s="8" t="s">
        <v>5042</v>
      </c>
      <c r="D40" s="8" t="s">
        <v>5043</v>
      </c>
      <c r="E40" s="13" t="s">
        <v>28281</v>
      </c>
      <c r="F40" s="77" t="str">
        <f t="shared" si="0"/>
        <v>К товару</v>
      </c>
      <c r="G40" s="87">
        <v>4199.49</v>
      </c>
      <c r="H40" s="61">
        <v>5</v>
      </c>
      <c r="I40" s="60"/>
    </row>
    <row r="41" spans="1:9" ht="30" x14ac:dyDescent="0.25">
      <c r="A41" s="8" t="s">
        <v>5044</v>
      </c>
      <c r="B41" s="8" t="s">
        <v>4985</v>
      </c>
      <c r="C41" s="8" t="s">
        <v>5045</v>
      </c>
      <c r="D41" s="8" t="s">
        <v>5046</v>
      </c>
      <c r="E41" s="13" t="s">
        <v>28282</v>
      </c>
      <c r="F41" s="77" t="str">
        <f t="shared" si="0"/>
        <v>К товару</v>
      </c>
      <c r="G41" s="87">
        <v>12734.01216</v>
      </c>
      <c r="H41" s="61">
        <v>13</v>
      </c>
      <c r="I41" s="60"/>
    </row>
    <row r="42" spans="1:9" ht="15" x14ac:dyDescent="0.25">
      <c r="A42" s="8" t="s">
        <v>5047</v>
      </c>
      <c r="B42" s="8" t="s">
        <v>4985</v>
      </c>
      <c r="C42" s="8" t="s">
        <v>5048</v>
      </c>
      <c r="D42" s="8" t="s">
        <v>5049</v>
      </c>
      <c r="E42" s="13" t="s">
        <v>28283</v>
      </c>
      <c r="F42" s="77" t="str">
        <f t="shared" ref="F42:F73" si="1">HYPERLINK("https://shop-askom.kz/?pbrandnumber="&amp;C42&amp;"&amp;pbrandname=FAG", "К товару")</f>
        <v>К товару</v>
      </c>
      <c r="G42" s="87">
        <v>17010.541079999999</v>
      </c>
      <c r="H42" s="61">
        <v>11</v>
      </c>
      <c r="I42" s="60"/>
    </row>
    <row r="43" spans="1:9" ht="15" x14ac:dyDescent="0.25">
      <c r="A43" s="8" t="s">
        <v>5050</v>
      </c>
      <c r="B43" s="8" t="s">
        <v>4985</v>
      </c>
      <c r="C43" s="8" t="s">
        <v>5051</v>
      </c>
      <c r="D43" s="8" t="s">
        <v>5052</v>
      </c>
      <c r="E43" s="13" t="s">
        <v>28284</v>
      </c>
      <c r="F43" s="77" t="str">
        <f t="shared" si="1"/>
        <v>К товару</v>
      </c>
      <c r="G43" s="87">
        <v>16701.80616</v>
      </c>
      <c r="H43" s="61">
        <v>8</v>
      </c>
      <c r="I43" s="60"/>
    </row>
    <row r="44" spans="1:9" ht="15" x14ac:dyDescent="0.25">
      <c r="A44" s="8" t="s">
        <v>5053</v>
      </c>
      <c r="B44" s="8" t="s">
        <v>4985</v>
      </c>
      <c r="C44" s="8" t="s">
        <v>5054</v>
      </c>
      <c r="D44" s="8" t="s">
        <v>5055</v>
      </c>
      <c r="E44" s="13" t="s">
        <v>28285</v>
      </c>
      <c r="F44" s="77" t="str">
        <f t="shared" si="1"/>
        <v>К товару</v>
      </c>
      <c r="G44" s="87">
        <v>12221.964</v>
      </c>
      <c r="H44" s="61">
        <v>8</v>
      </c>
      <c r="I44" s="60"/>
    </row>
    <row r="45" spans="1:9" ht="15" x14ac:dyDescent="0.25">
      <c r="A45" s="8" t="s">
        <v>5056</v>
      </c>
      <c r="B45" s="8" t="s">
        <v>4985</v>
      </c>
      <c r="C45" s="8" t="s">
        <v>5057</v>
      </c>
      <c r="D45" s="8" t="s">
        <v>5058</v>
      </c>
      <c r="E45" s="13" t="s">
        <v>28286</v>
      </c>
      <c r="F45" s="77" t="str">
        <f t="shared" si="1"/>
        <v>К товару</v>
      </c>
      <c r="G45" s="87">
        <v>23063.59908</v>
      </c>
      <c r="H45" s="61">
        <v>9</v>
      </c>
      <c r="I45" s="60"/>
    </row>
    <row r="46" spans="1:9" ht="15" x14ac:dyDescent="0.25">
      <c r="A46" s="8" t="s">
        <v>5059</v>
      </c>
      <c r="B46" s="8" t="s">
        <v>4985</v>
      </c>
      <c r="C46" s="8" t="s">
        <v>5060</v>
      </c>
      <c r="D46" s="8" t="s">
        <v>5061</v>
      </c>
      <c r="E46" s="13" t="s">
        <v>28287</v>
      </c>
      <c r="F46" s="77" t="str">
        <f t="shared" si="1"/>
        <v>К товару</v>
      </c>
      <c r="G46" s="87">
        <v>32089.896000000001</v>
      </c>
      <c r="H46" s="61">
        <v>4</v>
      </c>
      <c r="I46" s="60"/>
    </row>
    <row r="47" spans="1:9" ht="15" x14ac:dyDescent="0.25">
      <c r="A47" s="8" t="s">
        <v>5062</v>
      </c>
      <c r="B47" s="8" t="s">
        <v>4985</v>
      </c>
      <c r="C47" s="8" t="s">
        <v>5063</v>
      </c>
      <c r="D47" s="8" t="s">
        <v>5064</v>
      </c>
      <c r="E47" s="13" t="s">
        <v>28288</v>
      </c>
      <c r="F47" s="77" t="str">
        <f t="shared" si="1"/>
        <v>К товару</v>
      </c>
      <c r="G47" s="87">
        <v>38374.65</v>
      </c>
      <c r="H47" s="61">
        <v>10</v>
      </c>
      <c r="I47" s="60"/>
    </row>
    <row r="48" spans="1:9" ht="15" x14ac:dyDescent="0.25">
      <c r="A48" s="8" t="s">
        <v>25982</v>
      </c>
      <c r="B48" s="8" t="s">
        <v>4985</v>
      </c>
      <c r="C48" s="8" t="s">
        <v>25983</v>
      </c>
      <c r="D48" s="8" t="s">
        <v>25984</v>
      </c>
      <c r="E48" s="13" t="s">
        <v>28289</v>
      </c>
      <c r="F48" s="77" t="str">
        <f t="shared" si="1"/>
        <v>К товару</v>
      </c>
      <c r="G48" s="87">
        <v>54245.826000000001</v>
      </c>
      <c r="H48" s="61">
        <v>6</v>
      </c>
      <c r="I48" s="60"/>
    </row>
    <row r="49" spans="1:9" ht="15" x14ac:dyDescent="0.25">
      <c r="A49" s="8" t="s">
        <v>5065</v>
      </c>
      <c r="B49" s="8" t="s">
        <v>4985</v>
      </c>
      <c r="C49" s="8" t="s">
        <v>5066</v>
      </c>
      <c r="D49" s="8" t="s">
        <v>5067</v>
      </c>
      <c r="E49" s="13" t="s">
        <v>28290</v>
      </c>
      <c r="F49" s="77" t="str">
        <f t="shared" si="1"/>
        <v>К товару</v>
      </c>
      <c r="G49" s="87">
        <v>15417.631079999999</v>
      </c>
      <c r="H49" s="61">
        <v>27</v>
      </c>
      <c r="I49" s="60"/>
    </row>
    <row r="50" spans="1:9" ht="15" x14ac:dyDescent="0.25">
      <c r="A50" s="8" t="s">
        <v>23065</v>
      </c>
      <c r="B50" s="8" t="s">
        <v>4985</v>
      </c>
      <c r="C50" s="8" t="s">
        <v>23066</v>
      </c>
      <c r="D50" s="8" t="s">
        <v>23067</v>
      </c>
      <c r="E50" s="13" t="s">
        <v>28291</v>
      </c>
      <c r="F50" s="77" t="str">
        <f t="shared" si="1"/>
        <v>К товару</v>
      </c>
      <c r="G50" s="87">
        <v>29387.16216</v>
      </c>
      <c r="H50" s="61">
        <v>9</v>
      </c>
      <c r="I50" s="60"/>
    </row>
    <row r="51" spans="1:9" ht="15" x14ac:dyDescent="0.25">
      <c r="A51" s="8" t="s">
        <v>5068</v>
      </c>
      <c r="B51" s="8" t="s">
        <v>4985</v>
      </c>
      <c r="C51" s="8" t="s">
        <v>5069</v>
      </c>
      <c r="D51" s="8" t="s">
        <v>5070</v>
      </c>
      <c r="E51" s="13" t="s">
        <v>28292</v>
      </c>
      <c r="F51" s="77" t="str">
        <f t="shared" si="1"/>
        <v>К товару</v>
      </c>
      <c r="G51" s="87">
        <v>44253.936000000002</v>
      </c>
      <c r="H51" s="61">
        <v>2</v>
      </c>
      <c r="I51" s="60"/>
    </row>
    <row r="52" spans="1:9" ht="15" x14ac:dyDescent="0.25">
      <c r="A52" s="8" t="s">
        <v>5071</v>
      </c>
      <c r="B52" s="8" t="s">
        <v>4985</v>
      </c>
      <c r="C52" s="8" t="s">
        <v>5072</v>
      </c>
      <c r="D52" s="8" t="s">
        <v>5073</v>
      </c>
      <c r="E52" s="13" t="s">
        <v>28293</v>
      </c>
      <c r="F52" s="77" t="str">
        <f t="shared" si="1"/>
        <v>К товару</v>
      </c>
      <c r="G52" s="87">
        <v>24308.965079999998</v>
      </c>
      <c r="H52" s="61">
        <v>5</v>
      </c>
      <c r="I52" s="60"/>
    </row>
    <row r="53" spans="1:9" ht="15" x14ac:dyDescent="0.25">
      <c r="A53" s="8" t="s">
        <v>5074</v>
      </c>
      <c r="B53" s="8" t="s">
        <v>4985</v>
      </c>
      <c r="C53" s="8" t="s">
        <v>5075</v>
      </c>
      <c r="D53" s="8" t="s">
        <v>5076</v>
      </c>
      <c r="E53" s="13" t="s">
        <v>28294</v>
      </c>
      <c r="F53" s="77" t="str">
        <f t="shared" si="1"/>
        <v>К товару</v>
      </c>
      <c r="G53" s="87">
        <v>25139.016</v>
      </c>
      <c r="H53" s="61">
        <v>10</v>
      </c>
      <c r="I53" s="60"/>
    </row>
    <row r="54" spans="1:9" ht="15" x14ac:dyDescent="0.25">
      <c r="A54" s="8" t="s">
        <v>5077</v>
      </c>
      <c r="B54" s="8" t="s">
        <v>4985</v>
      </c>
      <c r="C54" s="8" t="s">
        <v>5078</v>
      </c>
      <c r="D54" s="8" t="s">
        <v>5079</v>
      </c>
      <c r="E54" s="13" t="s">
        <v>28295</v>
      </c>
      <c r="F54" s="77" t="str">
        <f t="shared" si="1"/>
        <v>К товару</v>
      </c>
      <c r="G54" s="87">
        <v>20543.90508</v>
      </c>
      <c r="H54" s="61">
        <v>5</v>
      </c>
      <c r="I54" s="60"/>
    </row>
    <row r="55" spans="1:9" ht="15" x14ac:dyDescent="0.25">
      <c r="A55" s="8" t="s">
        <v>5080</v>
      </c>
      <c r="B55" s="8" t="s">
        <v>4985</v>
      </c>
      <c r="C55" s="8" t="s">
        <v>5081</v>
      </c>
      <c r="D55" s="8"/>
      <c r="E55" s="13" t="s">
        <v>28296</v>
      </c>
      <c r="F55" s="77" t="str">
        <f t="shared" si="1"/>
        <v>К товару</v>
      </c>
      <c r="G55" s="87">
        <v>32089.896000000001</v>
      </c>
      <c r="H55" s="61">
        <v>45</v>
      </c>
      <c r="I55" s="60"/>
    </row>
    <row r="56" spans="1:9" ht="15" x14ac:dyDescent="0.25">
      <c r="A56" s="8" t="s">
        <v>5082</v>
      </c>
      <c r="B56" s="8" t="s">
        <v>4985</v>
      </c>
      <c r="C56" s="8" t="s">
        <v>5083</v>
      </c>
      <c r="D56" s="8" t="s">
        <v>5084</v>
      </c>
      <c r="E56" s="13" t="s">
        <v>28297</v>
      </c>
      <c r="F56" s="77" t="str">
        <f t="shared" si="1"/>
        <v>К товару</v>
      </c>
      <c r="G56" s="87">
        <v>27224.28</v>
      </c>
      <c r="H56" s="61">
        <v>5</v>
      </c>
      <c r="I56" s="60"/>
    </row>
    <row r="57" spans="1:9" ht="15" x14ac:dyDescent="0.25">
      <c r="A57" s="8" t="s">
        <v>5085</v>
      </c>
      <c r="B57" s="8" t="s">
        <v>4985</v>
      </c>
      <c r="C57" s="8" t="s">
        <v>5086</v>
      </c>
      <c r="D57" s="8" t="s">
        <v>5087</v>
      </c>
      <c r="E57" s="13" t="s">
        <v>28298</v>
      </c>
      <c r="F57" s="77" t="str">
        <f t="shared" si="1"/>
        <v>К товару</v>
      </c>
      <c r="G57" s="87">
        <v>45644.112000000001</v>
      </c>
      <c r="H57" s="61">
        <v>7</v>
      </c>
      <c r="I57" s="60"/>
    </row>
    <row r="58" spans="1:9" ht="15" x14ac:dyDescent="0.25">
      <c r="A58" s="8" t="s">
        <v>5088</v>
      </c>
      <c r="B58" s="8" t="s">
        <v>4985</v>
      </c>
      <c r="C58" s="8" t="s">
        <v>5089</v>
      </c>
      <c r="D58" s="8" t="s">
        <v>5090</v>
      </c>
      <c r="E58" s="13" t="s">
        <v>28299</v>
      </c>
      <c r="F58" s="77" t="str">
        <f t="shared" si="1"/>
        <v>К товару</v>
      </c>
      <c r="G58" s="87">
        <v>107449.02</v>
      </c>
      <c r="H58" s="61">
        <v>4</v>
      </c>
      <c r="I58" s="60"/>
    </row>
    <row r="59" spans="1:9" ht="15" x14ac:dyDescent="0.25">
      <c r="A59" s="8" t="s">
        <v>25911</v>
      </c>
      <c r="B59" s="8" t="s">
        <v>4985</v>
      </c>
      <c r="C59" s="8" t="s">
        <v>25912</v>
      </c>
      <c r="D59" s="8" t="s">
        <v>25913</v>
      </c>
      <c r="E59" s="13" t="s">
        <v>28300</v>
      </c>
      <c r="F59" s="77" t="str">
        <f t="shared" si="1"/>
        <v>К товару</v>
      </c>
      <c r="G59" s="87">
        <v>33702.500159999996</v>
      </c>
      <c r="H59" s="61">
        <v>20</v>
      </c>
      <c r="I59" s="60"/>
    </row>
    <row r="60" spans="1:9" ht="30" x14ac:dyDescent="0.25">
      <c r="A60" s="8" t="s">
        <v>5091</v>
      </c>
      <c r="B60" s="8" t="s">
        <v>4985</v>
      </c>
      <c r="C60" s="8" t="s">
        <v>5092</v>
      </c>
      <c r="D60" s="8" t="s">
        <v>5093</v>
      </c>
      <c r="E60" s="13" t="s">
        <v>28301</v>
      </c>
      <c r="F60" s="77" t="str">
        <f t="shared" si="1"/>
        <v>К товару</v>
      </c>
      <c r="G60" s="87">
        <v>14809.42908</v>
      </c>
      <c r="H60" s="61">
        <v>17</v>
      </c>
      <c r="I60" s="60"/>
    </row>
    <row r="61" spans="1:9" ht="30" x14ac:dyDescent="0.25">
      <c r="A61" s="8" t="s">
        <v>5094</v>
      </c>
      <c r="B61" s="8" t="s">
        <v>4985</v>
      </c>
      <c r="C61" s="8" t="s">
        <v>5095</v>
      </c>
      <c r="D61" s="8" t="s">
        <v>5096</v>
      </c>
      <c r="E61" s="13" t="s">
        <v>28302</v>
      </c>
      <c r="F61" s="77" t="str">
        <f t="shared" si="1"/>
        <v>К товару</v>
      </c>
      <c r="G61" s="87">
        <v>28585.493999999999</v>
      </c>
      <c r="H61" s="61">
        <v>20</v>
      </c>
      <c r="I61" s="60"/>
    </row>
    <row r="62" spans="1:9" ht="15" x14ac:dyDescent="0.25">
      <c r="A62" s="8" t="s">
        <v>5097</v>
      </c>
      <c r="B62" s="8" t="s">
        <v>4985</v>
      </c>
      <c r="C62" s="8" t="s">
        <v>5098</v>
      </c>
      <c r="D62" s="8" t="s">
        <v>5099</v>
      </c>
      <c r="E62" s="13" t="s">
        <v>28303</v>
      </c>
      <c r="F62" s="77" t="str">
        <f t="shared" si="1"/>
        <v>К товару</v>
      </c>
      <c r="G62" s="87">
        <v>25332.48216</v>
      </c>
      <c r="H62" s="61">
        <v>7</v>
      </c>
      <c r="I62" s="60"/>
    </row>
    <row r="63" spans="1:9" ht="15" x14ac:dyDescent="0.25">
      <c r="A63" s="8" t="s">
        <v>5100</v>
      </c>
      <c r="B63" s="8" t="s">
        <v>4985</v>
      </c>
      <c r="C63" s="8" t="s">
        <v>5101</v>
      </c>
      <c r="D63" s="8" t="s">
        <v>5102</v>
      </c>
      <c r="E63" s="13" t="s">
        <v>28304</v>
      </c>
      <c r="F63" s="77" t="str">
        <f t="shared" si="1"/>
        <v>К товару</v>
      </c>
      <c r="G63" s="87">
        <v>27745.596000000001</v>
      </c>
      <c r="H63" s="61">
        <v>22</v>
      </c>
      <c r="I63" s="60"/>
    </row>
    <row r="64" spans="1:9" ht="15" x14ac:dyDescent="0.25">
      <c r="A64" s="8" t="s">
        <v>5103</v>
      </c>
      <c r="B64" s="8" t="s">
        <v>4985</v>
      </c>
      <c r="C64" s="8" t="s">
        <v>2659</v>
      </c>
      <c r="D64" s="8" t="s">
        <v>5104</v>
      </c>
      <c r="E64" s="13" t="s">
        <v>28305</v>
      </c>
      <c r="F64" s="77" t="str">
        <f t="shared" si="1"/>
        <v>К товару</v>
      </c>
      <c r="G64" s="87">
        <v>21354.841079999998</v>
      </c>
      <c r="H64" s="61">
        <v>40</v>
      </c>
      <c r="I64" s="60"/>
    </row>
    <row r="65" spans="1:9" ht="15" x14ac:dyDescent="0.25">
      <c r="A65" s="8" t="s">
        <v>5105</v>
      </c>
      <c r="B65" s="8" t="s">
        <v>4985</v>
      </c>
      <c r="C65" s="8" t="s">
        <v>5106</v>
      </c>
      <c r="D65" s="8"/>
      <c r="E65" s="13" t="s">
        <v>28306</v>
      </c>
      <c r="F65" s="77" t="str">
        <f t="shared" si="1"/>
        <v>К товару</v>
      </c>
      <c r="G65" s="87">
        <v>42718.95</v>
      </c>
      <c r="H65" s="61">
        <v>6</v>
      </c>
      <c r="I65" s="60"/>
    </row>
    <row r="66" spans="1:9" ht="15" x14ac:dyDescent="0.25">
      <c r="A66" s="8" t="s">
        <v>5107</v>
      </c>
      <c r="B66" s="8" t="s">
        <v>4985</v>
      </c>
      <c r="C66" s="8" t="s">
        <v>5108</v>
      </c>
      <c r="D66" s="8" t="s">
        <v>5109</v>
      </c>
      <c r="E66" s="13" t="s">
        <v>28307</v>
      </c>
      <c r="F66" s="77" t="str">
        <f t="shared" si="1"/>
        <v>К товару</v>
      </c>
      <c r="G66" s="87">
        <v>48192.767999999996</v>
      </c>
      <c r="H66" s="61">
        <v>18</v>
      </c>
      <c r="I66" s="60"/>
    </row>
    <row r="67" spans="1:9" ht="15" x14ac:dyDescent="0.25">
      <c r="A67" s="8" t="s">
        <v>5110</v>
      </c>
      <c r="B67" s="8" t="s">
        <v>4985</v>
      </c>
      <c r="C67" s="8" t="s">
        <v>5111</v>
      </c>
      <c r="D67" s="8" t="s">
        <v>5112</v>
      </c>
      <c r="E67" s="13" t="s">
        <v>28308</v>
      </c>
      <c r="F67" s="77" t="str">
        <f t="shared" si="1"/>
        <v>К товару</v>
      </c>
      <c r="G67" s="87">
        <v>23922.612000000001</v>
      </c>
      <c r="H67" s="61">
        <v>10</v>
      </c>
      <c r="I67" s="60"/>
    </row>
    <row r="68" spans="1:9" ht="15" x14ac:dyDescent="0.25">
      <c r="A68" s="8" t="s">
        <v>5113</v>
      </c>
      <c r="B68" s="8" t="s">
        <v>4985</v>
      </c>
      <c r="C68" s="8" t="s">
        <v>5114</v>
      </c>
      <c r="D68" s="8" t="s">
        <v>5115</v>
      </c>
      <c r="E68" s="13" t="s">
        <v>28309</v>
      </c>
      <c r="F68" s="77" t="str">
        <f t="shared" si="1"/>
        <v>К товару</v>
      </c>
      <c r="G68" s="87">
        <v>24106.231080000001</v>
      </c>
      <c r="H68" s="61">
        <v>11</v>
      </c>
      <c r="I68" s="60"/>
    </row>
    <row r="69" spans="1:9" ht="15" x14ac:dyDescent="0.25">
      <c r="A69" s="8" t="s">
        <v>5116</v>
      </c>
      <c r="B69" s="8" t="s">
        <v>4985</v>
      </c>
      <c r="C69" s="8" t="s">
        <v>5117</v>
      </c>
      <c r="D69" s="8" t="s">
        <v>5118</v>
      </c>
      <c r="E69" s="13" t="s">
        <v>28310</v>
      </c>
      <c r="F69" s="77" t="str">
        <f t="shared" si="1"/>
        <v>К товару</v>
      </c>
      <c r="G69" s="87">
        <v>28624.303079999998</v>
      </c>
      <c r="H69" s="61">
        <v>10</v>
      </c>
      <c r="I69" s="60"/>
    </row>
    <row r="70" spans="1:9" ht="15" x14ac:dyDescent="0.25">
      <c r="A70" s="8" t="s">
        <v>5119</v>
      </c>
      <c r="B70" s="8" t="s">
        <v>4985</v>
      </c>
      <c r="C70" s="8" t="s">
        <v>5120</v>
      </c>
      <c r="D70" s="8" t="s">
        <v>5121</v>
      </c>
      <c r="E70" s="13" t="s">
        <v>28311</v>
      </c>
      <c r="F70" s="77" t="str">
        <f t="shared" si="1"/>
        <v>К товару</v>
      </c>
      <c r="G70" s="87">
        <v>29821.59216</v>
      </c>
      <c r="H70" s="61">
        <v>20</v>
      </c>
      <c r="I70" s="60"/>
    </row>
    <row r="71" spans="1:9" ht="15" x14ac:dyDescent="0.25">
      <c r="A71" s="8" t="s">
        <v>5122</v>
      </c>
      <c r="B71" s="8" t="s">
        <v>4985</v>
      </c>
      <c r="C71" s="8" t="s">
        <v>5123</v>
      </c>
      <c r="D71" s="8" t="s">
        <v>5124</v>
      </c>
      <c r="E71" s="13" t="s">
        <v>28312</v>
      </c>
      <c r="F71" s="77" t="str">
        <f t="shared" si="1"/>
        <v>К товару</v>
      </c>
      <c r="G71" s="87">
        <v>10127.43216</v>
      </c>
      <c r="H71" s="61">
        <v>2</v>
      </c>
      <c r="I71" s="60"/>
    </row>
    <row r="72" spans="1:9" ht="15" x14ac:dyDescent="0.25">
      <c r="A72" s="8" t="s">
        <v>5125</v>
      </c>
      <c r="B72" s="8" t="s">
        <v>4985</v>
      </c>
      <c r="C72" s="8" t="s">
        <v>5126</v>
      </c>
      <c r="D72" s="8" t="s">
        <v>5127</v>
      </c>
      <c r="E72" s="13" t="s">
        <v>28313</v>
      </c>
      <c r="F72" s="77" t="str">
        <f t="shared" si="1"/>
        <v>К товару</v>
      </c>
      <c r="G72" s="87">
        <v>11054.21616</v>
      </c>
      <c r="H72" s="61">
        <v>109</v>
      </c>
      <c r="I72" s="60"/>
    </row>
    <row r="73" spans="1:9" ht="15" x14ac:dyDescent="0.25">
      <c r="A73" s="8" t="s">
        <v>26015</v>
      </c>
      <c r="B73" s="8" t="s">
        <v>4985</v>
      </c>
      <c r="C73" s="8" t="s">
        <v>20394</v>
      </c>
      <c r="D73" s="8" t="s">
        <v>26016</v>
      </c>
      <c r="E73" s="13" t="s">
        <v>28314</v>
      </c>
      <c r="F73" s="77" t="str">
        <f t="shared" si="1"/>
        <v>К товару</v>
      </c>
      <c r="G73" s="87">
        <v>22155.93</v>
      </c>
      <c r="H73" s="61">
        <v>4</v>
      </c>
      <c r="I73" s="60"/>
    </row>
    <row r="74" spans="1:9" ht="30" x14ac:dyDescent="0.25">
      <c r="A74" s="8" t="s">
        <v>23068</v>
      </c>
      <c r="B74" s="8" t="s">
        <v>4985</v>
      </c>
      <c r="C74" s="8" t="s">
        <v>23069</v>
      </c>
      <c r="D74" s="8" t="s">
        <v>23070</v>
      </c>
      <c r="E74" s="13" t="s">
        <v>28315</v>
      </c>
      <c r="F74" s="77" t="str">
        <f t="shared" ref="F74:F105" si="2">HYPERLINK("https://shop-askom.kz/?pbrandnumber="&amp;C74&amp;"&amp;pbrandname=FAG", "К товару")</f>
        <v>К товару</v>
      </c>
      <c r="G74" s="87">
        <v>31810.123080000001</v>
      </c>
      <c r="H74" s="61">
        <v>8</v>
      </c>
      <c r="I74" s="60"/>
    </row>
    <row r="75" spans="1:9" ht="30" x14ac:dyDescent="0.25">
      <c r="A75" s="8" t="s">
        <v>27271</v>
      </c>
      <c r="B75" s="8" t="s">
        <v>4985</v>
      </c>
      <c r="C75" s="8" t="s">
        <v>27272</v>
      </c>
      <c r="D75" s="8" t="s">
        <v>27273</v>
      </c>
      <c r="E75" s="13" t="s">
        <v>28316</v>
      </c>
      <c r="F75" s="77" t="str">
        <f t="shared" si="2"/>
        <v>К товару</v>
      </c>
      <c r="G75" s="87">
        <v>82541.7</v>
      </c>
      <c r="H75" s="61">
        <v>1</v>
      </c>
      <c r="I75" s="60"/>
    </row>
    <row r="76" spans="1:9" ht="15" x14ac:dyDescent="0.25">
      <c r="A76" s="8" t="s">
        <v>5128</v>
      </c>
      <c r="B76" s="8" t="s">
        <v>4985</v>
      </c>
      <c r="C76" s="8" t="s">
        <v>5129</v>
      </c>
      <c r="D76" s="8"/>
      <c r="E76" s="13" t="s">
        <v>28317</v>
      </c>
      <c r="F76" s="77" t="str">
        <f t="shared" si="2"/>
        <v>К товару</v>
      </c>
      <c r="G76" s="87">
        <v>27668.557079999999</v>
      </c>
      <c r="H76" s="61">
        <v>2</v>
      </c>
      <c r="I76" s="60"/>
    </row>
    <row r="77" spans="1:9" ht="15" x14ac:dyDescent="0.25">
      <c r="A77" s="8" t="s">
        <v>5130</v>
      </c>
      <c r="B77" s="8" t="s">
        <v>4985</v>
      </c>
      <c r="C77" s="8" t="s">
        <v>5131</v>
      </c>
      <c r="D77" s="8" t="s">
        <v>5132</v>
      </c>
      <c r="E77" s="13" t="s">
        <v>28318</v>
      </c>
      <c r="F77" s="77" t="str">
        <f t="shared" si="2"/>
        <v>К товару</v>
      </c>
      <c r="G77" s="87">
        <v>24125.346000000001</v>
      </c>
      <c r="H77" s="61">
        <v>4</v>
      </c>
      <c r="I77" s="60"/>
    </row>
    <row r="78" spans="1:9" ht="15" x14ac:dyDescent="0.25">
      <c r="A78" s="8" t="s">
        <v>5133</v>
      </c>
      <c r="B78" s="8" t="s">
        <v>4985</v>
      </c>
      <c r="C78" s="8" t="s">
        <v>5134</v>
      </c>
      <c r="D78" s="8" t="s">
        <v>5135</v>
      </c>
      <c r="E78" s="13" t="s">
        <v>28319</v>
      </c>
      <c r="F78" s="77" t="str">
        <f t="shared" si="2"/>
        <v>К товару</v>
      </c>
      <c r="G78" s="87">
        <v>29000.809079999999</v>
      </c>
      <c r="H78" s="61">
        <v>9</v>
      </c>
      <c r="I78" s="60"/>
    </row>
    <row r="79" spans="1:9" ht="30" x14ac:dyDescent="0.25">
      <c r="A79" s="8" t="s">
        <v>5136</v>
      </c>
      <c r="B79" s="8" t="s">
        <v>4985</v>
      </c>
      <c r="C79" s="8" t="s">
        <v>5137</v>
      </c>
      <c r="D79" s="8" t="s">
        <v>5138</v>
      </c>
      <c r="E79" s="13" t="s">
        <v>28320</v>
      </c>
      <c r="F79" s="77" t="str">
        <f t="shared" si="2"/>
        <v>К товару</v>
      </c>
      <c r="G79" s="87">
        <v>31365.846000000001</v>
      </c>
      <c r="H79" s="61">
        <v>21</v>
      </c>
      <c r="I79" s="60"/>
    </row>
    <row r="80" spans="1:9" ht="15" x14ac:dyDescent="0.25">
      <c r="A80" s="8" t="s">
        <v>5139</v>
      </c>
      <c r="B80" s="8" t="s">
        <v>4985</v>
      </c>
      <c r="C80" s="8" t="s">
        <v>5140</v>
      </c>
      <c r="D80" s="8" t="s">
        <v>5141</v>
      </c>
      <c r="E80" s="13" t="s">
        <v>28321</v>
      </c>
      <c r="F80" s="77" t="str">
        <f t="shared" si="2"/>
        <v>К товару</v>
      </c>
      <c r="G80" s="87">
        <v>11141.10216</v>
      </c>
      <c r="H80" s="61">
        <v>6</v>
      </c>
      <c r="I80" s="60"/>
    </row>
    <row r="81" spans="1:9" ht="30" x14ac:dyDescent="0.25">
      <c r="A81" s="8" t="s">
        <v>5142</v>
      </c>
      <c r="B81" s="8" t="s">
        <v>4985</v>
      </c>
      <c r="C81" s="8" t="s">
        <v>5143</v>
      </c>
      <c r="D81" s="8" t="s">
        <v>5144</v>
      </c>
      <c r="E81" s="13" t="s">
        <v>28322</v>
      </c>
      <c r="F81" s="77" t="str">
        <f t="shared" si="2"/>
        <v>К товару</v>
      </c>
      <c r="G81" s="87">
        <v>12984.82308</v>
      </c>
      <c r="H81" s="61">
        <v>4</v>
      </c>
      <c r="I81" s="60"/>
    </row>
    <row r="82" spans="1:9" ht="15" x14ac:dyDescent="0.25">
      <c r="A82" s="8" t="s">
        <v>5145</v>
      </c>
      <c r="B82" s="8" t="s">
        <v>4985</v>
      </c>
      <c r="C82" s="8" t="s">
        <v>5146</v>
      </c>
      <c r="D82" s="8" t="s">
        <v>5147</v>
      </c>
      <c r="E82" s="13" t="s">
        <v>28323</v>
      </c>
      <c r="F82" s="77" t="str">
        <f t="shared" si="2"/>
        <v>К товару</v>
      </c>
      <c r="G82" s="87">
        <v>7433.9661599999999</v>
      </c>
      <c r="H82" s="61">
        <v>5</v>
      </c>
      <c r="I82" s="60"/>
    </row>
    <row r="83" spans="1:9" ht="30" x14ac:dyDescent="0.25">
      <c r="A83" s="8" t="s">
        <v>5148</v>
      </c>
      <c r="B83" s="8" t="s">
        <v>4985</v>
      </c>
      <c r="C83" s="8" t="s">
        <v>5149</v>
      </c>
      <c r="D83" s="8" t="s">
        <v>5150</v>
      </c>
      <c r="E83" s="13" t="s">
        <v>28324</v>
      </c>
      <c r="F83" s="77" t="str">
        <f t="shared" si="2"/>
        <v>К товару</v>
      </c>
      <c r="G83" s="87">
        <v>30120.48</v>
      </c>
      <c r="H83" s="61">
        <v>14</v>
      </c>
      <c r="I83" s="60"/>
    </row>
    <row r="84" spans="1:9" ht="15" x14ac:dyDescent="0.25">
      <c r="A84" s="8" t="s">
        <v>5151</v>
      </c>
      <c r="B84" s="8" t="s">
        <v>4985</v>
      </c>
      <c r="C84" s="8" t="s">
        <v>5152</v>
      </c>
      <c r="D84" s="8" t="s">
        <v>5153</v>
      </c>
      <c r="E84" s="13" t="s">
        <v>28325</v>
      </c>
      <c r="F84" s="77" t="str">
        <f t="shared" si="2"/>
        <v>К товару</v>
      </c>
      <c r="G84" s="87">
        <v>20727.524160000001</v>
      </c>
      <c r="H84" s="61">
        <v>2</v>
      </c>
      <c r="I84" s="60"/>
    </row>
    <row r="85" spans="1:9" ht="15" x14ac:dyDescent="0.25">
      <c r="A85" s="8" t="s">
        <v>5154</v>
      </c>
      <c r="B85" s="8" t="s">
        <v>4985</v>
      </c>
      <c r="C85" s="8" t="s">
        <v>5155</v>
      </c>
      <c r="D85" s="8" t="s">
        <v>5156</v>
      </c>
      <c r="E85" s="13" t="s">
        <v>28326</v>
      </c>
      <c r="F85" s="77" t="str">
        <f t="shared" si="2"/>
        <v>К товару</v>
      </c>
      <c r="G85" s="87">
        <v>17918.210159999999</v>
      </c>
      <c r="H85" s="61">
        <v>39</v>
      </c>
      <c r="I85" s="60"/>
    </row>
    <row r="86" spans="1:9" ht="15" x14ac:dyDescent="0.25">
      <c r="A86" s="8" t="s">
        <v>5157</v>
      </c>
      <c r="B86" s="8" t="s">
        <v>4985</v>
      </c>
      <c r="C86" s="8" t="s">
        <v>5158</v>
      </c>
      <c r="D86" s="8" t="s">
        <v>5159</v>
      </c>
      <c r="E86" s="13" t="s">
        <v>28327</v>
      </c>
      <c r="F86" s="77" t="str">
        <f t="shared" si="2"/>
        <v>К товару</v>
      </c>
      <c r="G86" s="87">
        <v>5589.6660000000002</v>
      </c>
      <c r="H86" s="61">
        <v>7</v>
      </c>
      <c r="I86" s="60"/>
    </row>
    <row r="87" spans="1:9" ht="15" x14ac:dyDescent="0.25">
      <c r="A87" s="8" t="s">
        <v>5160</v>
      </c>
      <c r="B87" s="8" t="s">
        <v>4985</v>
      </c>
      <c r="C87" s="8" t="s">
        <v>5161</v>
      </c>
      <c r="D87" s="8" t="s">
        <v>5162</v>
      </c>
      <c r="E87" s="13" t="s">
        <v>28328</v>
      </c>
      <c r="F87" s="77" t="str">
        <f t="shared" si="2"/>
        <v>К товару</v>
      </c>
      <c r="G87" s="87">
        <v>27668.557079999999</v>
      </c>
      <c r="H87" s="61">
        <v>25</v>
      </c>
      <c r="I87" s="60"/>
    </row>
    <row r="88" spans="1:9" ht="15" x14ac:dyDescent="0.25">
      <c r="A88" s="8" t="s">
        <v>5163</v>
      </c>
      <c r="B88" s="8" t="s">
        <v>4985</v>
      </c>
      <c r="C88" s="8" t="s">
        <v>5164</v>
      </c>
      <c r="D88" s="8" t="s">
        <v>5165</v>
      </c>
      <c r="E88" s="13" t="s">
        <v>28329</v>
      </c>
      <c r="F88" s="77" t="str">
        <f t="shared" si="2"/>
        <v>К товару</v>
      </c>
      <c r="G88" s="87">
        <v>22561.398000000001</v>
      </c>
      <c r="H88" s="61">
        <v>10</v>
      </c>
      <c r="I88" s="60"/>
    </row>
    <row r="89" spans="1:9" ht="15" x14ac:dyDescent="0.25">
      <c r="A89" s="8" t="s">
        <v>5166</v>
      </c>
      <c r="B89" s="8" t="s">
        <v>4985</v>
      </c>
      <c r="C89" s="8" t="s">
        <v>5167</v>
      </c>
      <c r="D89" s="8" t="s">
        <v>5168</v>
      </c>
      <c r="E89" s="13" t="s">
        <v>28330</v>
      </c>
      <c r="F89" s="77" t="str">
        <f t="shared" si="2"/>
        <v>К товару</v>
      </c>
      <c r="G89" s="87">
        <v>126660.67308000001</v>
      </c>
      <c r="H89" s="61">
        <v>48</v>
      </c>
      <c r="I89" s="60"/>
    </row>
    <row r="90" spans="1:9" ht="15" x14ac:dyDescent="0.25">
      <c r="A90" s="8" t="s">
        <v>5169</v>
      </c>
      <c r="B90" s="8" t="s">
        <v>4985</v>
      </c>
      <c r="C90" s="8" t="s">
        <v>5170</v>
      </c>
      <c r="D90" s="8" t="s">
        <v>5171</v>
      </c>
      <c r="E90" s="13" t="s">
        <v>28331</v>
      </c>
      <c r="F90" s="77" t="str">
        <f t="shared" si="2"/>
        <v>К товару</v>
      </c>
      <c r="G90" s="87">
        <v>18748.26108</v>
      </c>
      <c r="H90" s="61">
        <v>4</v>
      </c>
      <c r="I90" s="60"/>
    </row>
    <row r="91" spans="1:9" ht="15" x14ac:dyDescent="0.25">
      <c r="A91" s="8" t="s">
        <v>23071</v>
      </c>
      <c r="B91" s="8" t="s">
        <v>4985</v>
      </c>
      <c r="C91" s="8" t="s">
        <v>23072</v>
      </c>
      <c r="D91" s="8" t="s">
        <v>23073</v>
      </c>
      <c r="E91" s="13" t="s">
        <v>28332</v>
      </c>
      <c r="F91" s="77" t="str">
        <f t="shared" si="2"/>
        <v>К товару</v>
      </c>
      <c r="G91" s="87">
        <v>34098.121079999997</v>
      </c>
      <c r="H91" s="61">
        <v>38</v>
      </c>
      <c r="I91" s="60"/>
    </row>
    <row r="92" spans="1:9" ht="15" x14ac:dyDescent="0.25">
      <c r="A92" s="8" t="s">
        <v>5172</v>
      </c>
      <c r="B92" s="8" t="s">
        <v>4985</v>
      </c>
      <c r="C92" s="8" t="s">
        <v>5173</v>
      </c>
      <c r="D92" s="8" t="s">
        <v>5174</v>
      </c>
      <c r="E92" s="13" t="s">
        <v>28333</v>
      </c>
      <c r="F92" s="77" t="str">
        <f t="shared" si="2"/>
        <v>К товару</v>
      </c>
      <c r="G92" s="87">
        <v>66226.826159999997</v>
      </c>
      <c r="H92" s="61">
        <v>11</v>
      </c>
      <c r="I92" s="60"/>
    </row>
    <row r="93" spans="1:9" ht="15" x14ac:dyDescent="0.25">
      <c r="A93" s="8" t="s">
        <v>5175</v>
      </c>
      <c r="B93" s="8" t="s">
        <v>4985</v>
      </c>
      <c r="C93" s="8" t="s">
        <v>5176</v>
      </c>
      <c r="D93" s="8" t="s">
        <v>5177</v>
      </c>
      <c r="E93" s="13" t="s">
        <v>28334</v>
      </c>
      <c r="F93" s="77" t="str">
        <f t="shared" si="2"/>
        <v>К товару</v>
      </c>
      <c r="G93" s="87">
        <v>42381.253080000002</v>
      </c>
      <c r="H93" s="61">
        <v>7</v>
      </c>
      <c r="I93" s="60"/>
    </row>
    <row r="94" spans="1:9" ht="15" x14ac:dyDescent="0.25">
      <c r="A94" s="8" t="s">
        <v>5178</v>
      </c>
      <c r="B94" s="8" t="s">
        <v>4985</v>
      </c>
      <c r="C94" s="8" t="s">
        <v>5179</v>
      </c>
      <c r="D94" s="8" t="s">
        <v>5180</v>
      </c>
      <c r="E94" s="13" t="s">
        <v>28335</v>
      </c>
      <c r="F94" s="77" t="str">
        <f t="shared" si="2"/>
        <v>К товару</v>
      </c>
      <c r="G94" s="87">
        <v>38577.383999999998</v>
      </c>
      <c r="H94" s="61">
        <v>6</v>
      </c>
      <c r="I94" s="60"/>
    </row>
    <row r="95" spans="1:9" ht="15" x14ac:dyDescent="0.25">
      <c r="A95" s="8" t="s">
        <v>5181</v>
      </c>
      <c r="B95" s="8" t="s">
        <v>4985</v>
      </c>
      <c r="C95" s="8" t="s">
        <v>5182</v>
      </c>
      <c r="D95" s="8" t="s">
        <v>5183</v>
      </c>
      <c r="E95" s="13" t="s">
        <v>28336</v>
      </c>
      <c r="F95" s="77" t="str">
        <f t="shared" si="2"/>
        <v>К товару</v>
      </c>
      <c r="G95" s="87">
        <v>14490.84708</v>
      </c>
      <c r="H95" s="61">
        <v>11</v>
      </c>
      <c r="I95" s="60"/>
    </row>
    <row r="96" spans="1:9" ht="30" x14ac:dyDescent="0.25">
      <c r="A96" s="8" t="s">
        <v>5184</v>
      </c>
      <c r="B96" s="8" t="s">
        <v>4985</v>
      </c>
      <c r="C96" s="8" t="s">
        <v>5185</v>
      </c>
      <c r="D96" s="8" t="s">
        <v>5186</v>
      </c>
      <c r="E96" s="13" t="s">
        <v>28337</v>
      </c>
      <c r="F96" s="77" t="str">
        <f t="shared" si="2"/>
        <v>К товару</v>
      </c>
      <c r="G96" s="87">
        <v>94512.853080000001</v>
      </c>
      <c r="H96" s="61">
        <v>25</v>
      </c>
      <c r="I96" s="60"/>
    </row>
    <row r="97" spans="1:9" ht="15" x14ac:dyDescent="0.25">
      <c r="A97" s="8" t="s">
        <v>5187</v>
      </c>
      <c r="B97" s="8" t="s">
        <v>4985</v>
      </c>
      <c r="C97" s="8" t="s">
        <v>5188</v>
      </c>
      <c r="D97" s="8" t="s">
        <v>5189</v>
      </c>
      <c r="E97" s="13" t="s">
        <v>28338</v>
      </c>
      <c r="F97" s="77" t="str">
        <f t="shared" si="2"/>
        <v>К товару</v>
      </c>
      <c r="G97" s="87">
        <v>25206.787079999998</v>
      </c>
      <c r="H97" s="61">
        <v>9</v>
      </c>
      <c r="I97" s="60"/>
    </row>
    <row r="98" spans="1:9" ht="30" x14ac:dyDescent="0.25">
      <c r="A98" s="8" t="s">
        <v>23074</v>
      </c>
      <c r="B98" s="8" t="s">
        <v>4985</v>
      </c>
      <c r="C98" s="8" t="s">
        <v>23075</v>
      </c>
      <c r="D98" s="8" t="s">
        <v>23076</v>
      </c>
      <c r="E98" s="13" t="s">
        <v>28339</v>
      </c>
      <c r="F98" s="77" t="str">
        <f t="shared" si="2"/>
        <v>К товару</v>
      </c>
      <c r="G98" s="87">
        <v>40730.419080000007</v>
      </c>
      <c r="H98" s="61">
        <v>2</v>
      </c>
      <c r="I98" s="60"/>
    </row>
    <row r="99" spans="1:9" ht="30" x14ac:dyDescent="0.25">
      <c r="A99" s="8" t="s">
        <v>5190</v>
      </c>
      <c r="B99" s="8" t="s">
        <v>4985</v>
      </c>
      <c r="C99" s="8" t="s">
        <v>5191</v>
      </c>
      <c r="D99" s="8" t="s">
        <v>5192</v>
      </c>
      <c r="E99" s="13" t="s">
        <v>28340</v>
      </c>
      <c r="F99" s="77" t="str">
        <f t="shared" si="2"/>
        <v>К товару</v>
      </c>
      <c r="G99" s="87">
        <v>31646.19816</v>
      </c>
      <c r="H99" s="61">
        <v>2</v>
      </c>
      <c r="I99" s="60"/>
    </row>
    <row r="100" spans="1:9" ht="15" x14ac:dyDescent="0.25">
      <c r="A100" s="8" t="s">
        <v>5193</v>
      </c>
      <c r="B100" s="8" t="s">
        <v>4985</v>
      </c>
      <c r="C100" s="8" t="s">
        <v>5194</v>
      </c>
      <c r="D100" s="8" t="s">
        <v>5195</v>
      </c>
      <c r="E100" s="13" t="s">
        <v>28341</v>
      </c>
      <c r="F100" s="77" t="str">
        <f t="shared" si="2"/>
        <v>К товару</v>
      </c>
      <c r="G100" s="87">
        <v>40546.800000000003</v>
      </c>
      <c r="H100" s="61">
        <v>12</v>
      </c>
      <c r="I100" s="60"/>
    </row>
    <row r="101" spans="1:9" ht="30" x14ac:dyDescent="0.25">
      <c r="A101" s="8" t="s">
        <v>5196</v>
      </c>
      <c r="B101" s="8" t="s">
        <v>4985</v>
      </c>
      <c r="C101" s="8" t="s">
        <v>5197</v>
      </c>
      <c r="D101" s="8" t="s">
        <v>5198</v>
      </c>
      <c r="E101" s="13" t="s">
        <v>28342</v>
      </c>
      <c r="F101" s="77" t="str">
        <f t="shared" si="2"/>
        <v>К товару</v>
      </c>
      <c r="G101" s="87">
        <v>28016.10108</v>
      </c>
      <c r="H101" s="61">
        <v>17</v>
      </c>
      <c r="I101" s="60"/>
    </row>
    <row r="102" spans="1:9" ht="15" x14ac:dyDescent="0.25">
      <c r="A102" s="8" t="s">
        <v>27274</v>
      </c>
      <c r="B102" s="8" t="s">
        <v>4985</v>
      </c>
      <c r="C102" s="8" t="s">
        <v>27275</v>
      </c>
      <c r="D102" s="8"/>
      <c r="E102" s="13" t="s">
        <v>28343</v>
      </c>
      <c r="F102" s="77" t="str">
        <f t="shared" si="2"/>
        <v>К товару</v>
      </c>
      <c r="G102" s="87">
        <v>9142.7241599999998</v>
      </c>
      <c r="H102" s="61">
        <v>22</v>
      </c>
      <c r="I102" s="60"/>
    </row>
    <row r="103" spans="1:9" ht="30" x14ac:dyDescent="0.25">
      <c r="A103" s="8" t="s">
        <v>5199</v>
      </c>
      <c r="B103" s="8" t="s">
        <v>4985</v>
      </c>
      <c r="C103" s="8" t="s">
        <v>5200</v>
      </c>
      <c r="D103" s="8" t="s">
        <v>5201</v>
      </c>
      <c r="E103" s="13" t="s">
        <v>28344</v>
      </c>
      <c r="F103" s="77" t="str">
        <f t="shared" si="2"/>
        <v>К товару</v>
      </c>
      <c r="G103" s="87">
        <v>32949.488160000001</v>
      </c>
      <c r="H103" s="61">
        <v>4</v>
      </c>
      <c r="I103" s="60"/>
    </row>
    <row r="104" spans="1:9" ht="15" x14ac:dyDescent="0.25">
      <c r="A104" s="8" t="s">
        <v>5208</v>
      </c>
      <c r="B104" s="8" t="s">
        <v>4985</v>
      </c>
      <c r="C104" s="8" t="s">
        <v>5209</v>
      </c>
      <c r="D104" s="8" t="s">
        <v>5210</v>
      </c>
      <c r="E104" s="13" t="s">
        <v>28345</v>
      </c>
      <c r="F104" s="77" t="str">
        <f t="shared" si="2"/>
        <v>К товару</v>
      </c>
      <c r="G104" s="87">
        <v>186708.74616000001</v>
      </c>
      <c r="H104" s="61">
        <v>1</v>
      </c>
      <c r="I104" s="60"/>
    </row>
    <row r="105" spans="1:9" ht="15" x14ac:dyDescent="0.25">
      <c r="A105" s="8" t="s">
        <v>5205</v>
      </c>
      <c r="B105" s="8" t="s">
        <v>4985</v>
      </c>
      <c r="C105" s="8" t="s">
        <v>5206</v>
      </c>
      <c r="D105" s="8" t="s">
        <v>5207</v>
      </c>
      <c r="E105" s="13" t="s">
        <v>28346</v>
      </c>
      <c r="F105" s="77" t="str">
        <f t="shared" si="2"/>
        <v>К товару</v>
      </c>
      <c r="G105" s="87">
        <v>197714.30616000001</v>
      </c>
      <c r="H105" s="61">
        <v>2</v>
      </c>
      <c r="I105" s="60"/>
    </row>
    <row r="106" spans="1:9" ht="15" x14ac:dyDescent="0.25">
      <c r="A106" s="8" t="s">
        <v>5202</v>
      </c>
      <c r="B106" s="8" t="s">
        <v>4985</v>
      </c>
      <c r="C106" s="8" t="s">
        <v>5203</v>
      </c>
      <c r="D106" s="8" t="s">
        <v>5204</v>
      </c>
      <c r="E106" s="13" t="s">
        <v>28347</v>
      </c>
      <c r="F106" s="77" t="str">
        <f t="shared" ref="F106:F120" si="3">HYPERLINK("https://shop-askom.kz/?pbrandnumber="&amp;C106&amp;"&amp;pbrandname=FAG", "К товару")</f>
        <v>К товару</v>
      </c>
      <c r="G106" s="87">
        <v>208526.4</v>
      </c>
      <c r="H106" s="61">
        <v>4</v>
      </c>
      <c r="I106" s="60"/>
    </row>
    <row r="107" spans="1:9" ht="15" x14ac:dyDescent="0.25">
      <c r="A107" s="8" t="s">
        <v>23077</v>
      </c>
      <c r="B107" s="8" t="s">
        <v>4985</v>
      </c>
      <c r="C107" s="8" t="s">
        <v>23078</v>
      </c>
      <c r="D107" s="8" t="s">
        <v>23079</v>
      </c>
      <c r="E107" s="13" t="s">
        <v>28348</v>
      </c>
      <c r="F107" s="77" t="str">
        <f t="shared" si="3"/>
        <v>К товару</v>
      </c>
      <c r="G107" s="87">
        <v>187094.52</v>
      </c>
      <c r="H107" s="61">
        <v>8</v>
      </c>
      <c r="I107" s="60"/>
    </row>
    <row r="108" spans="1:9" ht="15" x14ac:dyDescent="0.25">
      <c r="A108" s="8" t="s">
        <v>5211</v>
      </c>
      <c r="B108" s="8" t="s">
        <v>4985</v>
      </c>
      <c r="C108" s="8" t="s">
        <v>5212</v>
      </c>
      <c r="D108" s="8" t="s">
        <v>5213</v>
      </c>
      <c r="E108" s="13" t="s">
        <v>28349</v>
      </c>
      <c r="F108" s="77" t="str">
        <f t="shared" si="3"/>
        <v>К товару</v>
      </c>
      <c r="G108" s="87">
        <v>159870.24</v>
      </c>
      <c r="H108" s="61">
        <v>7</v>
      </c>
      <c r="I108" s="60"/>
    </row>
    <row r="109" spans="1:9" ht="15" x14ac:dyDescent="0.25">
      <c r="A109" s="8" t="s">
        <v>5214</v>
      </c>
      <c r="B109" s="8" t="s">
        <v>4985</v>
      </c>
      <c r="C109" s="8" t="s">
        <v>5215</v>
      </c>
      <c r="D109" s="8"/>
      <c r="E109" s="13" t="s">
        <v>28350</v>
      </c>
      <c r="F109" s="77" t="str">
        <f t="shared" si="3"/>
        <v>К товару</v>
      </c>
      <c r="G109" s="87">
        <v>103008.56616</v>
      </c>
      <c r="H109" s="61">
        <v>8</v>
      </c>
      <c r="I109" s="60"/>
    </row>
    <row r="110" spans="1:9" ht="15" x14ac:dyDescent="0.25">
      <c r="A110" s="8" t="s">
        <v>5219</v>
      </c>
      <c r="B110" s="8" t="s">
        <v>4985</v>
      </c>
      <c r="C110" s="8" t="s">
        <v>5220</v>
      </c>
      <c r="D110" s="8" t="s">
        <v>5221</v>
      </c>
      <c r="E110" s="13" t="s">
        <v>28351</v>
      </c>
      <c r="F110" s="77" t="str">
        <f t="shared" si="3"/>
        <v>К товару</v>
      </c>
      <c r="G110" s="87">
        <v>88334.1</v>
      </c>
      <c r="H110" s="61">
        <v>5</v>
      </c>
      <c r="I110" s="60"/>
    </row>
    <row r="111" spans="1:9" ht="15" x14ac:dyDescent="0.25">
      <c r="A111" s="8" t="s">
        <v>5216</v>
      </c>
      <c r="B111" s="8" t="s">
        <v>4985</v>
      </c>
      <c r="C111" s="8" t="s">
        <v>5217</v>
      </c>
      <c r="D111" s="8" t="s">
        <v>5218</v>
      </c>
      <c r="E111" s="13" t="s">
        <v>28352</v>
      </c>
      <c r="F111" s="77" t="str">
        <f t="shared" si="3"/>
        <v>К товару</v>
      </c>
      <c r="G111" s="87">
        <v>97022.7</v>
      </c>
      <c r="H111" s="61">
        <v>16</v>
      </c>
      <c r="I111" s="60"/>
    </row>
    <row r="112" spans="1:9" ht="15" x14ac:dyDescent="0.25">
      <c r="A112" s="8" t="s">
        <v>5222</v>
      </c>
      <c r="B112" s="8" t="s">
        <v>4985</v>
      </c>
      <c r="C112" s="8" t="s">
        <v>5223</v>
      </c>
      <c r="D112" s="8" t="s">
        <v>5224</v>
      </c>
      <c r="E112" s="13" t="s">
        <v>28353</v>
      </c>
      <c r="F112" s="77" t="str">
        <f t="shared" si="3"/>
        <v>К товару</v>
      </c>
      <c r="G112" s="87">
        <v>88044.479999999996</v>
      </c>
      <c r="H112" s="61">
        <v>15</v>
      </c>
      <c r="I112" s="60"/>
    </row>
    <row r="113" spans="1:9" ht="15" x14ac:dyDescent="0.25">
      <c r="A113" s="8" t="s">
        <v>26058</v>
      </c>
      <c r="B113" s="8" t="s">
        <v>4985</v>
      </c>
      <c r="C113" s="8" t="s">
        <v>26059</v>
      </c>
      <c r="D113" s="8" t="s">
        <v>12354</v>
      </c>
      <c r="E113" s="13" t="s">
        <v>28354</v>
      </c>
      <c r="F113" s="77" t="str">
        <f t="shared" si="3"/>
        <v>К товару</v>
      </c>
      <c r="G113" s="87">
        <v>133901.17308000001</v>
      </c>
      <c r="H113" s="61">
        <v>6</v>
      </c>
      <c r="I113" s="60"/>
    </row>
    <row r="114" spans="1:9" ht="15" x14ac:dyDescent="0.25">
      <c r="A114" s="8" t="s">
        <v>5228</v>
      </c>
      <c r="B114" s="8" t="s">
        <v>4985</v>
      </c>
      <c r="C114" s="8" t="s">
        <v>5229</v>
      </c>
      <c r="D114" s="8" t="s">
        <v>5230</v>
      </c>
      <c r="E114" s="13" t="s">
        <v>28355</v>
      </c>
      <c r="F114" s="77" t="str">
        <f t="shared" si="3"/>
        <v>К товару</v>
      </c>
      <c r="G114" s="87">
        <v>109862.71308</v>
      </c>
      <c r="H114" s="61">
        <v>5</v>
      </c>
      <c r="I114" s="60"/>
    </row>
    <row r="115" spans="1:9" ht="15" x14ac:dyDescent="0.25">
      <c r="A115" s="8" t="s">
        <v>5225</v>
      </c>
      <c r="B115" s="8" t="s">
        <v>4985</v>
      </c>
      <c r="C115" s="8" t="s">
        <v>5226</v>
      </c>
      <c r="D115" s="8" t="s">
        <v>5227</v>
      </c>
      <c r="E115" s="13" t="s">
        <v>28356</v>
      </c>
      <c r="F115" s="77" t="str">
        <f t="shared" si="3"/>
        <v>К товару</v>
      </c>
      <c r="G115" s="87">
        <v>119999.41308</v>
      </c>
      <c r="H115" s="61">
        <v>37</v>
      </c>
      <c r="I115" s="60"/>
    </row>
    <row r="116" spans="1:9" ht="30" x14ac:dyDescent="0.25">
      <c r="A116" s="8" t="s">
        <v>5231</v>
      </c>
      <c r="B116" s="8" t="s">
        <v>4985</v>
      </c>
      <c r="C116" s="8" t="s">
        <v>5232</v>
      </c>
      <c r="D116" s="8" t="s">
        <v>5233</v>
      </c>
      <c r="E116" s="13" t="s">
        <v>28357</v>
      </c>
      <c r="F116" s="77" t="str">
        <f t="shared" si="3"/>
        <v>К товару</v>
      </c>
      <c r="G116" s="87">
        <v>122413.10616000001</v>
      </c>
      <c r="H116" s="61">
        <v>12</v>
      </c>
      <c r="I116" s="60"/>
    </row>
    <row r="117" spans="1:9" ht="15" x14ac:dyDescent="0.25">
      <c r="A117" s="8" t="s">
        <v>5234</v>
      </c>
      <c r="B117" s="8" t="s">
        <v>4985</v>
      </c>
      <c r="C117" s="8" t="s">
        <v>5235</v>
      </c>
      <c r="D117" s="8" t="s">
        <v>5236</v>
      </c>
      <c r="E117" s="13" t="s">
        <v>28358</v>
      </c>
      <c r="F117" s="77" t="str">
        <f t="shared" si="3"/>
        <v>К товару</v>
      </c>
      <c r="G117" s="87">
        <v>195783.12</v>
      </c>
      <c r="H117" s="61">
        <v>12</v>
      </c>
      <c r="I117" s="60"/>
    </row>
    <row r="118" spans="1:9" ht="15" x14ac:dyDescent="0.25">
      <c r="A118" s="8" t="s">
        <v>5237</v>
      </c>
      <c r="B118" s="8" t="s">
        <v>4985</v>
      </c>
      <c r="C118" s="8" t="s">
        <v>5238</v>
      </c>
      <c r="D118" s="8" t="s">
        <v>5239</v>
      </c>
      <c r="E118" s="13" t="s">
        <v>28359</v>
      </c>
      <c r="F118" s="77" t="str">
        <f t="shared" si="3"/>
        <v>К товару</v>
      </c>
      <c r="G118" s="87">
        <v>133997.90616000001</v>
      </c>
      <c r="H118" s="61">
        <v>15</v>
      </c>
      <c r="I118" s="60"/>
    </row>
    <row r="119" spans="1:9" ht="15" x14ac:dyDescent="0.25">
      <c r="A119" s="8" t="s">
        <v>5240</v>
      </c>
      <c r="B119" s="8" t="s">
        <v>4985</v>
      </c>
      <c r="C119" s="8" t="s">
        <v>5241</v>
      </c>
      <c r="D119" s="8" t="s">
        <v>5242</v>
      </c>
      <c r="E119" s="13" t="s">
        <v>28360</v>
      </c>
      <c r="F119" s="77" t="str">
        <f t="shared" si="3"/>
        <v>К товару</v>
      </c>
      <c r="G119" s="87">
        <v>147030.80616000001</v>
      </c>
      <c r="H119" s="61">
        <v>12</v>
      </c>
      <c r="I119" s="60"/>
    </row>
    <row r="120" spans="1:9" ht="15" x14ac:dyDescent="0.25">
      <c r="A120" s="8" t="s">
        <v>5243</v>
      </c>
      <c r="B120" s="8" t="s">
        <v>4985</v>
      </c>
      <c r="C120" s="8" t="s">
        <v>5244</v>
      </c>
      <c r="D120" s="8" t="s">
        <v>5245</v>
      </c>
      <c r="E120" s="13" t="s">
        <v>28361</v>
      </c>
      <c r="F120" s="77" t="str">
        <f t="shared" si="3"/>
        <v>К товару</v>
      </c>
      <c r="G120" s="87">
        <v>125019.68616000001</v>
      </c>
      <c r="H120" s="61">
        <v>9</v>
      </c>
      <c r="I120" s="60"/>
    </row>
  </sheetData>
  <mergeCells count="12">
    <mergeCell ref="A7:C7"/>
    <mergeCell ref="F7:H7"/>
    <mergeCell ref="F2:H2"/>
    <mergeCell ref="B3:C3"/>
    <mergeCell ref="F3:H3"/>
    <mergeCell ref="B4:C4"/>
    <mergeCell ref="F4:H4"/>
    <mergeCell ref="B5:C5"/>
    <mergeCell ref="F5:H5"/>
    <mergeCell ref="B6:C6"/>
    <mergeCell ref="F6:H6"/>
    <mergeCell ref="D2:E7"/>
  </mergeCells>
  <pageMargins left="0.19685039370078741" right="0.19685039370078741" top="0.39370078740157483" bottom="0.39370078740157483" header="0.31496062992125984" footer="0.31496062992125984"/>
  <pageSetup paperSize="9" scale="90" fitToHeight="2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  <pageSetUpPr fitToPage="1"/>
  </sheetPr>
  <dimension ref="A1:I1841"/>
  <sheetViews>
    <sheetView view="pageBreakPreview" topLeftCell="B1" zoomScaleNormal="100" zoomScaleSheetLayoutView="100" workbookViewId="0">
      <selection activeCell="L23" sqref="L23"/>
    </sheetView>
  </sheetViews>
  <sheetFormatPr defaultRowHeight="12.75" x14ac:dyDescent="0.25"/>
  <cols>
    <col min="1" max="1" width="7" style="5" hidden="1" customWidth="1"/>
    <col min="2" max="2" width="14.5703125" style="1" customWidth="1"/>
    <col min="3" max="3" width="14" style="1" bestFit="1" customWidth="1"/>
    <col min="4" max="4" width="16" style="1" hidden="1" customWidth="1"/>
    <col min="5" max="5" width="84.7109375" style="1" customWidth="1"/>
    <col min="6" max="6" width="14.7109375" style="14" bestFit="1" customWidth="1"/>
    <col min="7" max="7" width="12.140625" style="6" customWidth="1"/>
    <col min="8" max="8" width="9.140625" style="17"/>
    <col min="9" max="9" width="14" style="2" customWidth="1"/>
    <col min="10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21"/>
      <c r="H1" s="23"/>
      <c r="I1" s="10"/>
    </row>
    <row r="2" spans="1:9" ht="56.25" customHeight="1" x14ac:dyDescent="0.25">
      <c r="A2" s="66"/>
      <c r="B2" s="65"/>
      <c r="C2" s="65"/>
      <c r="D2" s="169" t="s">
        <v>30191</v>
      </c>
      <c r="E2" s="169"/>
      <c r="F2" s="169"/>
      <c r="G2" s="169"/>
      <c r="H2" s="161"/>
      <c r="I2" s="161"/>
    </row>
    <row r="3" spans="1:9" ht="18.75" customHeight="1" x14ac:dyDescent="0.25">
      <c r="A3" s="63"/>
      <c r="B3" s="162"/>
      <c r="C3" s="162"/>
      <c r="D3" s="169"/>
      <c r="E3" s="169"/>
      <c r="F3" s="169"/>
      <c r="G3" s="169"/>
      <c r="H3" s="163"/>
      <c r="I3" s="163"/>
    </row>
    <row r="4" spans="1:9" ht="18.75" customHeight="1" x14ac:dyDescent="0.25">
      <c r="A4" s="64"/>
      <c r="B4" s="164"/>
      <c r="C4" s="164"/>
      <c r="D4" s="169"/>
      <c r="E4" s="169"/>
      <c r="F4" s="169"/>
      <c r="G4" s="169"/>
      <c r="H4" s="165"/>
      <c r="I4" s="165"/>
    </row>
    <row r="5" spans="1:9" ht="18.75" customHeight="1" x14ac:dyDescent="0.25">
      <c r="A5" s="64"/>
      <c r="B5" s="164"/>
      <c r="C5" s="164"/>
      <c r="D5" s="169"/>
      <c r="E5" s="169"/>
      <c r="F5" s="169"/>
      <c r="G5" s="169"/>
      <c r="H5" s="165"/>
      <c r="I5" s="165"/>
    </row>
    <row r="6" spans="1:9" ht="18.75" customHeight="1" x14ac:dyDescent="0.25">
      <c r="A6" s="64"/>
      <c r="B6" s="164"/>
      <c r="C6" s="164"/>
      <c r="D6" s="169"/>
      <c r="E6" s="169"/>
      <c r="F6" s="169"/>
      <c r="G6" s="169"/>
      <c r="H6" s="165"/>
      <c r="I6" s="165"/>
    </row>
    <row r="7" spans="1:9" ht="37.5" customHeight="1" x14ac:dyDescent="0.25">
      <c r="A7" s="167"/>
      <c r="B7" s="167"/>
      <c r="C7" s="167"/>
      <c r="D7" s="169"/>
      <c r="E7" s="169"/>
      <c r="F7" s="169"/>
      <c r="G7" s="169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5"/>
      <c r="H8" s="16"/>
      <c r="I8" s="11"/>
    </row>
    <row r="9" spans="1:9" s="4" customFormat="1" ht="25.5" x14ac:dyDescent="0.25">
      <c r="A9" s="3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90" t="s">
        <v>30190</v>
      </c>
      <c r="H9" s="91" t="s">
        <v>5</v>
      </c>
      <c r="I9" s="92" t="s">
        <v>4</v>
      </c>
    </row>
    <row r="10" spans="1:9" ht="15" x14ac:dyDescent="0.25">
      <c r="A10" s="8" t="s">
        <v>972</v>
      </c>
      <c r="B10" s="88" t="s">
        <v>630</v>
      </c>
      <c r="C10" s="8" t="s">
        <v>628</v>
      </c>
      <c r="D10" s="8" t="s">
        <v>629</v>
      </c>
      <c r="E10" s="13" t="s">
        <v>28362</v>
      </c>
      <c r="F10" s="77" t="str">
        <f t="shared" ref="F10:F73" si="0">HYPERLINK("https://shop-askom.kz/?pbrandnumber="&amp;C10&amp;"&amp;pbrandname=FEBI", "К товару")</f>
        <v>К товару</v>
      </c>
      <c r="G10" s="87">
        <v>33866.425080000001</v>
      </c>
      <c r="H10" s="61">
        <v>2</v>
      </c>
      <c r="I10" s="60"/>
    </row>
    <row r="11" spans="1:9" ht="15" x14ac:dyDescent="0.25">
      <c r="A11" s="8" t="s">
        <v>982</v>
      </c>
      <c r="B11" s="88" t="s">
        <v>630</v>
      </c>
      <c r="C11" s="8" t="s">
        <v>646</v>
      </c>
      <c r="D11" s="8" t="s">
        <v>647</v>
      </c>
      <c r="E11" s="13" t="s">
        <v>28363</v>
      </c>
      <c r="F11" s="77" t="str">
        <f t="shared" si="0"/>
        <v>К товару</v>
      </c>
      <c r="G11" s="87">
        <v>34329.817080000001</v>
      </c>
      <c r="H11" s="61">
        <v>6</v>
      </c>
      <c r="I11" s="60"/>
    </row>
    <row r="12" spans="1:9" ht="15" x14ac:dyDescent="0.25">
      <c r="A12" s="8" t="s">
        <v>1007</v>
      </c>
      <c r="B12" s="88" t="s">
        <v>630</v>
      </c>
      <c r="C12" s="8" t="s">
        <v>690</v>
      </c>
      <c r="D12" s="8" t="s">
        <v>691</v>
      </c>
      <c r="E12" s="13" t="s">
        <v>28364</v>
      </c>
      <c r="F12" s="77" t="str">
        <f t="shared" si="0"/>
        <v>К товару</v>
      </c>
      <c r="G12" s="87">
        <v>7405.0041599999995</v>
      </c>
      <c r="H12" s="61">
        <v>17</v>
      </c>
      <c r="I12" s="60"/>
    </row>
    <row r="13" spans="1:9" ht="15" x14ac:dyDescent="0.25">
      <c r="A13" s="8" t="s">
        <v>1035</v>
      </c>
      <c r="B13" s="88" t="s">
        <v>630</v>
      </c>
      <c r="C13" s="8" t="s">
        <v>734</v>
      </c>
      <c r="D13" s="8" t="s">
        <v>735</v>
      </c>
      <c r="E13" s="13" t="s">
        <v>28365</v>
      </c>
      <c r="F13" s="77" t="str">
        <f t="shared" si="0"/>
        <v>К товару</v>
      </c>
      <c r="G13" s="87">
        <v>46706.438159999998</v>
      </c>
      <c r="H13" s="61">
        <v>5</v>
      </c>
      <c r="I13" s="60"/>
    </row>
    <row r="14" spans="1:9" ht="15" x14ac:dyDescent="0.25">
      <c r="A14" s="8" t="s">
        <v>1038</v>
      </c>
      <c r="B14" s="88" t="s">
        <v>630</v>
      </c>
      <c r="C14" s="8" t="s">
        <v>740</v>
      </c>
      <c r="D14" s="8" t="s">
        <v>182</v>
      </c>
      <c r="E14" s="13" t="s">
        <v>28366</v>
      </c>
      <c r="F14" s="77" t="str">
        <f t="shared" si="0"/>
        <v>К товару</v>
      </c>
      <c r="G14" s="87">
        <v>55317.42</v>
      </c>
      <c r="H14" s="61">
        <v>5</v>
      </c>
      <c r="I14" s="60"/>
    </row>
    <row r="15" spans="1:9" ht="15" x14ac:dyDescent="0.25">
      <c r="A15" s="8" t="s">
        <v>1074</v>
      </c>
      <c r="B15" s="88" t="s">
        <v>630</v>
      </c>
      <c r="C15" s="8" t="s">
        <v>800</v>
      </c>
      <c r="D15" s="8" t="s">
        <v>801</v>
      </c>
      <c r="E15" s="13" t="s">
        <v>28367</v>
      </c>
      <c r="F15" s="77" t="str">
        <f t="shared" si="0"/>
        <v>К товару</v>
      </c>
      <c r="G15" s="87">
        <v>30825.415079999999</v>
      </c>
      <c r="H15" s="61">
        <v>8</v>
      </c>
      <c r="I15" s="60"/>
    </row>
    <row r="16" spans="1:9" ht="15" x14ac:dyDescent="0.25">
      <c r="A16" s="8" t="s">
        <v>5246</v>
      </c>
      <c r="B16" s="88" t="s">
        <v>630</v>
      </c>
      <c r="C16" s="8" t="s">
        <v>5247</v>
      </c>
      <c r="D16" s="8" t="s">
        <v>5248</v>
      </c>
      <c r="E16" s="13" t="s">
        <v>28368</v>
      </c>
      <c r="F16" s="77" t="str">
        <f t="shared" si="0"/>
        <v>К товару</v>
      </c>
      <c r="G16" s="87">
        <v>45605.882160000001</v>
      </c>
      <c r="H16" s="61">
        <v>22</v>
      </c>
      <c r="I16" s="60"/>
    </row>
    <row r="17" spans="1:9" ht="15" x14ac:dyDescent="0.25">
      <c r="A17" s="8" t="s">
        <v>1080</v>
      </c>
      <c r="B17" s="88" t="s">
        <v>630</v>
      </c>
      <c r="C17" s="8" t="s">
        <v>812</v>
      </c>
      <c r="D17" s="8" t="s">
        <v>813</v>
      </c>
      <c r="E17" s="13" t="s">
        <v>28369</v>
      </c>
      <c r="F17" s="77" t="str">
        <f t="shared" si="0"/>
        <v>К товару</v>
      </c>
      <c r="G17" s="87">
        <v>13148.748</v>
      </c>
      <c r="H17" s="61">
        <v>9</v>
      </c>
      <c r="I17" s="60"/>
    </row>
    <row r="18" spans="1:9" ht="15" x14ac:dyDescent="0.25">
      <c r="A18" s="8" t="s">
        <v>1163</v>
      </c>
      <c r="B18" s="88" t="s">
        <v>630</v>
      </c>
      <c r="C18" s="8" t="s">
        <v>949</v>
      </c>
      <c r="D18" s="8" t="s">
        <v>602</v>
      </c>
      <c r="E18" s="13" t="s">
        <v>28370</v>
      </c>
      <c r="F18" s="77" t="str">
        <f t="shared" si="0"/>
        <v>К товару</v>
      </c>
      <c r="G18" s="87">
        <v>21229.146000000001</v>
      </c>
      <c r="H18" s="61">
        <v>9</v>
      </c>
      <c r="I18" s="60"/>
    </row>
    <row r="19" spans="1:9" ht="15" x14ac:dyDescent="0.25">
      <c r="A19" s="8" t="s">
        <v>1165</v>
      </c>
      <c r="B19" s="88" t="s">
        <v>630</v>
      </c>
      <c r="C19" s="8" t="s">
        <v>951</v>
      </c>
      <c r="D19" s="8" t="s">
        <v>603</v>
      </c>
      <c r="E19" s="13" t="s">
        <v>28371</v>
      </c>
      <c r="F19" s="77" t="str">
        <f t="shared" si="0"/>
        <v>К товару</v>
      </c>
      <c r="G19" s="87">
        <v>32746.75416</v>
      </c>
      <c r="H19" s="61">
        <v>3</v>
      </c>
      <c r="I19" s="60"/>
    </row>
    <row r="20" spans="1:9" ht="15" x14ac:dyDescent="0.25">
      <c r="A20" s="8" t="s">
        <v>1168</v>
      </c>
      <c r="B20" s="88" t="s">
        <v>630</v>
      </c>
      <c r="C20" s="8" t="s">
        <v>955</v>
      </c>
      <c r="D20" s="8" t="s">
        <v>956</v>
      </c>
      <c r="E20" s="13" t="s">
        <v>28372</v>
      </c>
      <c r="F20" s="77" t="str">
        <f t="shared" si="0"/>
        <v>К товару</v>
      </c>
      <c r="G20" s="87">
        <v>24212.232</v>
      </c>
      <c r="H20" s="61">
        <v>17</v>
      </c>
      <c r="I20" s="60"/>
    </row>
    <row r="21" spans="1:9" ht="30" x14ac:dyDescent="0.25">
      <c r="A21" s="8" t="s">
        <v>5249</v>
      </c>
      <c r="B21" s="88" t="s">
        <v>630</v>
      </c>
      <c r="C21" s="8" t="s">
        <v>5250</v>
      </c>
      <c r="D21" s="8" t="s">
        <v>5251</v>
      </c>
      <c r="E21" s="13" t="s">
        <v>28373</v>
      </c>
      <c r="F21" s="77" t="str">
        <f t="shared" si="0"/>
        <v>К товару</v>
      </c>
      <c r="G21" s="87">
        <v>22194.739079999999</v>
      </c>
      <c r="H21" s="61">
        <v>12</v>
      </c>
      <c r="I21" s="60"/>
    </row>
    <row r="22" spans="1:9" ht="15" x14ac:dyDescent="0.25">
      <c r="A22" s="8" t="s">
        <v>5252</v>
      </c>
      <c r="B22" s="88" t="s">
        <v>630</v>
      </c>
      <c r="C22" s="8" t="s">
        <v>5253</v>
      </c>
      <c r="D22" s="8" t="s">
        <v>5254</v>
      </c>
      <c r="E22" s="13" t="s">
        <v>28374</v>
      </c>
      <c r="F22" s="77" t="str">
        <f t="shared" si="0"/>
        <v>К товару</v>
      </c>
      <c r="G22" s="87">
        <v>65550.853080000001</v>
      </c>
      <c r="H22" s="61">
        <v>5</v>
      </c>
      <c r="I22" s="60"/>
    </row>
    <row r="23" spans="1:9" ht="15" x14ac:dyDescent="0.25">
      <c r="A23" s="8" t="s">
        <v>5255</v>
      </c>
      <c r="B23" s="88" t="s">
        <v>630</v>
      </c>
      <c r="C23" s="8" t="s">
        <v>5256</v>
      </c>
      <c r="D23" s="8" t="s">
        <v>5257</v>
      </c>
      <c r="E23" s="13" t="s">
        <v>28375</v>
      </c>
      <c r="F23" s="77" t="str">
        <f t="shared" si="0"/>
        <v>К товару</v>
      </c>
      <c r="G23" s="87">
        <v>61399.44</v>
      </c>
      <c r="H23" s="61">
        <v>4</v>
      </c>
      <c r="I23" s="60"/>
    </row>
    <row r="24" spans="1:9" ht="15" x14ac:dyDescent="0.25">
      <c r="A24" s="8" t="s">
        <v>5258</v>
      </c>
      <c r="B24" s="88" t="s">
        <v>630</v>
      </c>
      <c r="C24" s="8" t="s">
        <v>5259</v>
      </c>
      <c r="D24" s="8" t="s">
        <v>5260</v>
      </c>
      <c r="E24" s="13" t="s">
        <v>28376</v>
      </c>
      <c r="F24" s="77" t="str">
        <f t="shared" si="0"/>
        <v>К товару</v>
      </c>
      <c r="G24" s="87">
        <v>63620.246160000002</v>
      </c>
      <c r="H24" s="61">
        <v>5</v>
      </c>
      <c r="I24" s="60"/>
    </row>
    <row r="25" spans="1:9" ht="15" x14ac:dyDescent="0.25">
      <c r="A25" s="8" t="s">
        <v>5261</v>
      </c>
      <c r="B25" s="88" t="s">
        <v>630</v>
      </c>
      <c r="C25" s="8" t="s">
        <v>5262</v>
      </c>
      <c r="D25" s="8" t="s">
        <v>5263</v>
      </c>
      <c r="E25" s="13" t="s">
        <v>28377</v>
      </c>
      <c r="F25" s="77" t="str">
        <f t="shared" si="0"/>
        <v>К товару</v>
      </c>
      <c r="G25" s="87">
        <v>41164.849080000007</v>
      </c>
      <c r="H25" s="61">
        <v>2</v>
      </c>
      <c r="I25" s="60"/>
    </row>
    <row r="26" spans="1:9" ht="15" x14ac:dyDescent="0.25">
      <c r="A26" s="8" t="s">
        <v>5264</v>
      </c>
      <c r="B26" s="88" t="s">
        <v>630</v>
      </c>
      <c r="C26" s="8" t="s">
        <v>5265</v>
      </c>
      <c r="D26" s="8" t="s">
        <v>5266</v>
      </c>
      <c r="E26" s="13" t="s">
        <v>28378</v>
      </c>
      <c r="F26" s="77" t="str">
        <f t="shared" si="0"/>
        <v>К товару</v>
      </c>
      <c r="G26" s="87">
        <v>58117.466159999996</v>
      </c>
      <c r="H26" s="61">
        <v>7</v>
      </c>
      <c r="I26" s="60"/>
    </row>
    <row r="27" spans="1:9" ht="30" x14ac:dyDescent="0.25">
      <c r="A27" s="8" t="s">
        <v>5267</v>
      </c>
      <c r="B27" s="88" t="s">
        <v>630</v>
      </c>
      <c r="C27" s="8" t="s">
        <v>5268</v>
      </c>
      <c r="D27" s="8" t="s">
        <v>5269</v>
      </c>
      <c r="E27" s="13" t="s">
        <v>28379</v>
      </c>
      <c r="F27" s="77" t="str">
        <f t="shared" si="0"/>
        <v>К товару</v>
      </c>
      <c r="G27" s="87">
        <v>52710.84</v>
      </c>
      <c r="H27" s="61">
        <v>13</v>
      </c>
      <c r="I27" s="60"/>
    </row>
    <row r="28" spans="1:9" ht="15" x14ac:dyDescent="0.25">
      <c r="A28" s="8" t="s">
        <v>23080</v>
      </c>
      <c r="B28" s="88" t="s">
        <v>630</v>
      </c>
      <c r="C28" s="8" t="s">
        <v>23081</v>
      </c>
      <c r="D28" s="8" t="s">
        <v>23082</v>
      </c>
      <c r="E28" s="13" t="s">
        <v>28380</v>
      </c>
      <c r="F28" s="77" t="str">
        <f t="shared" si="0"/>
        <v>К товару</v>
      </c>
      <c r="G28" s="87">
        <v>80997.446160000007</v>
      </c>
      <c r="H28" s="61">
        <v>3</v>
      </c>
      <c r="I28" s="60"/>
    </row>
    <row r="29" spans="1:9" ht="15" x14ac:dyDescent="0.25">
      <c r="A29" s="8" t="s">
        <v>5270</v>
      </c>
      <c r="B29" s="88" t="s">
        <v>630</v>
      </c>
      <c r="C29" s="8" t="s">
        <v>5271</v>
      </c>
      <c r="D29" s="8" t="s">
        <v>5272</v>
      </c>
      <c r="E29" s="13" t="s">
        <v>28381</v>
      </c>
      <c r="F29" s="77" t="str">
        <f t="shared" si="0"/>
        <v>К товару</v>
      </c>
      <c r="G29" s="87">
        <v>55703.773080000006</v>
      </c>
      <c r="H29" s="61">
        <v>4</v>
      </c>
      <c r="I29" s="60"/>
    </row>
    <row r="30" spans="1:9" ht="15" x14ac:dyDescent="0.25">
      <c r="A30" s="8" t="s">
        <v>5273</v>
      </c>
      <c r="B30" s="88" t="s">
        <v>630</v>
      </c>
      <c r="C30" s="8" t="s">
        <v>5274</v>
      </c>
      <c r="D30" s="8" t="s">
        <v>5275</v>
      </c>
      <c r="E30" s="13" t="s">
        <v>28382</v>
      </c>
      <c r="F30" s="77" t="str">
        <f t="shared" si="0"/>
        <v>К товару</v>
      </c>
      <c r="G30" s="87">
        <v>58117.466159999996</v>
      </c>
      <c r="H30" s="61">
        <v>7</v>
      </c>
      <c r="I30" s="60"/>
    </row>
    <row r="31" spans="1:9" ht="15" x14ac:dyDescent="0.25">
      <c r="A31" s="8" t="s">
        <v>5276</v>
      </c>
      <c r="B31" s="88" t="s">
        <v>630</v>
      </c>
      <c r="C31" s="8" t="s">
        <v>5277</v>
      </c>
      <c r="D31" s="8" t="s">
        <v>5278</v>
      </c>
      <c r="E31" s="13" t="s">
        <v>28383</v>
      </c>
      <c r="F31" s="77" t="str">
        <f t="shared" si="0"/>
        <v>К товару</v>
      </c>
      <c r="G31" s="87">
        <v>45229.37616</v>
      </c>
      <c r="H31" s="61">
        <v>12</v>
      </c>
      <c r="I31" s="60"/>
    </row>
    <row r="32" spans="1:9" ht="15" x14ac:dyDescent="0.25">
      <c r="A32" s="8" t="s">
        <v>5282</v>
      </c>
      <c r="B32" s="88" t="s">
        <v>630</v>
      </c>
      <c r="C32" s="8" t="s">
        <v>5283</v>
      </c>
      <c r="D32" s="8" t="s">
        <v>5284</v>
      </c>
      <c r="E32" s="13" t="s">
        <v>28384</v>
      </c>
      <c r="F32" s="77" t="str">
        <f t="shared" si="0"/>
        <v>К товару</v>
      </c>
      <c r="G32" s="87">
        <v>140465.70000000001</v>
      </c>
      <c r="H32" s="61">
        <v>3</v>
      </c>
      <c r="I32" s="60"/>
    </row>
    <row r="33" spans="1:9" ht="15" x14ac:dyDescent="0.25">
      <c r="A33" s="8" t="s">
        <v>5279</v>
      </c>
      <c r="B33" s="88" t="s">
        <v>630</v>
      </c>
      <c r="C33" s="8" t="s">
        <v>5280</v>
      </c>
      <c r="D33" s="8" t="s">
        <v>5281</v>
      </c>
      <c r="E33" s="13" t="s">
        <v>28385</v>
      </c>
      <c r="F33" s="77" t="str">
        <f t="shared" si="0"/>
        <v>К товару</v>
      </c>
      <c r="G33" s="87">
        <v>103298.18616000001</v>
      </c>
      <c r="H33" s="61">
        <v>3</v>
      </c>
      <c r="I33" s="60"/>
    </row>
    <row r="34" spans="1:9" ht="30" x14ac:dyDescent="0.25">
      <c r="A34" s="8" t="s">
        <v>5285</v>
      </c>
      <c r="B34" s="88" t="s">
        <v>630</v>
      </c>
      <c r="C34" s="8" t="s">
        <v>5286</v>
      </c>
      <c r="D34" s="8" t="s">
        <v>5287</v>
      </c>
      <c r="E34" s="13" t="s">
        <v>28386</v>
      </c>
      <c r="F34" s="77" t="str">
        <f t="shared" si="0"/>
        <v>К товару</v>
      </c>
      <c r="G34" s="87">
        <v>23363.066159999998</v>
      </c>
      <c r="H34" s="61">
        <v>4</v>
      </c>
      <c r="I34" s="60"/>
    </row>
    <row r="35" spans="1:9" ht="15" x14ac:dyDescent="0.25">
      <c r="A35" s="8" t="s">
        <v>5288</v>
      </c>
      <c r="B35" s="88" t="s">
        <v>630</v>
      </c>
      <c r="C35" s="8" t="s">
        <v>5289</v>
      </c>
      <c r="D35" s="8" t="s">
        <v>5290</v>
      </c>
      <c r="E35" s="13" t="s">
        <v>28387</v>
      </c>
      <c r="F35" s="77" t="str">
        <f t="shared" si="0"/>
        <v>К товару</v>
      </c>
      <c r="G35" s="87">
        <v>101367</v>
      </c>
      <c r="H35" s="61">
        <v>2</v>
      </c>
      <c r="I35" s="60"/>
    </row>
    <row r="36" spans="1:9" ht="15" x14ac:dyDescent="0.25">
      <c r="A36" s="8" t="s">
        <v>23083</v>
      </c>
      <c r="B36" s="88" t="s">
        <v>630</v>
      </c>
      <c r="C36" s="8" t="s">
        <v>23084</v>
      </c>
      <c r="D36" s="8" t="s">
        <v>23085</v>
      </c>
      <c r="E36" s="13" t="s">
        <v>28388</v>
      </c>
      <c r="F36" s="77" t="str">
        <f t="shared" si="0"/>
        <v>К товару</v>
      </c>
      <c r="G36" s="87">
        <v>408.94344000000001</v>
      </c>
      <c r="H36" s="61">
        <v>34</v>
      </c>
      <c r="I36" s="60"/>
    </row>
    <row r="37" spans="1:9" ht="15" x14ac:dyDescent="0.25">
      <c r="A37" s="8" t="s">
        <v>23086</v>
      </c>
      <c r="B37" s="88" t="s">
        <v>630</v>
      </c>
      <c r="C37" s="8" t="s">
        <v>23087</v>
      </c>
      <c r="D37" s="8" t="s">
        <v>23088</v>
      </c>
      <c r="E37" s="13" t="s">
        <v>28389</v>
      </c>
      <c r="F37" s="77" t="str">
        <f t="shared" si="0"/>
        <v>К товару</v>
      </c>
      <c r="G37" s="87">
        <v>636.58475999999996</v>
      </c>
      <c r="H37" s="61">
        <v>3</v>
      </c>
      <c r="I37" s="60"/>
    </row>
    <row r="38" spans="1:9" ht="15" x14ac:dyDescent="0.25">
      <c r="A38" s="8" t="s">
        <v>23089</v>
      </c>
      <c r="B38" s="88" t="s">
        <v>630</v>
      </c>
      <c r="C38" s="8" t="s">
        <v>23090</v>
      </c>
      <c r="D38" s="8" t="s">
        <v>23091</v>
      </c>
      <c r="E38" s="13" t="s">
        <v>28390</v>
      </c>
      <c r="F38" s="77" t="str">
        <f t="shared" si="0"/>
        <v>К товару</v>
      </c>
      <c r="G38" s="87">
        <v>2403.846</v>
      </c>
      <c r="H38" s="61">
        <v>2</v>
      </c>
      <c r="I38" s="60"/>
    </row>
    <row r="39" spans="1:9" ht="15" x14ac:dyDescent="0.25">
      <c r="A39" s="8" t="s">
        <v>5291</v>
      </c>
      <c r="B39" s="88" t="s">
        <v>630</v>
      </c>
      <c r="C39" s="8" t="s">
        <v>5292</v>
      </c>
      <c r="D39" s="8" t="s">
        <v>5293</v>
      </c>
      <c r="E39" s="13" t="s">
        <v>28391</v>
      </c>
      <c r="F39" s="77" t="str">
        <f t="shared" si="0"/>
        <v>К товару</v>
      </c>
      <c r="G39" s="87">
        <v>4354.1470799999997</v>
      </c>
      <c r="H39" s="61">
        <v>339</v>
      </c>
      <c r="I39" s="60"/>
    </row>
    <row r="40" spans="1:9" ht="15" x14ac:dyDescent="0.25">
      <c r="A40" s="8" t="s">
        <v>5294</v>
      </c>
      <c r="B40" s="88" t="s">
        <v>630</v>
      </c>
      <c r="C40" s="8" t="s">
        <v>5295</v>
      </c>
      <c r="D40" s="8" t="s">
        <v>2514</v>
      </c>
      <c r="E40" s="13" t="s">
        <v>28392</v>
      </c>
      <c r="F40" s="77" t="str">
        <f t="shared" si="0"/>
        <v>К товару</v>
      </c>
      <c r="G40" s="87">
        <v>1311.3993600000001</v>
      </c>
      <c r="H40" s="61">
        <v>278</v>
      </c>
      <c r="I40" s="60"/>
    </row>
    <row r="41" spans="1:9" ht="15" x14ac:dyDescent="0.25">
      <c r="A41" s="8" t="s">
        <v>5296</v>
      </c>
      <c r="B41" s="88" t="s">
        <v>630</v>
      </c>
      <c r="C41" s="8" t="s">
        <v>5297</v>
      </c>
      <c r="D41" s="8" t="s">
        <v>5298</v>
      </c>
      <c r="E41" s="13" t="s">
        <v>28393</v>
      </c>
      <c r="F41" s="77" t="str">
        <f t="shared" si="0"/>
        <v>К товару</v>
      </c>
      <c r="G41" s="87">
        <v>5541.5890799999997</v>
      </c>
      <c r="H41" s="61">
        <v>125</v>
      </c>
      <c r="I41" s="60"/>
    </row>
    <row r="42" spans="1:9" ht="15" x14ac:dyDescent="0.25">
      <c r="A42" s="8" t="s">
        <v>5299</v>
      </c>
      <c r="B42" s="88" t="s">
        <v>630</v>
      </c>
      <c r="C42" s="8" t="s">
        <v>5300</v>
      </c>
      <c r="D42" s="8" t="s">
        <v>5301</v>
      </c>
      <c r="E42" s="13" t="s">
        <v>28394</v>
      </c>
      <c r="F42" s="77" t="str">
        <f t="shared" si="0"/>
        <v>К товару</v>
      </c>
      <c r="G42" s="87">
        <v>2780.3519999999999</v>
      </c>
      <c r="H42" s="61">
        <v>144</v>
      </c>
      <c r="I42" s="60"/>
    </row>
    <row r="43" spans="1:9" ht="15" x14ac:dyDescent="0.25">
      <c r="A43" s="8" t="s">
        <v>5302</v>
      </c>
      <c r="B43" s="88" t="s">
        <v>630</v>
      </c>
      <c r="C43" s="8" t="s">
        <v>5303</v>
      </c>
      <c r="D43" s="8" t="s">
        <v>5304</v>
      </c>
      <c r="E43" s="13" t="s">
        <v>28395</v>
      </c>
      <c r="F43" s="77" t="str">
        <f t="shared" si="0"/>
        <v>К товару</v>
      </c>
      <c r="G43" s="87">
        <v>3002.7801600000003</v>
      </c>
      <c r="H43" s="61">
        <v>159</v>
      </c>
      <c r="I43" s="60"/>
    </row>
    <row r="44" spans="1:9" ht="15" x14ac:dyDescent="0.25">
      <c r="A44" s="8" t="s">
        <v>5305</v>
      </c>
      <c r="B44" s="88" t="s">
        <v>630</v>
      </c>
      <c r="C44" s="8" t="s">
        <v>5306</v>
      </c>
      <c r="D44" s="8" t="s">
        <v>5307</v>
      </c>
      <c r="E44" s="13" t="s">
        <v>28396</v>
      </c>
      <c r="F44" s="77" t="str">
        <f t="shared" si="0"/>
        <v>К товару</v>
      </c>
      <c r="G44" s="87">
        <v>3803.8690799999999</v>
      </c>
      <c r="H44" s="61">
        <v>161</v>
      </c>
      <c r="I44" s="60"/>
    </row>
    <row r="45" spans="1:9" ht="15" x14ac:dyDescent="0.25">
      <c r="A45" s="8" t="s">
        <v>5308</v>
      </c>
      <c r="B45" s="88" t="s">
        <v>630</v>
      </c>
      <c r="C45" s="8" t="s">
        <v>5309</v>
      </c>
      <c r="D45" s="8" t="s">
        <v>5310</v>
      </c>
      <c r="E45" s="13" t="s">
        <v>28397</v>
      </c>
      <c r="F45" s="77" t="str">
        <f t="shared" si="0"/>
        <v>К товару</v>
      </c>
      <c r="G45" s="87">
        <v>962.69687999999996</v>
      </c>
      <c r="H45" s="61">
        <v>29</v>
      </c>
      <c r="I45" s="60"/>
    </row>
    <row r="46" spans="1:9" ht="15" x14ac:dyDescent="0.25">
      <c r="A46" s="8" t="s">
        <v>5311</v>
      </c>
      <c r="B46" s="88" t="s">
        <v>630</v>
      </c>
      <c r="C46" s="8" t="s">
        <v>5312</v>
      </c>
      <c r="D46" s="8" t="s">
        <v>5313</v>
      </c>
      <c r="E46" s="13" t="s">
        <v>28398</v>
      </c>
      <c r="F46" s="77" t="str">
        <f t="shared" si="0"/>
        <v>К товару</v>
      </c>
      <c r="G46" s="87">
        <v>1512.97488</v>
      </c>
      <c r="H46" s="61">
        <v>57</v>
      </c>
      <c r="I46" s="60"/>
    </row>
    <row r="47" spans="1:9" ht="15" x14ac:dyDescent="0.25">
      <c r="A47" s="8" t="s">
        <v>5314</v>
      </c>
      <c r="B47" s="88" t="s">
        <v>630</v>
      </c>
      <c r="C47" s="8" t="s">
        <v>5315</v>
      </c>
      <c r="D47" s="8" t="s">
        <v>5316</v>
      </c>
      <c r="E47" s="13" t="s">
        <v>28399</v>
      </c>
      <c r="F47" s="77" t="str">
        <f t="shared" si="0"/>
        <v>К товару</v>
      </c>
      <c r="G47" s="87">
        <v>61978.68</v>
      </c>
      <c r="H47" s="61">
        <v>11</v>
      </c>
      <c r="I47" s="60"/>
    </row>
    <row r="48" spans="1:9" ht="15" x14ac:dyDescent="0.25">
      <c r="A48" s="8" t="s">
        <v>5317</v>
      </c>
      <c r="B48" s="88" t="s">
        <v>630</v>
      </c>
      <c r="C48" s="8" t="s">
        <v>5318</v>
      </c>
      <c r="D48" s="8" t="s">
        <v>5319</v>
      </c>
      <c r="E48" s="13" t="s">
        <v>28400</v>
      </c>
      <c r="F48" s="77" t="str">
        <f t="shared" si="0"/>
        <v>К товару</v>
      </c>
      <c r="G48" s="87">
        <v>1598.1231599999999</v>
      </c>
      <c r="H48" s="61">
        <v>46</v>
      </c>
      <c r="I48" s="60"/>
    </row>
    <row r="49" spans="1:9" ht="15" x14ac:dyDescent="0.25">
      <c r="A49" s="8" t="s">
        <v>27276</v>
      </c>
      <c r="B49" s="88" t="s">
        <v>630</v>
      </c>
      <c r="C49" s="8" t="s">
        <v>27277</v>
      </c>
      <c r="D49" s="8" t="s">
        <v>27278</v>
      </c>
      <c r="E49" s="13" t="s">
        <v>28401</v>
      </c>
      <c r="F49" s="77" t="str">
        <f t="shared" si="0"/>
        <v>К товару</v>
      </c>
      <c r="G49" s="87">
        <v>603.56808000000001</v>
      </c>
      <c r="H49" s="61">
        <v>24</v>
      </c>
      <c r="I49" s="60"/>
    </row>
    <row r="50" spans="1:9" ht="15" x14ac:dyDescent="0.25">
      <c r="A50" s="8" t="s">
        <v>5320</v>
      </c>
      <c r="B50" s="88" t="s">
        <v>630</v>
      </c>
      <c r="C50" s="8" t="s">
        <v>5321</v>
      </c>
      <c r="D50" s="8" t="s">
        <v>5322</v>
      </c>
      <c r="E50" s="13" t="s">
        <v>28402</v>
      </c>
      <c r="F50" s="77" t="str">
        <f t="shared" si="0"/>
        <v>К товару</v>
      </c>
      <c r="G50" s="87">
        <v>1517.6088</v>
      </c>
      <c r="H50" s="61">
        <v>96</v>
      </c>
      <c r="I50" s="60"/>
    </row>
    <row r="51" spans="1:9" ht="30" x14ac:dyDescent="0.25">
      <c r="A51" s="8" t="s">
        <v>5323</v>
      </c>
      <c r="B51" s="88" t="s">
        <v>630</v>
      </c>
      <c r="C51" s="8" t="s">
        <v>5324</v>
      </c>
      <c r="D51" s="8" t="s">
        <v>5325</v>
      </c>
      <c r="E51" s="13" t="s">
        <v>28403</v>
      </c>
      <c r="F51" s="77" t="str">
        <f t="shared" si="0"/>
        <v>К товару</v>
      </c>
      <c r="G51" s="87">
        <v>13988.646000000001</v>
      </c>
      <c r="H51" s="61">
        <v>20</v>
      </c>
      <c r="I51" s="60"/>
    </row>
    <row r="52" spans="1:9" ht="30" x14ac:dyDescent="0.25">
      <c r="A52" s="8" t="s">
        <v>5326</v>
      </c>
      <c r="B52" s="88" t="s">
        <v>630</v>
      </c>
      <c r="C52" s="8" t="s">
        <v>5327</v>
      </c>
      <c r="D52" s="8" t="s">
        <v>5328</v>
      </c>
      <c r="E52" s="13" t="s">
        <v>28404</v>
      </c>
      <c r="F52" s="77" t="str">
        <f t="shared" si="0"/>
        <v>К товару</v>
      </c>
      <c r="G52" s="87">
        <v>784.87019999999995</v>
      </c>
      <c r="H52" s="61">
        <v>184</v>
      </c>
      <c r="I52" s="60"/>
    </row>
    <row r="53" spans="1:9" ht="15" x14ac:dyDescent="0.25">
      <c r="A53" s="8" t="s">
        <v>5329</v>
      </c>
      <c r="B53" s="88" t="s">
        <v>630</v>
      </c>
      <c r="C53" s="8" t="s">
        <v>5330</v>
      </c>
      <c r="D53" s="8" t="s">
        <v>5331</v>
      </c>
      <c r="E53" s="13" t="s">
        <v>28405</v>
      </c>
      <c r="F53" s="77" t="str">
        <f t="shared" si="0"/>
        <v>К товару</v>
      </c>
      <c r="G53" s="87">
        <v>655.12044000000003</v>
      </c>
      <c r="H53" s="61">
        <v>114</v>
      </c>
      <c r="I53" s="60"/>
    </row>
    <row r="54" spans="1:9" ht="15" x14ac:dyDescent="0.25">
      <c r="A54" s="8" t="s">
        <v>5332</v>
      </c>
      <c r="B54" s="88" t="s">
        <v>630</v>
      </c>
      <c r="C54" s="8" t="s">
        <v>5333</v>
      </c>
      <c r="D54" s="8" t="s">
        <v>5334</v>
      </c>
      <c r="E54" s="13" t="s">
        <v>28406</v>
      </c>
      <c r="F54" s="77" t="str">
        <f t="shared" si="0"/>
        <v>К товару</v>
      </c>
      <c r="G54" s="87">
        <v>561.86279999999999</v>
      </c>
      <c r="H54" s="61">
        <v>69</v>
      </c>
      <c r="I54" s="60"/>
    </row>
    <row r="55" spans="1:9" ht="15" x14ac:dyDescent="0.25">
      <c r="A55" s="8" t="s">
        <v>5335</v>
      </c>
      <c r="B55" s="88" t="s">
        <v>630</v>
      </c>
      <c r="C55" s="8" t="s">
        <v>5336</v>
      </c>
      <c r="D55" s="8" t="s">
        <v>5337</v>
      </c>
      <c r="E55" s="13" t="s">
        <v>28407</v>
      </c>
      <c r="F55" s="77" t="str">
        <f t="shared" si="0"/>
        <v>К товару</v>
      </c>
      <c r="G55" s="87">
        <v>919.83312000000001</v>
      </c>
      <c r="H55" s="61">
        <v>209</v>
      </c>
      <c r="I55" s="60"/>
    </row>
    <row r="56" spans="1:9" ht="15" x14ac:dyDescent="0.25">
      <c r="A56" s="8" t="s">
        <v>5338</v>
      </c>
      <c r="B56" s="88" t="s">
        <v>630</v>
      </c>
      <c r="C56" s="8" t="s">
        <v>5339</v>
      </c>
      <c r="D56" s="8" t="s">
        <v>5340</v>
      </c>
      <c r="E56" s="13" t="s">
        <v>28408</v>
      </c>
      <c r="F56" s="77" t="str">
        <f t="shared" si="0"/>
        <v>К товару</v>
      </c>
      <c r="G56" s="87">
        <v>1384.3836000000001</v>
      </c>
      <c r="H56" s="61">
        <v>50</v>
      </c>
      <c r="I56" s="60"/>
    </row>
    <row r="57" spans="1:9" ht="15" x14ac:dyDescent="0.25">
      <c r="A57" s="8" t="s">
        <v>5341</v>
      </c>
      <c r="B57" s="88" t="s">
        <v>630</v>
      </c>
      <c r="C57" s="8" t="s">
        <v>5342</v>
      </c>
      <c r="D57" s="8" t="s">
        <v>5343</v>
      </c>
      <c r="E57" s="13" t="s">
        <v>28409</v>
      </c>
      <c r="F57" s="77" t="str">
        <f t="shared" si="0"/>
        <v>К товару</v>
      </c>
      <c r="G57" s="87">
        <v>1124.88408</v>
      </c>
      <c r="H57" s="61">
        <v>133</v>
      </c>
      <c r="I57" s="60"/>
    </row>
    <row r="58" spans="1:9" ht="15" x14ac:dyDescent="0.25">
      <c r="A58" s="8" t="s">
        <v>5344</v>
      </c>
      <c r="B58" s="88" t="s">
        <v>630</v>
      </c>
      <c r="C58" s="8" t="s">
        <v>5345</v>
      </c>
      <c r="D58" s="8" t="s">
        <v>5346</v>
      </c>
      <c r="E58" s="13" t="s">
        <v>28410</v>
      </c>
      <c r="F58" s="77" t="str">
        <f t="shared" si="0"/>
        <v>К товару</v>
      </c>
      <c r="G58" s="87">
        <v>902.45591999999999</v>
      </c>
      <c r="H58" s="61">
        <v>7</v>
      </c>
      <c r="I58" s="60"/>
    </row>
    <row r="59" spans="1:9" ht="15" x14ac:dyDescent="0.25">
      <c r="A59" s="8" t="s">
        <v>5347</v>
      </c>
      <c r="B59" s="88" t="s">
        <v>630</v>
      </c>
      <c r="C59" s="8" t="s">
        <v>5348</v>
      </c>
      <c r="D59" s="8" t="s">
        <v>5349</v>
      </c>
      <c r="E59" s="13" t="s">
        <v>28411</v>
      </c>
      <c r="F59" s="77" t="str">
        <f t="shared" si="0"/>
        <v>К товару</v>
      </c>
      <c r="G59" s="87">
        <v>1108.66536</v>
      </c>
      <c r="H59" s="61">
        <v>66</v>
      </c>
      <c r="I59" s="60"/>
    </row>
    <row r="60" spans="1:9" ht="15" x14ac:dyDescent="0.25">
      <c r="A60" s="8" t="s">
        <v>5350</v>
      </c>
      <c r="B60" s="88" t="s">
        <v>630</v>
      </c>
      <c r="C60" s="8" t="s">
        <v>5351</v>
      </c>
      <c r="D60" s="8" t="s">
        <v>5352</v>
      </c>
      <c r="E60" s="13" t="s">
        <v>28412</v>
      </c>
      <c r="F60" s="77" t="str">
        <f t="shared" si="0"/>
        <v>К товару</v>
      </c>
      <c r="G60" s="87">
        <v>7008.8040000000001</v>
      </c>
      <c r="H60" s="61">
        <v>14</v>
      </c>
      <c r="I60" s="60"/>
    </row>
    <row r="61" spans="1:9" ht="15" x14ac:dyDescent="0.25">
      <c r="A61" s="8" t="s">
        <v>5353</v>
      </c>
      <c r="B61" s="88" t="s">
        <v>630</v>
      </c>
      <c r="C61" s="8" t="s">
        <v>5354</v>
      </c>
      <c r="D61" s="8" t="s">
        <v>5355</v>
      </c>
      <c r="E61" s="13" t="s">
        <v>28413</v>
      </c>
      <c r="F61" s="77" t="str">
        <f t="shared" si="0"/>
        <v>К товару</v>
      </c>
      <c r="G61" s="87">
        <v>1808.3872799999999</v>
      </c>
      <c r="H61" s="61">
        <v>223</v>
      </c>
      <c r="I61" s="60"/>
    </row>
    <row r="62" spans="1:9" ht="15" x14ac:dyDescent="0.25">
      <c r="A62" s="8" t="s">
        <v>5356</v>
      </c>
      <c r="B62" s="88" t="s">
        <v>630</v>
      </c>
      <c r="C62" s="8" t="s">
        <v>5357</v>
      </c>
      <c r="D62" s="8" t="s">
        <v>5358</v>
      </c>
      <c r="E62" s="13" t="s">
        <v>28414</v>
      </c>
      <c r="F62" s="77" t="str">
        <f t="shared" si="0"/>
        <v>К товару</v>
      </c>
      <c r="G62" s="87">
        <v>1163.69316</v>
      </c>
      <c r="H62" s="61">
        <v>23</v>
      </c>
      <c r="I62" s="60"/>
    </row>
    <row r="63" spans="1:9" ht="15" x14ac:dyDescent="0.25">
      <c r="A63" s="8" t="s">
        <v>5359</v>
      </c>
      <c r="B63" s="88" t="s">
        <v>630</v>
      </c>
      <c r="C63" s="8" t="s">
        <v>5360</v>
      </c>
      <c r="D63" s="8" t="s">
        <v>5361</v>
      </c>
      <c r="E63" s="13" t="s">
        <v>28415</v>
      </c>
      <c r="F63" s="77" t="str">
        <f t="shared" si="0"/>
        <v>К товару</v>
      </c>
      <c r="G63" s="87">
        <v>1261.00548</v>
      </c>
      <c r="H63" s="61">
        <v>53</v>
      </c>
      <c r="I63" s="60"/>
    </row>
    <row r="64" spans="1:9" ht="15" x14ac:dyDescent="0.25">
      <c r="A64" s="8" t="s">
        <v>5362</v>
      </c>
      <c r="B64" s="88" t="s">
        <v>630</v>
      </c>
      <c r="C64" s="8" t="s">
        <v>5363</v>
      </c>
      <c r="D64" s="8" t="s">
        <v>5364</v>
      </c>
      <c r="E64" s="13" t="s">
        <v>28416</v>
      </c>
      <c r="F64" s="77" t="str">
        <f t="shared" si="0"/>
        <v>К товару</v>
      </c>
      <c r="G64" s="87">
        <v>650.48651999999993</v>
      </c>
      <c r="H64" s="61">
        <v>314</v>
      </c>
      <c r="I64" s="60"/>
    </row>
    <row r="65" spans="1:9" ht="15" x14ac:dyDescent="0.25">
      <c r="A65" s="8" t="s">
        <v>5368</v>
      </c>
      <c r="B65" s="88" t="s">
        <v>630</v>
      </c>
      <c r="C65" s="8" t="s">
        <v>5369</v>
      </c>
      <c r="D65" s="8" t="s">
        <v>5370</v>
      </c>
      <c r="E65" s="13" t="s">
        <v>28417</v>
      </c>
      <c r="F65" s="77" t="str">
        <f t="shared" si="0"/>
        <v>К товару</v>
      </c>
      <c r="G65" s="87">
        <v>2116.5429600000002</v>
      </c>
      <c r="H65" s="61">
        <v>70</v>
      </c>
      <c r="I65" s="60"/>
    </row>
    <row r="66" spans="1:9" ht="15" x14ac:dyDescent="0.25">
      <c r="A66" s="8" t="s">
        <v>5365</v>
      </c>
      <c r="B66" s="88" t="s">
        <v>630</v>
      </c>
      <c r="C66" s="8" t="s">
        <v>5366</v>
      </c>
      <c r="D66" s="8" t="s">
        <v>5367</v>
      </c>
      <c r="E66" s="13" t="s">
        <v>28418</v>
      </c>
      <c r="F66" s="77" t="str">
        <f t="shared" si="0"/>
        <v>К товару</v>
      </c>
      <c r="G66" s="87">
        <v>1136.4688799999999</v>
      </c>
      <c r="H66" s="61">
        <v>55</v>
      </c>
      <c r="I66" s="60"/>
    </row>
    <row r="67" spans="1:9" ht="15" x14ac:dyDescent="0.25">
      <c r="A67" s="8" t="s">
        <v>23092</v>
      </c>
      <c r="B67" s="88" t="s">
        <v>630</v>
      </c>
      <c r="C67" s="8" t="s">
        <v>23093</v>
      </c>
      <c r="D67" s="8" t="s">
        <v>23094</v>
      </c>
      <c r="E67" s="13" t="s">
        <v>28419</v>
      </c>
      <c r="F67" s="77" t="str">
        <f t="shared" si="0"/>
        <v>К товару</v>
      </c>
      <c r="G67" s="87">
        <v>1332.252</v>
      </c>
      <c r="H67" s="61">
        <v>78</v>
      </c>
      <c r="I67" s="60"/>
    </row>
    <row r="68" spans="1:9" ht="30" x14ac:dyDescent="0.25">
      <c r="A68" s="8" t="s">
        <v>5371</v>
      </c>
      <c r="B68" s="88" t="s">
        <v>630</v>
      </c>
      <c r="C68" s="8" t="s">
        <v>5372</v>
      </c>
      <c r="D68" s="8" t="s">
        <v>5373</v>
      </c>
      <c r="E68" s="13" t="s">
        <v>28420</v>
      </c>
      <c r="F68" s="77" t="str">
        <f t="shared" si="0"/>
        <v>К товару</v>
      </c>
      <c r="G68" s="87">
        <v>737.95175999999992</v>
      </c>
      <c r="H68" s="61">
        <v>51</v>
      </c>
      <c r="I68" s="60"/>
    </row>
    <row r="69" spans="1:9" ht="15" x14ac:dyDescent="0.25">
      <c r="A69" s="8" t="s">
        <v>5374</v>
      </c>
      <c r="B69" s="88" t="s">
        <v>630</v>
      </c>
      <c r="C69" s="8" t="s">
        <v>5375</v>
      </c>
      <c r="D69" s="8" t="s">
        <v>5376</v>
      </c>
      <c r="E69" s="13" t="s">
        <v>28421</v>
      </c>
      <c r="F69" s="77" t="str">
        <f t="shared" si="0"/>
        <v>К товару</v>
      </c>
      <c r="G69" s="87">
        <v>574.02683999999999</v>
      </c>
      <c r="H69" s="61">
        <v>45</v>
      </c>
      <c r="I69" s="60"/>
    </row>
    <row r="70" spans="1:9" ht="15" x14ac:dyDescent="0.25">
      <c r="A70" s="8" t="s">
        <v>5377</v>
      </c>
      <c r="B70" s="88" t="s">
        <v>630</v>
      </c>
      <c r="C70" s="8" t="s">
        <v>5378</v>
      </c>
      <c r="D70" s="8" t="s">
        <v>3528</v>
      </c>
      <c r="E70" s="13" t="s">
        <v>28422</v>
      </c>
      <c r="F70" s="77" t="str">
        <f t="shared" si="0"/>
        <v>К товару</v>
      </c>
      <c r="G70" s="87">
        <v>1793.9062799999999</v>
      </c>
      <c r="H70" s="61">
        <v>12</v>
      </c>
      <c r="I70" s="60"/>
    </row>
    <row r="71" spans="1:9" ht="30" x14ac:dyDescent="0.25">
      <c r="A71" s="8" t="s">
        <v>5379</v>
      </c>
      <c r="B71" s="88" t="s">
        <v>630</v>
      </c>
      <c r="C71" s="8" t="s">
        <v>5380</v>
      </c>
      <c r="D71" s="8" t="s">
        <v>5381</v>
      </c>
      <c r="E71" s="13" t="s">
        <v>28423</v>
      </c>
      <c r="F71" s="77" t="str">
        <f t="shared" si="0"/>
        <v>К товару</v>
      </c>
      <c r="G71" s="87">
        <v>620.36604</v>
      </c>
      <c r="H71" s="61">
        <v>186</v>
      </c>
      <c r="I71" s="60"/>
    </row>
    <row r="72" spans="1:9" ht="30" x14ac:dyDescent="0.25">
      <c r="A72" s="8" t="s">
        <v>27279</v>
      </c>
      <c r="B72" s="88" t="s">
        <v>630</v>
      </c>
      <c r="C72" s="8" t="s">
        <v>27280</v>
      </c>
      <c r="D72" s="8" t="s">
        <v>25530</v>
      </c>
      <c r="E72" s="13" t="s">
        <v>28424</v>
      </c>
      <c r="F72" s="77" t="str">
        <f t="shared" si="0"/>
        <v>К товару</v>
      </c>
      <c r="G72" s="87">
        <v>1086.075</v>
      </c>
      <c r="H72" s="61">
        <v>200</v>
      </c>
      <c r="I72" s="60"/>
    </row>
    <row r="73" spans="1:9" ht="15" x14ac:dyDescent="0.25">
      <c r="A73" s="8" t="s">
        <v>5382</v>
      </c>
      <c r="B73" s="88" t="s">
        <v>630</v>
      </c>
      <c r="C73" s="8" t="s">
        <v>5383</v>
      </c>
      <c r="D73" s="8" t="s">
        <v>5384</v>
      </c>
      <c r="E73" s="13" t="s">
        <v>28425</v>
      </c>
      <c r="F73" s="77" t="str">
        <f t="shared" si="0"/>
        <v>К товару</v>
      </c>
      <c r="G73" s="87">
        <v>1051.89984</v>
      </c>
      <c r="H73" s="61">
        <v>32</v>
      </c>
      <c r="I73" s="60"/>
    </row>
    <row r="74" spans="1:9" ht="15" x14ac:dyDescent="0.25">
      <c r="A74" s="8" t="s">
        <v>5385</v>
      </c>
      <c r="B74" s="88" t="s">
        <v>630</v>
      </c>
      <c r="C74" s="8" t="s">
        <v>5386</v>
      </c>
      <c r="D74" s="8" t="s">
        <v>5387</v>
      </c>
      <c r="E74" s="13" t="s">
        <v>28426</v>
      </c>
      <c r="F74" s="77" t="str">
        <f t="shared" ref="F74:F137" si="1">HYPERLINK("https://shop-askom.kz/?pbrandnumber="&amp;C74&amp;"&amp;pbrandname=FEBI", "К товару")</f>
        <v>К товару</v>
      </c>
      <c r="G74" s="87">
        <v>936.63108</v>
      </c>
      <c r="H74" s="61">
        <v>9</v>
      </c>
      <c r="I74" s="60"/>
    </row>
    <row r="75" spans="1:9" ht="15" x14ac:dyDescent="0.25">
      <c r="A75" s="8" t="s">
        <v>5388</v>
      </c>
      <c r="B75" s="88" t="s">
        <v>630</v>
      </c>
      <c r="C75" s="8" t="s">
        <v>5389</v>
      </c>
      <c r="D75" s="8" t="s">
        <v>5390</v>
      </c>
      <c r="E75" s="13" t="s">
        <v>28427</v>
      </c>
      <c r="F75" s="77" t="str">
        <f t="shared" si="1"/>
        <v>К товару</v>
      </c>
      <c r="G75" s="87">
        <v>809.19827999999995</v>
      </c>
      <c r="H75" s="61">
        <v>51</v>
      </c>
      <c r="I75" s="60"/>
    </row>
    <row r="76" spans="1:9" ht="15" x14ac:dyDescent="0.25">
      <c r="A76" s="8" t="s">
        <v>5391</v>
      </c>
      <c r="B76" s="88" t="s">
        <v>630</v>
      </c>
      <c r="C76" s="8" t="s">
        <v>5392</v>
      </c>
      <c r="D76" s="8" t="s">
        <v>5393</v>
      </c>
      <c r="E76" s="13" t="s">
        <v>28428</v>
      </c>
      <c r="F76" s="77" t="str">
        <f t="shared" si="1"/>
        <v>К товару</v>
      </c>
      <c r="G76" s="87">
        <v>619.78679999999997</v>
      </c>
      <c r="H76" s="61">
        <v>26</v>
      </c>
      <c r="I76" s="60"/>
    </row>
    <row r="77" spans="1:9" ht="15" x14ac:dyDescent="0.25">
      <c r="A77" s="8" t="s">
        <v>5394</v>
      </c>
      <c r="B77" s="88" t="s">
        <v>630</v>
      </c>
      <c r="C77" s="8" t="s">
        <v>5395</v>
      </c>
      <c r="D77" s="8" t="s">
        <v>5396</v>
      </c>
      <c r="E77" s="13" t="s">
        <v>28429</v>
      </c>
      <c r="F77" s="77" t="str">
        <f t="shared" si="1"/>
        <v>К товару</v>
      </c>
      <c r="G77" s="87">
        <v>517.84055999999998</v>
      </c>
      <c r="H77" s="61">
        <v>64</v>
      </c>
      <c r="I77" s="60"/>
    </row>
    <row r="78" spans="1:9" ht="15" x14ac:dyDescent="0.25">
      <c r="A78" s="8" t="s">
        <v>5397</v>
      </c>
      <c r="B78" s="88" t="s">
        <v>630</v>
      </c>
      <c r="C78" s="8" t="s">
        <v>5398</v>
      </c>
      <c r="D78" s="8" t="s">
        <v>5399</v>
      </c>
      <c r="E78" s="13" t="s">
        <v>28430</v>
      </c>
      <c r="F78" s="77" t="str">
        <f t="shared" si="1"/>
        <v>К товару</v>
      </c>
      <c r="G78" s="87">
        <v>195.78312</v>
      </c>
      <c r="H78" s="61">
        <v>311</v>
      </c>
      <c r="I78" s="60"/>
    </row>
    <row r="79" spans="1:9" ht="15" x14ac:dyDescent="0.25">
      <c r="A79" s="8" t="s">
        <v>5400</v>
      </c>
      <c r="B79" s="88" t="s">
        <v>630</v>
      </c>
      <c r="C79" s="8" t="s">
        <v>5401</v>
      </c>
      <c r="D79" s="8" t="s">
        <v>5402</v>
      </c>
      <c r="E79" s="13" t="s">
        <v>28431</v>
      </c>
      <c r="F79" s="77" t="str">
        <f t="shared" si="1"/>
        <v>К товару</v>
      </c>
      <c r="G79" s="87">
        <v>2925.1619999999998</v>
      </c>
      <c r="H79" s="61">
        <v>33</v>
      </c>
      <c r="I79" s="60"/>
    </row>
    <row r="80" spans="1:9" ht="30" x14ac:dyDescent="0.25">
      <c r="A80" s="8" t="s">
        <v>5403</v>
      </c>
      <c r="B80" s="88" t="s">
        <v>630</v>
      </c>
      <c r="C80" s="8" t="s">
        <v>5404</v>
      </c>
      <c r="D80" s="8" t="s">
        <v>5405</v>
      </c>
      <c r="E80" s="13" t="s">
        <v>28432</v>
      </c>
      <c r="F80" s="77" t="str">
        <f t="shared" si="1"/>
        <v>К товару</v>
      </c>
      <c r="G80" s="87">
        <v>830.05092000000002</v>
      </c>
      <c r="H80" s="61">
        <v>122</v>
      </c>
      <c r="I80" s="60"/>
    </row>
    <row r="81" spans="1:9" ht="15" x14ac:dyDescent="0.25">
      <c r="A81" s="8" t="s">
        <v>5406</v>
      </c>
      <c r="B81" s="88" t="s">
        <v>630</v>
      </c>
      <c r="C81" s="8" t="s">
        <v>5407</v>
      </c>
      <c r="D81" s="8" t="s">
        <v>5408</v>
      </c>
      <c r="E81" s="13" t="s">
        <v>28433</v>
      </c>
      <c r="F81" s="77" t="str">
        <f t="shared" si="1"/>
        <v>К товару</v>
      </c>
      <c r="G81" s="87">
        <v>695.66723999999999</v>
      </c>
      <c r="H81" s="61">
        <v>111</v>
      </c>
      <c r="I81" s="60"/>
    </row>
    <row r="82" spans="1:9" ht="15" x14ac:dyDescent="0.25">
      <c r="A82" s="8" t="s">
        <v>5409</v>
      </c>
      <c r="B82" s="88" t="s">
        <v>630</v>
      </c>
      <c r="C82" s="8" t="s">
        <v>5410</v>
      </c>
      <c r="D82" s="8" t="s">
        <v>5411</v>
      </c>
      <c r="E82" s="13" t="s">
        <v>28434</v>
      </c>
      <c r="F82" s="77" t="str">
        <f t="shared" si="1"/>
        <v>К товару</v>
      </c>
      <c r="G82" s="87">
        <v>819.04536000000007</v>
      </c>
      <c r="H82" s="61">
        <v>47</v>
      </c>
      <c r="I82" s="60"/>
    </row>
    <row r="83" spans="1:9" ht="15" x14ac:dyDescent="0.25">
      <c r="A83" s="8" t="s">
        <v>5412</v>
      </c>
      <c r="B83" s="88" t="s">
        <v>630</v>
      </c>
      <c r="C83" s="8" t="s">
        <v>5413</v>
      </c>
      <c r="D83" s="8" t="s">
        <v>5414</v>
      </c>
      <c r="E83" s="13" t="s">
        <v>28435</v>
      </c>
      <c r="F83" s="77" t="str">
        <f t="shared" si="1"/>
        <v>К товару</v>
      </c>
      <c r="G83" s="87">
        <v>713.04444000000001</v>
      </c>
      <c r="H83" s="61">
        <v>16</v>
      </c>
      <c r="I83" s="60"/>
    </row>
    <row r="84" spans="1:9" ht="15" x14ac:dyDescent="0.25">
      <c r="A84" s="8" t="s">
        <v>5415</v>
      </c>
      <c r="B84" s="88" t="s">
        <v>630</v>
      </c>
      <c r="C84" s="8" t="s">
        <v>5416</v>
      </c>
      <c r="D84" s="8" t="s">
        <v>5417</v>
      </c>
      <c r="E84" s="13" t="s">
        <v>28436</v>
      </c>
      <c r="F84" s="77" t="str">
        <f t="shared" si="1"/>
        <v>К товару</v>
      </c>
      <c r="G84" s="87">
        <v>966.17232000000001</v>
      </c>
      <c r="H84" s="61">
        <v>79</v>
      </c>
      <c r="I84" s="60"/>
    </row>
    <row r="85" spans="1:9" ht="15" x14ac:dyDescent="0.25">
      <c r="A85" s="8" t="s">
        <v>5418</v>
      </c>
      <c r="B85" s="88" t="s">
        <v>630</v>
      </c>
      <c r="C85" s="8" t="s">
        <v>5419</v>
      </c>
      <c r="D85" s="8" t="s">
        <v>5420</v>
      </c>
      <c r="E85" s="13" t="s">
        <v>28437</v>
      </c>
      <c r="F85" s="77" t="str">
        <f t="shared" si="1"/>
        <v>К товару</v>
      </c>
      <c r="G85" s="87">
        <v>3021.8950799999998</v>
      </c>
      <c r="H85" s="61">
        <v>25</v>
      </c>
      <c r="I85" s="60"/>
    </row>
    <row r="86" spans="1:9" ht="15" x14ac:dyDescent="0.25">
      <c r="A86" s="8" t="s">
        <v>5421</v>
      </c>
      <c r="B86" s="88" t="s">
        <v>630</v>
      </c>
      <c r="C86" s="8" t="s">
        <v>5422</v>
      </c>
      <c r="D86" s="8" t="s">
        <v>5423</v>
      </c>
      <c r="E86" s="13" t="s">
        <v>28438</v>
      </c>
      <c r="F86" s="77" t="str">
        <f t="shared" si="1"/>
        <v>К товару</v>
      </c>
      <c r="G86" s="87">
        <v>616.31136000000004</v>
      </c>
      <c r="H86" s="61">
        <v>377</v>
      </c>
      <c r="I86" s="60"/>
    </row>
    <row r="87" spans="1:9" ht="15" x14ac:dyDescent="0.25">
      <c r="A87" s="8" t="s">
        <v>23095</v>
      </c>
      <c r="B87" s="88" t="s">
        <v>630</v>
      </c>
      <c r="C87" s="8" t="s">
        <v>23096</v>
      </c>
      <c r="D87" s="8" t="s">
        <v>23097</v>
      </c>
      <c r="E87" s="13" t="s">
        <v>28439</v>
      </c>
      <c r="F87" s="77" t="str">
        <f t="shared" si="1"/>
        <v>К товару</v>
      </c>
      <c r="G87" s="87">
        <v>1181.6496</v>
      </c>
      <c r="H87" s="61">
        <v>72</v>
      </c>
      <c r="I87" s="60"/>
    </row>
    <row r="88" spans="1:9" ht="15" x14ac:dyDescent="0.25">
      <c r="A88" s="8" t="s">
        <v>5424</v>
      </c>
      <c r="B88" s="88" t="s">
        <v>630</v>
      </c>
      <c r="C88" s="8" t="s">
        <v>5425</v>
      </c>
      <c r="D88" s="8" t="s">
        <v>5426</v>
      </c>
      <c r="E88" s="13" t="s">
        <v>28440</v>
      </c>
      <c r="F88" s="77" t="str">
        <f t="shared" si="1"/>
        <v>К товару</v>
      </c>
      <c r="G88" s="87">
        <v>1383.8043600000001</v>
      </c>
      <c r="H88" s="61">
        <v>140</v>
      </c>
      <c r="I88" s="60"/>
    </row>
    <row r="89" spans="1:9" ht="15" x14ac:dyDescent="0.25">
      <c r="A89" s="8" t="s">
        <v>5427</v>
      </c>
      <c r="B89" s="88" t="s">
        <v>630</v>
      </c>
      <c r="C89" s="8" t="s">
        <v>5428</v>
      </c>
      <c r="D89" s="8" t="s">
        <v>5429</v>
      </c>
      <c r="E89" s="13" t="s">
        <v>28441</v>
      </c>
      <c r="F89" s="77" t="str">
        <f t="shared" si="1"/>
        <v>К товару</v>
      </c>
      <c r="G89" s="87">
        <v>1046.10744</v>
      </c>
      <c r="H89" s="61">
        <v>33</v>
      </c>
      <c r="I89" s="60"/>
    </row>
    <row r="90" spans="1:9" ht="15" x14ac:dyDescent="0.25">
      <c r="A90" s="8" t="s">
        <v>5430</v>
      </c>
      <c r="B90" s="88" t="s">
        <v>630</v>
      </c>
      <c r="C90" s="8" t="s">
        <v>5431</v>
      </c>
      <c r="D90" s="8" t="s">
        <v>5432</v>
      </c>
      <c r="E90" s="13" t="s">
        <v>28442</v>
      </c>
      <c r="F90" s="77" t="str">
        <f t="shared" si="1"/>
        <v>К товару</v>
      </c>
      <c r="G90" s="87">
        <v>816.14916000000005</v>
      </c>
      <c r="H90" s="61">
        <v>110</v>
      </c>
      <c r="I90" s="60"/>
    </row>
    <row r="91" spans="1:9" ht="15" x14ac:dyDescent="0.25">
      <c r="A91" s="8" t="s">
        <v>5433</v>
      </c>
      <c r="B91" s="88" t="s">
        <v>630</v>
      </c>
      <c r="C91" s="8" t="s">
        <v>5434</v>
      </c>
      <c r="D91" s="8" t="s">
        <v>5435</v>
      </c>
      <c r="E91" s="13" t="s">
        <v>28443</v>
      </c>
      <c r="F91" s="77" t="str">
        <f t="shared" si="1"/>
        <v>К товару</v>
      </c>
      <c r="G91" s="87">
        <v>545.64408000000003</v>
      </c>
      <c r="H91" s="61">
        <v>194</v>
      </c>
      <c r="I91" s="60"/>
    </row>
    <row r="92" spans="1:9" ht="15" x14ac:dyDescent="0.25">
      <c r="A92" s="8" t="s">
        <v>5436</v>
      </c>
      <c r="B92" s="88" t="s">
        <v>630</v>
      </c>
      <c r="C92" s="8" t="s">
        <v>5437</v>
      </c>
      <c r="D92" s="8" t="s">
        <v>5438</v>
      </c>
      <c r="E92" s="13" t="s">
        <v>28444</v>
      </c>
      <c r="F92" s="77" t="str">
        <f t="shared" si="1"/>
        <v>К товару</v>
      </c>
      <c r="G92" s="87">
        <v>1672.2658799999999</v>
      </c>
      <c r="H92" s="61">
        <v>120</v>
      </c>
      <c r="I92" s="60"/>
    </row>
    <row r="93" spans="1:9" ht="15" x14ac:dyDescent="0.25">
      <c r="A93" s="8" t="s">
        <v>5439</v>
      </c>
      <c r="B93" s="88" t="s">
        <v>630</v>
      </c>
      <c r="C93" s="8" t="s">
        <v>5440</v>
      </c>
      <c r="D93" s="8" t="s">
        <v>5441</v>
      </c>
      <c r="E93" s="13" t="s">
        <v>28445</v>
      </c>
      <c r="F93" s="77" t="str">
        <f t="shared" si="1"/>
        <v>К товару</v>
      </c>
      <c r="G93" s="87">
        <v>1540.1991599999999</v>
      </c>
      <c r="H93" s="61">
        <v>229</v>
      </c>
      <c r="I93" s="60"/>
    </row>
    <row r="94" spans="1:9" ht="30" x14ac:dyDescent="0.25">
      <c r="A94" s="8" t="s">
        <v>5442</v>
      </c>
      <c r="B94" s="88" t="s">
        <v>630</v>
      </c>
      <c r="C94" s="8" t="s">
        <v>5443</v>
      </c>
      <c r="D94" s="8" t="s">
        <v>5444</v>
      </c>
      <c r="E94" s="13" t="s">
        <v>28446</v>
      </c>
      <c r="F94" s="77" t="str">
        <f t="shared" si="1"/>
        <v>К товару</v>
      </c>
      <c r="G94" s="87">
        <v>1555.2593999999999</v>
      </c>
      <c r="H94" s="61">
        <v>145</v>
      </c>
      <c r="I94" s="60"/>
    </row>
    <row r="95" spans="1:9" ht="30" x14ac:dyDescent="0.25">
      <c r="A95" s="8" t="s">
        <v>5445</v>
      </c>
      <c r="B95" s="88" t="s">
        <v>630</v>
      </c>
      <c r="C95" s="8" t="s">
        <v>5446</v>
      </c>
      <c r="D95" s="8" t="s">
        <v>5447</v>
      </c>
      <c r="E95" s="13" t="s">
        <v>28447</v>
      </c>
      <c r="F95" s="77" t="str">
        <f t="shared" si="1"/>
        <v>К товару</v>
      </c>
      <c r="G95" s="87">
        <v>1128.93876</v>
      </c>
      <c r="H95" s="61">
        <v>245</v>
      </c>
      <c r="I95" s="60"/>
    </row>
    <row r="96" spans="1:9" ht="15" x14ac:dyDescent="0.25">
      <c r="A96" s="8" t="s">
        <v>5448</v>
      </c>
      <c r="B96" s="88" t="s">
        <v>630</v>
      </c>
      <c r="C96" s="8" t="s">
        <v>5449</v>
      </c>
      <c r="D96" s="8" t="s">
        <v>5450</v>
      </c>
      <c r="E96" s="13" t="s">
        <v>28448</v>
      </c>
      <c r="F96" s="77" t="str">
        <f t="shared" si="1"/>
        <v>К товару</v>
      </c>
      <c r="G96" s="87">
        <v>1813.0212000000001</v>
      </c>
      <c r="H96" s="61">
        <v>221</v>
      </c>
      <c r="I96" s="60"/>
    </row>
    <row r="97" spans="1:9" ht="30" x14ac:dyDescent="0.25">
      <c r="A97" s="8" t="s">
        <v>5451</v>
      </c>
      <c r="B97" s="88" t="s">
        <v>630</v>
      </c>
      <c r="C97" s="8" t="s">
        <v>5452</v>
      </c>
      <c r="D97" s="8" t="s">
        <v>5453</v>
      </c>
      <c r="E97" s="13" t="s">
        <v>28449</v>
      </c>
      <c r="F97" s="77" t="str">
        <f t="shared" si="1"/>
        <v>К товару</v>
      </c>
      <c r="G97" s="87">
        <v>3359.5920000000001</v>
      </c>
      <c r="H97" s="61">
        <v>129</v>
      </c>
      <c r="I97" s="60"/>
    </row>
    <row r="98" spans="1:9" ht="15" x14ac:dyDescent="0.25">
      <c r="A98" s="8" t="s">
        <v>5454</v>
      </c>
      <c r="B98" s="88" t="s">
        <v>630</v>
      </c>
      <c r="C98" s="8" t="s">
        <v>5455</v>
      </c>
      <c r="D98" s="8" t="s">
        <v>5456</v>
      </c>
      <c r="E98" s="13" t="s">
        <v>28450</v>
      </c>
      <c r="F98" s="77" t="str">
        <f t="shared" si="1"/>
        <v>К товару</v>
      </c>
      <c r="G98" s="87">
        <v>853.79975999999999</v>
      </c>
      <c r="H98" s="61">
        <v>18</v>
      </c>
      <c r="I98" s="60"/>
    </row>
    <row r="99" spans="1:9" ht="15" x14ac:dyDescent="0.25">
      <c r="A99" s="8" t="s">
        <v>5457</v>
      </c>
      <c r="B99" s="88" t="s">
        <v>630</v>
      </c>
      <c r="C99" s="8" t="s">
        <v>5458</v>
      </c>
      <c r="D99" s="8" t="s">
        <v>5459</v>
      </c>
      <c r="E99" s="13" t="s">
        <v>28451</v>
      </c>
      <c r="F99" s="77" t="str">
        <f t="shared" si="1"/>
        <v>К товару</v>
      </c>
      <c r="G99" s="87">
        <v>7115.3841599999996</v>
      </c>
      <c r="H99" s="61">
        <v>10</v>
      </c>
      <c r="I99" s="60"/>
    </row>
    <row r="100" spans="1:9" ht="15" x14ac:dyDescent="0.25">
      <c r="A100" s="8" t="s">
        <v>5460</v>
      </c>
      <c r="B100" s="88" t="s">
        <v>630</v>
      </c>
      <c r="C100" s="8" t="s">
        <v>5461</v>
      </c>
      <c r="D100" s="8" t="s">
        <v>5462</v>
      </c>
      <c r="E100" s="13" t="s">
        <v>28452</v>
      </c>
      <c r="F100" s="77" t="str">
        <f t="shared" si="1"/>
        <v>К товару</v>
      </c>
      <c r="G100" s="87">
        <v>2500.57908</v>
      </c>
      <c r="H100" s="61">
        <v>10</v>
      </c>
      <c r="I100" s="60"/>
    </row>
    <row r="101" spans="1:9" ht="15" x14ac:dyDescent="0.25">
      <c r="A101" s="8" t="s">
        <v>5463</v>
      </c>
      <c r="B101" s="88" t="s">
        <v>630</v>
      </c>
      <c r="C101" s="8" t="s">
        <v>5464</v>
      </c>
      <c r="D101" s="8" t="s">
        <v>5465</v>
      </c>
      <c r="E101" s="13" t="s">
        <v>28453</v>
      </c>
      <c r="F101" s="77" t="str">
        <f t="shared" si="1"/>
        <v>К товару</v>
      </c>
      <c r="G101" s="87">
        <v>14538.923999999999</v>
      </c>
      <c r="H101" s="61">
        <v>11</v>
      </c>
      <c r="I101" s="60"/>
    </row>
    <row r="102" spans="1:9" ht="15" x14ac:dyDescent="0.25">
      <c r="A102" s="8" t="s">
        <v>5466</v>
      </c>
      <c r="B102" s="88" t="s">
        <v>630</v>
      </c>
      <c r="C102" s="8" t="s">
        <v>5467</v>
      </c>
      <c r="D102" s="8" t="s">
        <v>5468</v>
      </c>
      <c r="E102" s="13" t="s">
        <v>28454</v>
      </c>
      <c r="F102" s="77" t="str">
        <f t="shared" si="1"/>
        <v>К товару</v>
      </c>
      <c r="G102" s="87">
        <v>4672.7290800000001</v>
      </c>
      <c r="H102" s="61">
        <v>4</v>
      </c>
      <c r="I102" s="60"/>
    </row>
    <row r="103" spans="1:9" ht="15" x14ac:dyDescent="0.25">
      <c r="A103" s="8" t="s">
        <v>5469</v>
      </c>
      <c r="B103" s="88" t="s">
        <v>630</v>
      </c>
      <c r="C103" s="8" t="s">
        <v>5470</v>
      </c>
      <c r="D103" s="8" t="s">
        <v>5471</v>
      </c>
      <c r="E103" s="13" t="s">
        <v>28455</v>
      </c>
      <c r="F103" s="77" t="str">
        <f t="shared" si="1"/>
        <v>К товару</v>
      </c>
      <c r="G103" s="87">
        <v>1522.82196</v>
      </c>
      <c r="H103" s="61">
        <v>13</v>
      </c>
      <c r="I103" s="60"/>
    </row>
    <row r="104" spans="1:9" ht="15" x14ac:dyDescent="0.25">
      <c r="A104" s="8" t="s">
        <v>5472</v>
      </c>
      <c r="B104" s="88" t="s">
        <v>630</v>
      </c>
      <c r="C104" s="8" t="s">
        <v>5473</v>
      </c>
      <c r="D104" s="8" t="s">
        <v>5474</v>
      </c>
      <c r="E104" s="13" t="s">
        <v>28456</v>
      </c>
      <c r="F104" s="77" t="str">
        <f t="shared" si="1"/>
        <v>К товару</v>
      </c>
      <c r="G104" s="87">
        <v>1692.53928</v>
      </c>
      <c r="H104" s="61">
        <v>17</v>
      </c>
      <c r="I104" s="60"/>
    </row>
    <row r="105" spans="1:9" ht="15" x14ac:dyDescent="0.25">
      <c r="A105" s="8" t="s">
        <v>27281</v>
      </c>
      <c r="B105" s="88" t="s">
        <v>630</v>
      </c>
      <c r="C105" s="8" t="s">
        <v>27282</v>
      </c>
      <c r="D105" s="8" t="s">
        <v>27283</v>
      </c>
      <c r="E105" s="13" t="s">
        <v>28457</v>
      </c>
      <c r="F105" s="77" t="str">
        <f t="shared" si="1"/>
        <v>К товару</v>
      </c>
      <c r="G105" s="87">
        <v>1653.7302000000002</v>
      </c>
      <c r="H105" s="61">
        <v>12</v>
      </c>
      <c r="I105" s="60"/>
    </row>
    <row r="106" spans="1:9" ht="15" x14ac:dyDescent="0.25">
      <c r="A106" s="8" t="s">
        <v>5475</v>
      </c>
      <c r="B106" s="88" t="s">
        <v>630</v>
      </c>
      <c r="C106" s="8" t="s">
        <v>5476</v>
      </c>
      <c r="D106" s="8" t="s">
        <v>5477</v>
      </c>
      <c r="E106" s="13" t="s">
        <v>28458</v>
      </c>
      <c r="F106" s="77" t="str">
        <f t="shared" si="1"/>
        <v>К товару</v>
      </c>
      <c r="G106" s="87">
        <v>17734.591079999998</v>
      </c>
      <c r="H106" s="61">
        <v>5</v>
      </c>
      <c r="I106" s="60"/>
    </row>
    <row r="107" spans="1:9" ht="15" x14ac:dyDescent="0.25">
      <c r="A107" s="8" t="s">
        <v>5478</v>
      </c>
      <c r="B107" s="88" t="s">
        <v>630</v>
      </c>
      <c r="C107" s="8" t="s">
        <v>5479</v>
      </c>
      <c r="D107" s="8" t="s">
        <v>5480</v>
      </c>
      <c r="E107" s="13" t="s">
        <v>28459</v>
      </c>
      <c r="F107" s="77" t="str">
        <f t="shared" si="1"/>
        <v>К товару</v>
      </c>
      <c r="G107" s="87">
        <v>18429.679079999998</v>
      </c>
      <c r="H107" s="61">
        <v>7</v>
      </c>
      <c r="I107" s="60"/>
    </row>
    <row r="108" spans="1:9" ht="15" x14ac:dyDescent="0.25">
      <c r="A108" s="8" t="s">
        <v>5481</v>
      </c>
      <c r="B108" s="88" t="s">
        <v>630</v>
      </c>
      <c r="C108" s="8" t="s">
        <v>5482</v>
      </c>
      <c r="D108" s="8" t="s">
        <v>5483</v>
      </c>
      <c r="E108" s="13" t="s">
        <v>28460</v>
      </c>
      <c r="F108" s="77" t="str">
        <f t="shared" si="1"/>
        <v>К товару</v>
      </c>
      <c r="G108" s="87">
        <v>28730.304</v>
      </c>
      <c r="H108" s="61">
        <v>3</v>
      </c>
      <c r="I108" s="60"/>
    </row>
    <row r="109" spans="1:9" ht="15" x14ac:dyDescent="0.25">
      <c r="A109" s="8" t="s">
        <v>5484</v>
      </c>
      <c r="B109" s="88" t="s">
        <v>630</v>
      </c>
      <c r="C109" s="8" t="s">
        <v>5485</v>
      </c>
      <c r="D109" s="8" t="s">
        <v>5486</v>
      </c>
      <c r="E109" s="13" t="s">
        <v>28461</v>
      </c>
      <c r="F109" s="77" t="str">
        <f t="shared" si="1"/>
        <v>К товару</v>
      </c>
      <c r="G109" s="87">
        <v>42844.645080000002</v>
      </c>
      <c r="H109" s="61">
        <v>2</v>
      </c>
      <c r="I109" s="60"/>
    </row>
    <row r="110" spans="1:9" ht="15" x14ac:dyDescent="0.25">
      <c r="A110" s="8" t="s">
        <v>23098</v>
      </c>
      <c r="B110" s="88" t="s">
        <v>630</v>
      </c>
      <c r="C110" s="8" t="s">
        <v>23099</v>
      </c>
      <c r="D110" s="8" t="s">
        <v>23100</v>
      </c>
      <c r="E110" s="13" t="s">
        <v>28462</v>
      </c>
      <c r="F110" s="77" t="str">
        <f t="shared" si="1"/>
        <v>К товару</v>
      </c>
      <c r="G110" s="87">
        <v>34754.400000000001</v>
      </c>
      <c r="H110" s="61">
        <v>3</v>
      </c>
      <c r="I110" s="60"/>
    </row>
    <row r="111" spans="1:9" ht="15" x14ac:dyDescent="0.25">
      <c r="A111" s="8" t="s">
        <v>5487</v>
      </c>
      <c r="B111" s="88" t="s">
        <v>630</v>
      </c>
      <c r="C111" s="8" t="s">
        <v>5488</v>
      </c>
      <c r="D111" s="8" t="s">
        <v>5489</v>
      </c>
      <c r="E111" s="13" t="s">
        <v>28463</v>
      </c>
      <c r="F111" s="77" t="str">
        <f t="shared" si="1"/>
        <v>К товару</v>
      </c>
      <c r="G111" s="87">
        <v>34445.665079999999</v>
      </c>
      <c r="H111" s="61">
        <v>4</v>
      </c>
      <c r="I111" s="60"/>
    </row>
    <row r="112" spans="1:9" ht="15" x14ac:dyDescent="0.25">
      <c r="A112" s="8" t="s">
        <v>5490</v>
      </c>
      <c r="B112" s="88" t="s">
        <v>630</v>
      </c>
      <c r="C112" s="8" t="s">
        <v>5491</v>
      </c>
      <c r="D112" s="8" t="s">
        <v>5492</v>
      </c>
      <c r="E112" s="13" t="s">
        <v>28464</v>
      </c>
      <c r="F112" s="77" t="str">
        <f t="shared" si="1"/>
        <v>К товару</v>
      </c>
      <c r="G112" s="87">
        <v>32321.592000000001</v>
      </c>
      <c r="H112" s="61">
        <v>6</v>
      </c>
      <c r="I112" s="60"/>
    </row>
    <row r="113" spans="1:9" ht="15" x14ac:dyDescent="0.25">
      <c r="A113" s="8" t="s">
        <v>5493</v>
      </c>
      <c r="B113" s="88" t="s">
        <v>630</v>
      </c>
      <c r="C113" s="8" t="s">
        <v>5494</v>
      </c>
      <c r="D113" s="8" t="s">
        <v>5495</v>
      </c>
      <c r="E113" s="13" t="s">
        <v>28465</v>
      </c>
      <c r="F113" s="77" t="str">
        <f t="shared" si="1"/>
        <v>К товару</v>
      </c>
      <c r="G113" s="87">
        <v>36859.358159999996</v>
      </c>
      <c r="H113" s="61">
        <v>2</v>
      </c>
      <c r="I113" s="60"/>
    </row>
    <row r="114" spans="1:9" ht="15" x14ac:dyDescent="0.25">
      <c r="A114" s="8" t="s">
        <v>23101</v>
      </c>
      <c r="B114" s="88" t="s">
        <v>630</v>
      </c>
      <c r="C114" s="8" t="s">
        <v>23102</v>
      </c>
      <c r="D114" s="8" t="s">
        <v>23103</v>
      </c>
      <c r="E114" s="13" t="s">
        <v>28466</v>
      </c>
      <c r="F114" s="77" t="str">
        <f t="shared" si="1"/>
        <v>К товару</v>
      </c>
      <c r="G114" s="87">
        <v>42912.416160000001</v>
      </c>
      <c r="H114" s="61">
        <v>11</v>
      </c>
      <c r="I114" s="60"/>
    </row>
    <row r="115" spans="1:9" ht="15" x14ac:dyDescent="0.25">
      <c r="A115" s="8" t="s">
        <v>5496</v>
      </c>
      <c r="B115" s="88" t="s">
        <v>630</v>
      </c>
      <c r="C115" s="8" t="s">
        <v>5497</v>
      </c>
      <c r="D115" s="8" t="s">
        <v>5498</v>
      </c>
      <c r="E115" s="13" t="s">
        <v>28467</v>
      </c>
      <c r="F115" s="77" t="str">
        <f t="shared" si="1"/>
        <v>К товару</v>
      </c>
      <c r="G115" s="87">
        <v>34513.436159999997</v>
      </c>
      <c r="H115" s="61">
        <v>16</v>
      </c>
      <c r="I115" s="60"/>
    </row>
    <row r="116" spans="1:9" ht="15" x14ac:dyDescent="0.25">
      <c r="A116" s="8" t="s">
        <v>5499</v>
      </c>
      <c r="B116" s="88" t="s">
        <v>630</v>
      </c>
      <c r="C116" s="8" t="s">
        <v>5500</v>
      </c>
      <c r="D116" s="8" t="s">
        <v>5501</v>
      </c>
      <c r="E116" s="13" t="s">
        <v>28468</v>
      </c>
      <c r="F116" s="77" t="str">
        <f t="shared" si="1"/>
        <v>К товару</v>
      </c>
      <c r="G116" s="87">
        <v>53405.928</v>
      </c>
      <c r="H116" s="61">
        <v>2</v>
      </c>
      <c r="I116" s="60"/>
    </row>
    <row r="117" spans="1:9" ht="15" x14ac:dyDescent="0.25">
      <c r="A117" s="8" t="s">
        <v>5502</v>
      </c>
      <c r="B117" s="88" t="s">
        <v>630</v>
      </c>
      <c r="C117" s="8" t="s">
        <v>5503</v>
      </c>
      <c r="D117" s="8" t="s">
        <v>5504</v>
      </c>
      <c r="E117" s="13" t="s">
        <v>28469</v>
      </c>
      <c r="F117" s="77" t="str">
        <f t="shared" si="1"/>
        <v>К товару</v>
      </c>
      <c r="G117" s="87">
        <v>249073.2</v>
      </c>
      <c r="H117" s="61">
        <v>3</v>
      </c>
      <c r="I117" s="60"/>
    </row>
    <row r="118" spans="1:9" ht="30" x14ac:dyDescent="0.25">
      <c r="A118" s="8" t="s">
        <v>5505</v>
      </c>
      <c r="B118" s="88" t="s">
        <v>630</v>
      </c>
      <c r="C118" s="8" t="s">
        <v>5506</v>
      </c>
      <c r="D118" s="8" t="s">
        <v>5507</v>
      </c>
      <c r="E118" s="13" t="s">
        <v>28470</v>
      </c>
      <c r="F118" s="77" t="str">
        <f t="shared" si="1"/>
        <v>К товару</v>
      </c>
      <c r="G118" s="87">
        <v>2519.694</v>
      </c>
      <c r="H118" s="61">
        <v>49</v>
      </c>
      <c r="I118" s="60"/>
    </row>
    <row r="119" spans="1:9" ht="15" x14ac:dyDescent="0.25">
      <c r="A119" s="8" t="s">
        <v>5508</v>
      </c>
      <c r="B119" s="88" t="s">
        <v>630</v>
      </c>
      <c r="C119" s="8" t="s">
        <v>5509</v>
      </c>
      <c r="D119" s="8" t="s">
        <v>5510</v>
      </c>
      <c r="E119" s="13" t="s">
        <v>28471</v>
      </c>
      <c r="F119" s="77" t="str">
        <f t="shared" si="1"/>
        <v>К товару</v>
      </c>
      <c r="G119" s="87">
        <v>85920.986160000015</v>
      </c>
      <c r="H119" s="61">
        <v>3</v>
      </c>
      <c r="I119" s="60"/>
    </row>
    <row r="120" spans="1:9" ht="15" x14ac:dyDescent="0.25">
      <c r="A120" s="8" t="s">
        <v>5511</v>
      </c>
      <c r="B120" s="88" t="s">
        <v>630</v>
      </c>
      <c r="C120" s="8" t="s">
        <v>5512</v>
      </c>
      <c r="D120" s="8" t="s">
        <v>5513</v>
      </c>
      <c r="E120" s="13" t="s">
        <v>28472</v>
      </c>
      <c r="F120" s="77" t="str">
        <f t="shared" si="1"/>
        <v>К товару</v>
      </c>
      <c r="G120" s="87">
        <v>39205.280160000002</v>
      </c>
      <c r="H120" s="61">
        <v>6</v>
      </c>
      <c r="I120" s="60"/>
    </row>
    <row r="121" spans="1:9" ht="15" x14ac:dyDescent="0.25">
      <c r="A121" s="8" t="s">
        <v>5514</v>
      </c>
      <c r="B121" s="88" t="s">
        <v>630</v>
      </c>
      <c r="C121" s="8" t="s">
        <v>5515</v>
      </c>
      <c r="D121" s="8" t="s">
        <v>5516</v>
      </c>
      <c r="E121" s="13" t="s">
        <v>28473</v>
      </c>
      <c r="F121" s="77" t="str">
        <f t="shared" si="1"/>
        <v>К товару</v>
      </c>
      <c r="G121" s="87">
        <v>94802.473079999996</v>
      </c>
      <c r="H121" s="61">
        <v>2</v>
      </c>
      <c r="I121" s="60"/>
    </row>
    <row r="122" spans="1:9" ht="15" x14ac:dyDescent="0.25">
      <c r="A122" s="8" t="s">
        <v>5517</v>
      </c>
      <c r="B122" s="88" t="s">
        <v>630</v>
      </c>
      <c r="C122" s="8" t="s">
        <v>5518</v>
      </c>
      <c r="D122" s="8" t="s">
        <v>5519</v>
      </c>
      <c r="E122" s="13" t="s">
        <v>28474</v>
      </c>
      <c r="F122" s="77" t="str">
        <f t="shared" si="1"/>
        <v>К товару</v>
      </c>
      <c r="G122" s="87">
        <v>235557.79308</v>
      </c>
      <c r="H122" s="61">
        <v>1</v>
      </c>
      <c r="I122" s="60"/>
    </row>
    <row r="123" spans="1:9" ht="15" x14ac:dyDescent="0.25">
      <c r="A123" s="8" t="s">
        <v>5520</v>
      </c>
      <c r="B123" s="88" t="s">
        <v>630</v>
      </c>
      <c r="C123" s="8" t="s">
        <v>5521</v>
      </c>
      <c r="D123" s="8" t="s">
        <v>5522</v>
      </c>
      <c r="E123" s="13" t="s">
        <v>28475</v>
      </c>
      <c r="F123" s="77" t="str">
        <f t="shared" si="1"/>
        <v>К товару</v>
      </c>
      <c r="G123" s="87">
        <v>69798.42</v>
      </c>
      <c r="H123" s="61">
        <v>2</v>
      </c>
      <c r="I123" s="60"/>
    </row>
    <row r="124" spans="1:9" ht="15" x14ac:dyDescent="0.25">
      <c r="A124" s="8" t="s">
        <v>5523</v>
      </c>
      <c r="B124" s="88" t="s">
        <v>630</v>
      </c>
      <c r="C124" s="8" t="s">
        <v>5524</v>
      </c>
      <c r="D124" s="8" t="s">
        <v>2538</v>
      </c>
      <c r="E124" s="13" t="s">
        <v>28476</v>
      </c>
      <c r="F124" s="77" t="str">
        <f t="shared" si="1"/>
        <v>К товару</v>
      </c>
      <c r="G124" s="87">
        <v>2674.3510799999999</v>
      </c>
      <c r="H124" s="61">
        <v>136</v>
      </c>
      <c r="I124" s="60"/>
    </row>
    <row r="125" spans="1:9" ht="15" x14ac:dyDescent="0.25">
      <c r="A125" s="8" t="s">
        <v>5525</v>
      </c>
      <c r="B125" s="88" t="s">
        <v>630</v>
      </c>
      <c r="C125" s="8" t="s">
        <v>5526</v>
      </c>
      <c r="D125" s="8" t="s">
        <v>5524</v>
      </c>
      <c r="E125" s="13" t="s">
        <v>28477</v>
      </c>
      <c r="F125" s="77" t="str">
        <f t="shared" si="1"/>
        <v>К товару</v>
      </c>
      <c r="G125" s="87">
        <v>2790.1990799999999</v>
      </c>
      <c r="H125" s="61">
        <v>50</v>
      </c>
      <c r="I125" s="60"/>
    </row>
    <row r="126" spans="1:9" ht="15" x14ac:dyDescent="0.25">
      <c r="A126" s="8" t="s">
        <v>5527</v>
      </c>
      <c r="B126" s="88" t="s">
        <v>630</v>
      </c>
      <c r="C126" s="8" t="s">
        <v>5528</v>
      </c>
      <c r="D126" s="8" t="s">
        <v>5529</v>
      </c>
      <c r="E126" s="13" t="s">
        <v>28478</v>
      </c>
      <c r="F126" s="77" t="str">
        <f t="shared" si="1"/>
        <v>К товару</v>
      </c>
      <c r="G126" s="87">
        <v>3205.5141600000002</v>
      </c>
      <c r="H126" s="61">
        <v>25</v>
      </c>
      <c r="I126" s="60"/>
    </row>
    <row r="127" spans="1:9" ht="15" x14ac:dyDescent="0.25">
      <c r="A127" s="8" t="s">
        <v>5530</v>
      </c>
      <c r="B127" s="88" t="s">
        <v>630</v>
      </c>
      <c r="C127" s="8" t="s">
        <v>5531</v>
      </c>
      <c r="D127" s="8" t="s">
        <v>5532</v>
      </c>
      <c r="E127" s="13" t="s">
        <v>28479</v>
      </c>
      <c r="F127" s="77" t="str">
        <f t="shared" si="1"/>
        <v>К товару</v>
      </c>
      <c r="G127" s="87">
        <v>4132.2981600000003</v>
      </c>
      <c r="H127" s="61">
        <v>18</v>
      </c>
      <c r="I127" s="60"/>
    </row>
    <row r="128" spans="1:9" ht="15" x14ac:dyDescent="0.25">
      <c r="A128" s="8" t="s">
        <v>5533</v>
      </c>
      <c r="B128" s="88" t="s">
        <v>630</v>
      </c>
      <c r="C128" s="8" t="s">
        <v>5534</v>
      </c>
      <c r="D128" s="8" t="s">
        <v>5535</v>
      </c>
      <c r="E128" s="13" t="s">
        <v>28480</v>
      </c>
      <c r="F128" s="77" t="str">
        <f t="shared" si="1"/>
        <v>К товару</v>
      </c>
      <c r="G128" s="87">
        <v>1178.7533999999998</v>
      </c>
      <c r="H128" s="61">
        <v>58</v>
      </c>
      <c r="I128" s="60"/>
    </row>
    <row r="129" spans="1:9" ht="15" x14ac:dyDescent="0.25">
      <c r="A129" s="8" t="s">
        <v>5536</v>
      </c>
      <c r="B129" s="88" t="s">
        <v>630</v>
      </c>
      <c r="C129" s="8" t="s">
        <v>5537</v>
      </c>
      <c r="D129" s="8" t="s">
        <v>5538</v>
      </c>
      <c r="E129" s="13" t="s">
        <v>28481</v>
      </c>
      <c r="F129" s="77" t="str">
        <f t="shared" si="1"/>
        <v>К товару</v>
      </c>
      <c r="G129" s="87">
        <v>1262.7432000000001</v>
      </c>
      <c r="H129" s="61">
        <v>22</v>
      </c>
      <c r="I129" s="60"/>
    </row>
    <row r="130" spans="1:9" ht="15" x14ac:dyDescent="0.25">
      <c r="A130" s="8" t="s">
        <v>5539</v>
      </c>
      <c r="B130" s="88" t="s">
        <v>630</v>
      </c>
      <c r="C130" s="8" t="s">
        <v>5540</v>
      </c>
      <c r="D130" s="8" t="s">
        <v>5541</v>
      </c>
      <c r="E130" s="13" t="s">
        <v>28482</v>
      </c>
      <c r="F130" s="77" t="str">
        <f t="shared" si="1"/>
        <v>К товару</v>
      </c>
      <c r="G130" s="87">
        <v>1937.5577999999998</v>
      </c>
      <c r="H130" s="61">
        <v>25</v>
      </c>
      <c r="I130" s="60"/>
    </row>
    <row r="131" spans="1:9" ht="15" x14ac:dyDescent="0.25">
      <c r="A131" s="8" t="s">
        <v>5542</v>
      </c>
      <c r="B131" s="88" t="s">
        <v>630</v>
      </c>
      <c r="C131" s="8" t="s">
        <v>5543</v>
      </c>
      <c r="D131" s="8" t="s">
        <v>5544</v>
      </c>
      <c r="E131" s="13" t="s">
        <v>28483</v>
      </c>
      <c r="F131" s="77" t="str">
        <f t="shared" si="1"/>
        <v>К товару</v>
      </c>
      <c r="G131" s="87">
        <v>2423.54016</v>
      </c>
      <c r="H131" s="61">
        <v>40</v>
      </c>
      <c r="I131" s="60"/>
    </row>
    <row r="132" spans="1:9" ht="15" x14ac:dyDescent="0.25">
      <c r="A132" s="8" t="s">
        <v>5545</v>
      </c>
      <c r="B132" s="88" t="s">
        <v>630</v>
      </c>
      <c r="C132" s="8" t="s">
        <v>5546</v>
      </c>
      <c r="D132" s="8" t="s">
        <v>5547</v>
      </c>
      <c r="E132" s="13" t="s">
        <v>28484</v>
      </c>
      <c r="F132" s="77" t="str">
        <f t="shared" si="1"/>
        <v>К товару</v>
      </c>
      <c r="G132" s="87">
        <v>13805.606159999999</v>
      </c>
      <c r="H132" s="61">
        <v>10</v>
      </c>
      <c r="I132" s="60"/>
    </row>
    <row r="133" spans="1:9" ht="15" x14ac:dyDescent="0.25">
      <c r="A133" s="8" t="s">
        <v>20983</v>
      </c>
      <c r="B133" s="88" t="s">
        <v>630</v>
      </c>
      <c r="C133" s="8" t="s">
        <v>20984</v>
      </c>
      <c r="D133" s="8" t="s">
        <v>20985</v>
      </c>
      <c r="E133" s="13" t="s">
        <v>28485</v>
      </c>
      <c r="F133" s="77" t="str">
        <f t="shared" si="1"/>
        <v>К товару</v>
      </c>
      <c r="G133" s="87">
        <v>1573.7950800000001</v>
      </c>
      <c r="H133" s="61">
        <v>19</v>
      </c>
      <c r="I133" s="60"/>
    </row>
    <row r="134" spans="1:9" ht="15" x14ac:dyDescent="0.25">
      <c r="A134" s="8" t="s">
        <v>5548</v>
      </c>
      <c r="B134" s="88" t="s">
        <v>630</v>
      </c>
      <c r="C134" s="8" t="s">
        <v>5549</v>
      </c>
      <c r="D134" s="8" t="s">
        <v>5550</v>
      </c>
      <c r="E134" s="13" t="s">
        <v>28486</v>
      </c>
      <c r="F134" s="77" t="str">
        <f t="shared" si="1"/>
        <v>К товару</v>
      </c>
      <c r="G134" s="87">
        <v>964.43460000000005</v>
      </c>
      <c r="H134" s="61">
        <v>32</v>
      </c>
      <c r="I134" s="60"/>
    </row>
    <row r="135" spans="1:9" ht="15" x14ac:dyDescent="0.25">
      <c r="A135" s="8" t="s">
        <v>23104</v>
      </c>
      <c r="B135" s="88" t="s">
        <v>630</v>
      </c>
      <c r="C135" s="8" t="s">
        <v>23105</v>
      </c>
      <c r="D135" s="8" t="s">
        <v>23106</v>
      </c>
      <c r="E135" s="13" t="s">
        <v>28487</v>
      </c>
      <c r="F135" s="77" t="str">
        <f t="shared" si="1"/>
        <v>К товару</v>
      </c>
      <c r="G135" s="87">
        <v>340.01387999999997</v>
      </c>
      <c r="H135" s="61">
        <v>40</v>
      </c>
      <c r="I135" s="60"/>
    </row>
    <row r="136" spans="1:9" ht="15" x14ac:dyDescent="0.25">
      <c r="A136" s="8" t="s">
        <v>5551</v>
      </c>
      <c r="B136" s="88" t="s">
        <v>630</v>
      </c>
      <c r="C136" s="8" t="s">
        <v>5552</v>
      </c>
      <c r="D136" s="8" t="s">
        <v>5553</v>
      </c>
      <c r="E136" s="13" t="s">
        <v>28488</v>
      </c>
      <c r="F136" s="77" t="str">
        <f t="shared" si="1"/>
        <v>К товару</v>
      </c>
      <c r="G136" s="87">
        <v>2800.0461600000003</v>
      </c>
      <c r="H136" s="61">
        <v>9</v>
      </c>
      <c r="I136" s="60"/>
    </row>
    <row r="137" spans="1:9" ht="15" x14ac:dyDescent="0.25">
      <c r="A137" s="8" t="s">
        <v>5554</v>
      </c>
      <c r="B137" s="88" t="s">
        <v>630</v>
      </c>
      <c r="C137" s="8" t="s">
        <v>5555</v>
      </c>
      <c r="D137" s="8" t="s">
        <v>5556</v>
      </c>
      <c r="E137" s="13" t="s">
        <v>28489</v>
      </c>
      <c r="F137" s="77" t="str">
        <f t="shared" si="1"/>
        <v>К товару</v>
      </c>
      <c r="G137" s="87">
        <v>2886.9321600000003</v>
      </c>
      <c r="H137" s="61">
        <v>26</v>
      </c>
      <c r="I137" s="60"/>
    </row>
    <row r="138" spans="1:9" ht="15" x14ac:dyDescent="0.25">
      <c r="A138" s="8" t="s">
        <v>5557</v>
      </c>
      <c r="B138" s="88" t="s">
        <v>630</v>
      </c>
      <c r="C138" s="8" t="s">
        <v>5558</v>
      </c>
      <c r="D138" s="8" t="s">
        <v>5559</v>
      </c>
      <c r="E138" s="13" t="s">
        <v>28490</v>
      </c>
      <c r="F138" s="77" t="str">
        <f t="shared" ref="F138:F201" si="2">HYPERLINK("https://shop-askom.kz/?pbrandnumber="&amp;C138&amp;"&amp;pbrandname=FEBI", "К товару")</f>
        <v>К товару</v>
      </c>
      <c r="G138" s="87">
        <v>2067.3075599999997</v>
      </c>
      <c r="H138" s="61">
        <v>36</v>
      </c>
      <c r="I138" s="60"/>
    </row>
    <row r="139" spans="1:9" ht="15" x14ac:dyDescent="0.25">
      <c r="A139" s="8" t="s">
        <v>5560</v>
      </c>
      <c r="B139" s="88" t="s">
        <v>630</v>
      </c>
      <c r="C139" s="8" t="s">
        <v>5561</v>
      </c>
      <c r="D139" s="8" t="s">
        <v>5562</v>
      </c>
      <c r="E139" s="13" t="s">
        <v>28491</v>
      </c>
      <c r="F139" s="77" t="str">
        <f t="shared" si="2"/>
        <v>К товару</v>
      </c>
      <c r="G139" s="87">
        <v>570.55140000000006</v>
      </c>
      <c r="H139" s="61">
        <v>48</v>
      </c>
      <c r="I139" s="60"/>
    </row>
    <row r="140" spans="1:9" ht="15" x14ac:dyDescent="0.25">
      <c r="A140" s="8" t="s">
        <v>5563</v>
      </c>
      <c r="B140" s="88" t="s">
        <v>630</v>
      </c>
      <c r="C140" s="8" t="s">
        <v>5564</v>
      </c>
      <c r="D140" s="8" t="s">
        <v>5565</v>
      </c>
      <c r="E140" s="13" t="s">
        <v>28492</v>
      </c>
      <c r="F140" s="77" t="str">
        <f t="shared" si="2"/>
        <v>К товару</v>
      </c>
      <c r="G140" s="87">
        <v>2780.3519999999999</v>
      </c>
      <c r="H140" s="61">
        <v>18</v>
      </c>
      <c r="I140" s="60"/>
    </row>
    <row r="141" spans="1:9" ht="15" x14ac:dyDescent="0.25">
      <c r="A141" s="8" t="s">
        <v>5566</v>
      </c>
      <c r="B141" s="88" t="s">
        <v>630</v>
      </c>
      <c r="C141" s="8" t="s">
        <v>5567</v>
      </c>
      <c r="D141" s="8" t="s">
        <v>5568</v>
      </c>
      <c r="E141" s="13" t="s">
        <v>28493</v>
      </c>
      <c r="F141" s="77" t="str">
        <f t="shared" si="2"/>
        <v>К товару</v>
      </c>
      <c r="G141" s="87">
        <v>1918.4428800000001</v>
      </c>
      <c r="H141" s="61">
        <v>10</v>
      </c>
      <c r="I141" s="60"/>
    </row>
    <row r="142" spans="1:9" ht="15" x14ac:dyDescent="0.25">
      <c r="A142" s="8" t="s">
        <v>5569</v>
      </c>
      <c r="B142" s="88" t="s">
        <v>630</v>
      </c>
      <c r="C142" s="8" t="s">
        <v>5570</v>
      </c>
      <c r="D142" s="8" t="s">
        <v>5571</v>
      </c>
      <c r="E142" s="13" t="s">
        <v>28494</v>
      </c>
      <c r="F142" s="77" t="str">
        <f t="shared" si="2"/>
        <v>К товару</v>
      </c>
      <c r="G142" s="87">
        <v>403.73027999999999</v>
      </c>
      <c r="H142" s="61">
        <v>245</v>
      </c>
      <c r="I142" s="60"/>
    </row>
    <row r="143" spans="1:9" ht="15" x14ac:dyDescent="0.25">
      <c r="A143" s="8" t="s">
        <v>5572</v>
      </c>
      <c r="B143" s="88" t="s">
        <v>630</v>
      </c>
      <c r="C143" s="8" t="s">
        <v>5573</v>
      </c>
      <c r="D143" s="8" t="s">
        <v>5574</v>
      </c>
      <c r="E143" s="13" t="s">
        <v>28495</v>
      </c>
      <c r="F143" s="77" t="str">
        <f t="shared" si="2"/>
        <v>К товару</v>
      </c>
      <c r="G143" s="87">
        <v>2109.5920799999999</v>
      </c>
      <c r="H143" s="61">
        <v>18</v>
      </c>
      <c r="I143" s="60"/>
    </row>
    <row r="144" spans="1:9" ht="15" x14ac:dyDescent="0.25">
      <c r="A144" s="8" t="s">
        <v>5575</v>
      </c>
      <c r="B144" s="88" t="s">
        <v>630</v>
      </c>
      <c r="C144" s="8" t="s">
        <v>5576</v>
      </c>
      <c r="D144" s="8" t="s">
        <v>5577</v>
      </c>
      <c r="E144" s="13" t="s">
        <v>28496</v>
      </c>
      <c r="F144" s="77" t="str">
        <f t="shared" si="2"/>
        <v>К товару</v>
      </c>
      <c r="G144" s="87">
        <v>1674.0036</v>
      </c>
      <c r="H144" s="61">
        <v>108</v>
      </c>
      <c r="I144" s="60"/>
    </row>
    <row r="145" spans="1:9" ht="15" x14ac:dyDescent="0.25">
      <c r="A145" s="8" t="s">
        <v>5578</v>
      </c>
      <c r="B145" s="88" t="s">
        <v>630</v>
      </c>
      <c r="C145" s="8" t="s">
        <v>5579</v>
      </c>
      <c r="D145" s="8" t="s">
        <v>5580</v>
      </c>
      <c r="E145" s="13" t="s">
        <v>28497</v>
      </c>
      <c r="F145" s="77" t="str">
        <f t="shared" si="2"/>
        <v>К товару</v>
      </c>
      <c r="G145" s="87">
        <v>11141.10216</v>
      </c>
      <c r="H145" s="61">
        <v>45</v>
      </c>
      <c r="I145" s="60"/>
    </row>
    <row r="146" spans="1:9" ht="15" x14ac:dyDescent="0.25">
      <c r="A146" s="8" t="s">
        <v>5581</v>
      </c>
      <c r="B146" s="88" t="s">
        <v>630</v>
      </c>
      <c r="C146" s="8" t="s">
        <v>5582</v>
      </c>
      <c r="D146" s="8" t="s">
        <v>5583</v>
      </c>
      <c r="E146" s="13" t="s">
        <v>28498</v>
      </c>
      <c r="F146" s="77" t="str">
        <f t="shared" si="2"/>
        <v>К товару</v>
      </c>
      <c r="G146" s="87">
        <v>1101.7144800000001</v>
      </c>
      <c r="H146" s="61">
        <v>32</v>
      </c>
      <c r="I146" s="60"/>
    </row>
    <row r="147" spans="1:9" ht="15" x14ac:dyDescent="0.25">
      <c r="A147" s="8" t="s">
        <v>5584</v>
      </c>
      <c r="B147" s="88" t="s">
        <v>630</v>
      </c>
      <c r="C147" s="8" t="s">
        <v>5585</v>
      </c>
      <c r="D147" s="8" t="s">
        <v>5586</v>
      </c>
      <c r="E147" s="13" t="s">
        <v>28499</v>
      </c>
      <c r="F147" s="77" t="str">
        <f t="shared" si="2"/>
        <v>К товару</v>
      </c>
      <c r="G147" s="87">
        <v>318.58199999999999</v>
      </c>
      <c r="H147" s="61">
        <v>55</v>
      </c>
      <c r="I147" s="60"/>
    </row>
    <row r="148" spans="1:9" ht="15" x14ac:dyDescent="0.25">
      <c r="A148" s="8" t="s">
        <v>5587</v>
      </c>
      <c r="B148" s="88" t="s">
        <v>630</v>
      </c>
      <c r="C148" s="8" t="s">
        <v>5588</v>
      </c>
      <c r="D148" s="8" t="s">
        <v>5589</v>
      </c>
      <c r="E148" s="13" t="s">
        <v>28500</v>
      </c>
      <c r="F148" s="77" t="str">
        <f t="shared" si="2"/>
        <v>К товару</v>
      </c>
      <c r="G148" s="87">
        <v>1014.24924</v>
      </c>
      <c r="H148" s="61">
        <v>24</v>
      </c>
      <c r="I148" s="60"/>
    </row>
    <row r="149" spans="1:9" ht="15" x14ac:dyDescent="0.25">
      <c r="A149" s="8" t="s">
        <v>5590</v>
      </c>
      <c r="B149" s="88" t="s">
        <v>630</v>
      </c>
      <c r="C149" s="8" t="s">
        <v>5591</v>
      </c>
      <c r="D149" s="8" t="s">
        <v>5592</v>
      </c>
      <c r="E149" s="13" t="s">
        <v>28501</v>
      </c>
      <c r="F149" s="77" t="str">
        <f t="shared" si="2"/>
        <v>К товару</v>
      </c>
      <c r="G149" s="87">
        <v>443.69783999999999</v>
      </c>
      <c r="H149" s="61">
        <v>31</v>
      </c>
      <c r="I149" s="60"/>
    </row>
    <row r="150" spans="1:9" ht="15" x14ac:dyDescent="0.25">
      <c r="A150" s="8" t="s">
        <v>5593</v>
      </c>
      <c r="B150" s="88" t="s">
        <v>630</v>
      </c>
      <c r="C150" s="8" t="s">
        <v>5594</v>
      </c>
      <c r="D150" s="8" t="s">
        <v>5595</v>
      </c>
      <c r="E150" s="13" t="s">
        <v>28502</v>
      </c>
      <c r="F150" s="77" t="str">
        <f t="shared" si="2"/>
        <v>К товару</v>
      </c>
      <c r="G150" s="87">
        <v>328.42908</v>
      </c>
      <c r="H150" s="61">
        <v>54</v>
      </c>
      <c r="I150" s="60"/>
    </row>
    <row r="151" spans="1:9" ht="15" x14ac:dyDescent="0.25">
      <c r="A151" s="8" t="s">
        <v>5596</v>
      </c>
      <c r="B151" s="88" t="s">
        <v>630</v>
      </c>
      <c r="C151" s="8" t="s">
        <v>5597</v>
      </c>
      <c r="D151" s="8" t="s">
        <v>5598</v>
      </c>
      <c r="E151" s="13" t="s">
        <v>28503</v>
      </c>
      <c r="F151" s="77" t="str">
        <f t="shared" si="2"/>
        <v>К товару</v>
      </c>
      <c r="G151" s="87">
        <v>3716.98308</v>
      </c>
      <c r="H151" s="61">
        <v>4</v>
      </c>
      <c r="I151" s="60"/>
    </row>
    <row r="152" spans="1:9" ht="15" x14ac:dyDescent="0.25">
      <c r="A152" s="8" t="s">
        <v>5599</v>
      </c>
      <c r="B152" s="88" t="s">
        <v>630</v>
      </c>
      <c r="C152" s="8" t="s">
        <v>5600</v>
      </c>
      <c r="D152" s="8" t="s">
        <v>5601</v>
      </c>
      <c r="E152" s="13" t="s">
        <v>28504</v>
      </c>
      <c r="F152" s="77" t="str">
        <f t="shared" si="2"/>
        <v>К товару</v>
      </c>
      <c r="G152" s="87">
        <v>1414.5040800000002</v>
      </c>
      <c r="H152" s="61">
        <v>41</v>
      </c>
      <c r="I152" s="60"/>
    </row>
    <row r="153" spans="1:9" ht="15" x14ac:dyDescent="0.25">
      <c r="A153" s="8" t="s">
        <v>5602</v>
      </c>
      <c r="B153" s="88" t="s">
        <v>630</v>
      </c>
      <c r="C153" s="8" t="s">
        <v>5603</v>
      </c>
      <c r="D153" s="8" t="s">
        <v>5604</v>
      </c>
      <c r="E153" s="13" t="s">
        <v>28505</v>
      </c>
      <c r="F153" s="77" t="str">
        <f t="shared" si="2"/>
        <v>К товару</v>
      </c>
      <c r="G153" s="87">
        <v>586.77012000000002</v>
      </c>
      <c r="H153" s="61">
        <v>211</v>
      </c>
      <c r="I153" s="60"/>
    </row>
    <row r="154" spans="1:9" ht="15" x14ac:dyDescent="0.25">
      <c r="A154" s="8" t="s">
        <v>5605</v>
      </c>
      <c r="B154" s="88" t="s">
        <v>630</v>
      </c>
      <c r="C154" s="8" t="s">
        <v>5606</v>
      </c>
      <c r="D154" s="8" t="s">
        <v>5607</v>
      </c>
      <c r="E154" s="13" t="s">
        <v>28506</v>
      </c>
      <c r="F154" s="77" t="str">
        <f t="shared" si="2"/>
        <v>К товару</v>
      </c>
      <c r="G154" s="87">
        <v>419.36975999999999</v>
      </c>
      <c r="H154" s="61">
        <v>123</v>
      </c>
      <c r="I154" s="60"/>
    </row>
    <row r="155" spans="1:9" ht="15" x14ac:dyDescent="0.25">
      <c r="A155" s="8" t="s">
        <v>5608</v>
      </c>
      <c r="B155" s="88" t="s">
        <v>630</v>
      </c>
      <c r="C155" s="8" t="s">
        <v>5609</v>
      </c>
      <c r="D155" s="8" t="s">
        <v>5610</v>
      </c>
      <c r="E155" s="13" t="s">
        <v>28507</v>
      </c>
      <c r="F155" s="77" t="str">
        <f t="shared" si="2"/>
        <v>К товару</v>
      </c>
      <c r="G155" s="87">
        <v>11160.21708</v>
      </c>
      <c r="H155" s="61">
        <v>32</v>
      </c>
      <c r="I155" s="60"/>
    </row>
    <row r="156" spans="1:9" ht="15" x14ac:dyDescent="0.25">
      <c r="A156" s="8" t="s">
        <v>5611</v>
      </c>
      <c r="B156" s="88" t="s">
        <v>630</v>
      </c>
      <c r="C156" s="8" t="s">
        <v>5612</v>
      </c>
      <c r="D156" s="8" t="s">
        <v>5613</v>
      </c>
      <c r="E156" s="13" t="s">
        <v>28508</v>
      </c>
      <c r="F156" s="77" t="str">
        <f t="shared" si="2"/>
        <v>К товару</v>
      </c>
      <c r="G156" s="87">
        <v>1296.9183600000001</v>
      </c>
      <c r="H156" s="61">
        <v>24</v>
      </c>
      <c r="I156" s="60"/>
    </row>
    <row r="157" spans="1:9" ht="15" x14ac:dyDescent="0.25">
      <c r="A157" s="8" t="s">
        <v>5614</v>
      </c>
      <c r="B157" s="88" t="s">
        <v>630</v>
      </c>
      <c r="C157" s="8" t="s">
        <v>5615</v>
      </c>
      <c r="D157" s="8" t="s">
        <v>5616</v>
      </c>
      <c r="E157" s="13" t="s">
        <v>28509</v>
      </c>
      <c r="F157" s="77" t="str">
        <f t="shared" si="2"/>
        <v>К товару</v>
      </c>
      <c r="G157" s="87">
        <v>852.06204000000002</v>
      </c>
      <c r="H157" s="61">
        <v>10</v>
      </c>
      <c r="I157" s="60"/>
    </row>
    <row r="158" spans="1:9" ht="15" x14ac:dyDescent="0.25">
      <c r="A158" s="8" t="s">
        <v>5617</v>
      </c>
      <c r="B158" s="88" t="s">
        <v>630</v>
      </c>
      <c r="C158" s="8" t="s">
        <v>5618</v>
      </c>
      <c r="D158" s="8" t="s">
        <v>5619</v>
      </c>
      <c r="E158" s="13" t="s">
        <v>28510</v>
      </c>
      <c r="F158" s="77" t="str">
        <f t="shared" si="2"/>
        <v>К товару</v>
      </c>
      <c r="G158" s="87">
        <v>554.91192000000001</v>
      </c>
      <c r="H158" s="61">
        <v>71</v>
      </c>
      <c r="I158" s="60"/>
    </row>
    <row r="159" spans="1:9" ht="15" x14ac:dyDescent="0.25">
      <c r="A159" s="8" t="s">
        <v>23107</v>
      </c>
      <c r="B159" s="88" t="s">
        <v>630</v>
      </c>
      <c r="C159" s="8" t="s">
        <v>23108</v>
      </c>
      <c r="D159" s="8" t="s">
        <v>5620</v>
      </c>
      <c r="E159" s="13" t="s">
        <v>28511</v>
      </c>
      <c r="F159" s="77" t="str">
        <f t="shared" si="2"/>
        <v>К товару</v>
      </c>
      <c r="G159" s="87">
        <v>1123.7256</v>
      </c>
      <c r="H159" s="61">
        <v>81</v>
      </c>
      <c r="I159" s="60"/>
    </row>
    <row r="160" spans="1:9" ht="15" x14ac:dyDescent="0.25">
      <c r="A160" s="8" t="s">
        <v>5621</v>
      </c>
      <c r="B160" s="88" t="s">
        <v>630</v>
      </c>
      <c r="C160" s="8" t="s">
        <v>5622</v>
      </c>
      <c r="D160" s="8" t="s">
        <v>5623</v>
      </c>
      <c r="E160" s="13" t="s">
        <v>28512</v>
      </c>
      <c r="F160" s="77" t="str">
        <f t="shared" si="2"/>
        <v>К товару</v>
      </c>
      <c r="G160" s="87">
        <v>1733.08608</v>
      </c>
      <c r="H160" s="61">
        <v>44</v>
      </c>
      <c r="I160" s="60"/>
    </row>
    <row r="161" spans="1:9" ht="15" x14ac:dyDescent="0.25">
      <c r="A161" s="8" t="s">
        <v>5624</v>
      </c>
      <c r="B161" s="88" t="s">
        <v>630</v>
      </c>
      <c r="C161" s="8" t="s">
        <v>5625</v>
      </c>
      <c r="D161" s="8" t="s">
        <v>5626</v>
      </c>
      <c r="E161" s="13" t="s">
        <v>28513</v>
      </c>
      <c r="F161" s="77" t="str">
        <f t="shared" si="2"/>
        <v>К товару</v>
      </c>
      <c r="G161" s="87">
        <v>2442.07584</v>
      </c>
      <c r="H161" s="61">
        <v>56</v>
      </c>
      <c r="I161" s="60"/>
    </row>
    <row r="162" spans="1:9" ht="15" x14ac:dyDescent="0.25">
      <c r="A162" s="8" t="s">
        <v>5627</v>
      </c>
      <c r="B162" s="88" t="s">
        <v>630</v>
      </c>
      <c r="C162" s="8" t="s">
        <v>5628</v>
      </c>
      <c r="D162" s="8" t="s">
        <v>5629</v>
      </c>
      <c r="E162" s="13" t="s">
        <v>28514</v>
      </c>
      <c r="F162" s="77" t="str">
        <f t="shared" si="2"/>
        <v>К товару</v>
      </c>
      <c r="G162" s="87">
        <v>2230.0740000000001</v>
      </c>
      <c r="H162" s="61">
        <v>32</v>
      </c>
      <c r="I162" s="60"/>
    </row>
    <row r="163" spans="1:9" ht="15" x14ac:dyDescent="0.25">
      <c r="A163" s="8" t="s">
        <v>5630</v>
      </c>
      <c r="B163" s="88" t="s">
        <v>630</v>
      </c>
      <c r="C163" s="8" t="s">
        <v>5631</v>
      </c>
      <c r="D163" s="8" t="s">
        <v>5632</v>
      </c>
      <c r="E163" s="13" t="s">
        <v>28515</v>
      </c>
      <c r="F163" s="77" t="str">
        <f t="shared" si="2"/>
        <v>К товару</v>
      </c>
      <c r="G163" s="87">
        <v>953.42903999999999</v>
      </c>
      <c r="H163" s="61">
        <v>95</v>
      </c>
      <c r="I163" s="60"/>
    </row>
    <row r="164" spans="1:9" ht="15" x14ac:dyDescent="0.25">
      <c r="A164" s="8" t="s">
        <v>5633</v>
      </c>
      <c r="B164" s="88" t="s">
        <v>630</v>
      </c>
      <c r="C164" s="8" t="s">
        <v>5634</v>
      </c>
      <c r="D164" s="8" t="s">
        <v>5635</v>
      </c>
      <c r="E164" s="13" t="s">
        <v>28516</v>
      </c>
      <c r="F164" s="77" t="str">
        <f t="shared" si="2"/>
        <v>К товару</v>
      </c>
      <c r="G164" s="87">
        <v>3089.6661600000002</v>
      </c>
      <c r="H164" s="61">
        <v>29</v>
      </c>
      <c r="I164" s="60"/>
    </row>
    <row r="165" spans="1:9" ht="30" x14ac:dyDescent="0.25">
      <c r="A165" s="8" t="s">
        <v>23109</v>
      </c>
      <c r="B165" s="88" t="s">
        <v>630</v>
      </c>
      <c r="C165" s="8" t="s">
        <v>23110</v>
      </c>
      <c r="D165" s="8" t="s">
        <v>23111</v>
      </c>
      <c r="E165" s="13" t="s">
        <v>28517</v>
      </c>
      <c r="F165" s="77" t="str">
        <f t="shared" si="2"/>
        <v>К товару</v>
      </c>
      <c r="G165" s="87">
        <v>5348.7021599999998</v>
      </c>
      <c r="H165" s="61">
        <v>3</v>
      </c>
      <c r="I165" s="60"/>
    </row>
    <row r="166" spans="1:9" ht="15" x14ac:dyDescent="0.25">
      <c r="A166" s="8" t="s">
        <v>5636</v>
      </c>
      <c r="B166" s="88" t="s">
        <v>630</v>
      </c>
      <c r="C166" s="8" t="s">
        <v>5637</v>
      </c>
      <c r="D166" s="8" t="s">
        <v>5638</v>
      </c>
      <c r="E166" s="13" t="s">
        <v>28518</v>
      </c>
      <c r="F166" s="77" t="str">
        <f t="shared" si="2"/>
        <v>К товару</v>
      </c>
      <c r="G166" s="87">
        <v>7684.7770799999998</v>
      </c>
      <c r="H166" s="61">
        <v>18</v>
      </c>
      <c r="I166" s="60"/>
    </row>
    <row r="167" spans="1:9" ht="15" x14ac:dyDescent="0.25">
      <c r="A167" s="8" t="s">
        <v>5639</v>
      </c>
      <c r="B167" s="88" t="s">
        <v>630</v>
      </c>
      <c r="C167" s="8" t="s">
        <v>5640</v>
      </c>
      <c r="D167" s="8" t="s">
        <v>5641</v>
      </c>
      <c r="E167" s="13" t="s">
        <v>28519</v>
      </c>
      <c r="F167" s="77" t="str">
        <f t="shared" si="2"/>
        <v>К товару</v>
      </c>
      <c r="G167" s="87">
        <v>2751.39</v>
      </c>
      <c r="H167" s="61">
        <v>16</v>
      </c>
      <c r="I167" s="60"/>
    </row>
    <row r="168" spans="1:9" ht="15" x14ac:dyDescent="0.25">
      <c r="A168" s="8" t="s">
        <v>5642</v>
      </c>
      <c r="B168" s="88" t="s">
        <v>630</v>
      </c>
      <c r="C168" s="8" t="s">
        <v>5643</v>
      </c>
      <c r="D168" s="8" t="s">
        <v>5644</v>
      </c>
      <c r="E168" s="13" t="s">
        <v>28520</v>
      </c>
      <c r="F168" s="77" t="str">
        <f t="shared" si="2"/>
        <v>К товару</v>
      </c>
      <c r="G168" s="87">
        <v>618.04908</v>
      </c>
      <c r="H168" s="61">
        <v>56</v>
      </c>
      <c r="I168" s="60"/>
    </row>
    <row r="169" spans="1:9" ht="15" x14ac:dyDescent="0.25">
      <c r="A169" s="8" t="s">
        <v>5645</v>
      </c>
      <c r="B169" s="88" t="s">
        <v>630</v>
      </c>
      <c r="C169" s="8" t="s">
        <v>5646</v>
      </c>
      <c r="D169" s="8" t="s">
        <v>5647</v>
      </c>
      <c r="E169" s="13" t="s">
        <v>28521</v>
      </c>
      <c r="F169" s="77" t="str">
        <f t="shared" si="2"/>
        <v>К товару</v>
      </c>
      <c r="G169" s="87">
        <v>1045.5282</v>
      </c>
      <c r="H169" s="61">
        <v>20</v>
      </c>
      <c r="I169" s="60"/>
    </row>
    <row r="170" spans="1:9" ht="15" x14ac:dyDescent="0.25">
      <c r="A170" s="8" t="s">
        <v>5648</v>
      </c>
      <c r="B170" s="88" t="s">
        <v>630</v>
      </c>
      <c r="C170" s="8" t="s">
        <v>5649</v>
      </c>
      <c r="D170" s="8" t="s">
        <v>5650</v>
      </c>
      <c r="E170" s="13" t="s">
        <v>28522</v>
      </c>
      <c r="F170" s="77" t="str">
        <f t="shared" si="2"/>
        <v>К товару</v>
      </c>
      <c r="G170" s="87">
        <v>721.15380000000005</v>
      </c>
      <c r="H170" s="61">
        <v>34</v>
      </c>
      <c r="I170" s="60"/>
    </row>
    <row r="171" spans="1:9" ht="15" x14ac:dyDescent="0.25">
      <c r="A171" s="8" t="s">
        <v>27284</v>
      </c>
      <c r="B171" s="88" t="s">
        <v>630</v>
      </c>
      <c r="C171" s="8" t="s">
        <v>27285</v>
      </c>
      <c r="D171" s="8" t="s">
        <v>27286</v>
      </c>
      <c r="E171" s="13" t="s">
        <v>28523</v>
      </c>
      <c r="F171" s="77" t="str">
        <f t="shared" si="2"/>
        <v>К товару</v>
      </c>
      <c r="G171" s="87">
        <v>373.60980000000001</v>
      </c>
      <c r="H171" s="61">
        <v>10</v>
      </c>
      <c r="I171" s="60"/>
    </row>
    <row r="172" spans="1:9" ht="15" x14ac:dyDescent="0.25">
      <c r="A172" s="8" t="s">
        <v>5651</v>
      </c>
      <c r="B172" s="88" t="s">
        <v>630</v>
      </c>
      <c r="C172" s="8" t="s">
        <v>5652</v>
      </c>
      <c r="D172" s="8" t="s">
        <v>5653</v>
      </c>
      <c r="E172" s="13" t="s">
        <v>28524</v>
      </c>
      <c r="F172" s="77" t="str">
        <f t="shared" si="2"/>
        <v>К товару</v>
      </c>
      <c r="G172" s="87">
        <v>7066.7280000000001</v>
      </c>
      <c r="H172" s="61">
        <v>17</v>
      </c>
      <c r="I172" s="60"/>
    </row>
    <row r="173" spans="1:9" ht="15" x14ac:dyDescent="0.25">
      <c r="A173" s="8" t="s">
        <v>5654</v>
      </c>
      <c r="B173" s="88" t="s">
        <v>630</v>
      </c>
      <c r="C173" s="8" t="s">
        <v>5655</v>
      </c>
      <c r="D173" s="8" t="s">
        <v>5656</v>
      </c>
      <c r="E173" s="13" t="s">
        <v>28525</v>
      </c>
      <c r="F173" s="77" t="str">
        <f t="shared" si="2"/>
        <v>К товару</v>
      </c>
      <c r="G173" s="87">
        <v>366.07968</v>
      </c>
      <c r="H173" s="61">
        <v>47</v>
      </c>
      <c r="I173" s="60"/>
    </row>
    <row r="174" spans="1:9" ht="15" x14ac:dyDescent="0.25">
      <c r="A174" s="8" t="s">
        <v>5657</v>
      </c>
      <c r="B174" s="88" t="s">
        <v>630</v>
      </c>
      <c r="C174" s="8" t="s">
        <v>5658</v>
      </c>
      <c r="D174" s="8" t="s">
        <v>5659</v>
      </c>
      <c r="E174" s="13" t="s">
        <v>28526</v>
      </c>
      <c r="F174" s="77" t="str">
        <f t="shared" si="2"/>
        <v>К товару</v>
      </c>
      <c r="G174" s="87">
        <v>300.62556000000001</v>
      </c>
      <c r="H174" s="61">
        <v>58</v>
      </c>
      <c r="I174" s="60"/>
    </row>
    <row r="175" spans="1:9" ht="15" x14ac:dyDescent="0.25">
      <c r="A175" s="8" t="s">
        <v>5660</v>
      </c>
      <c r="B175" s="88" t="s">
        <v>630</v>
      </c>
      <c r="C175" s="8" t="s">
        <v>5661</v>
      </c>
      <c r="D175" s="8" t="s">
        <v>5662</v>
      </c>
      <c r="E175" s="13" t="s">
        <v>28527</v>
      </c>
      <c r="F175" s="77" t="str">
        <f t="shared" si="2"/>
        <v>К товару</v>
      </c>
      <c r="G175" s="87">
        <v>1029.3094800000001</v>
      </c>
      <c r="H175" s="61">
        <v>13</v>
      </c>
      <c r="I175" s="60"/>
    </row>
    <row r="176" spans="1:9" ht="15" x14ac:dyDescent="0.25">
      <c r="A176" s="8" t="s">
        <v>5663</v>
      </c>
      <c r="B176" s="88" t="s">
        <v>630</v>
      </c>
      <c r="C176" s="8" t="s">
        <v>5664</v>
      </c>
      <c r="D176" s="8" t="s">
        <v>5665</v>
      </c>
      <c r="E176" s="13" t="s">
        <v>28528</v>
      </c>
      <c r="F176" s="77" t="str">
        <f t="shared" si="2"/>
        <v>К товару</v>
      </c>
      <c r="G176" s="87">
        <v>1256.9507999999998</v>
      </c>
      <c r="H176" s="61">
        <v>58</v>
      </c>
      <c r="I176" s="60"/>
    </row>
    <row r="177" spans="1:9" ht="15" x14ac:dyDescent="0.25">
      <c r="A177" s="8" t="s">
        <v>5666</v>
      </c>
      <c r="B177" s="88" t="s">
        <v>630</v>
      </c>
      <c r="C177" s="8" t="s">
        <v>5667</v>
      </c>
      <c r="D177" s="8" t="s">
        <v>5668</v>
      </c>
      <c r="E177" s="13" t="s">
        <v>28529</v>
      </c>
      <c r="F177" s="77" t="str">
        <f t="shared" si="2"/>
        <v>К товару</v>
      </c>
      <c r="G177" s="87">
        <v>4277.1081599999998</v>
      </c>
      <c r="H177" s="61">
        <v>13</v>
      </c>
      <c r="I177" s="60"/>
    </row>
    <row r="178" spans="1:9" ht="15" x14ac:dyDescent="0.25">
      <c r="A178" s="8" t="s">
        <v>5669</v>
      </c>
      <c r="B178" s="88" t="s">
        <v>630</v>
      </c>
      <c r="C178" s="8" t="s">
        <v>5670</v>
      </c>
      <c r="D178" s="8" t="s">
        <v>5671</v>
      </c>
      <c r="E178" s="13" t="s">
        <v>28530</v>
      </c>
      <c r="F178" s="77" t="str">
        <f t="shared" si="2"/>
        <v>К товару</v>
      </c>
      <c r="G178" s="87">
        <v>218.95272</v>
      </c>
      <c r="H178" s="61">
        <v>26</v>
      </c>
      <c r="I178" s="60"/>
    </row>
    <row r="179" spans="1:9" ht="15" x14ac:dyDescent="0.25">
      <c r="A179" s="8" t="s">
        <v>5672</v>
      </c>
      <c r="B179" s="88" t="s">
        <v>630</v>
      </c>
      <c r="C179" s="8" t="s">
        <v>5673</v>
      </c>
      <c r="D179" s="8" t="s">
        <v>5674</v>
      </c>
      <c r="E179" s="13" t="s">
        <v>28531</v>
      </c>
      <c r="F179" s="77" t="str">
        <f t="shared" si="2"/>
        <v>К товару</v>
      </c>
      <c r="G179" s="87">
        <v>3195.6670799999997</v>
      </c>
      <c r="H179" s="61">
        <v>28</v>
      </c>
      <c r="I179" s="60"/>
    </row>
    <row r="180" spans="1:9" ht="15" x14ac:dyDescent="0.25">
      <c r="A180" s="8" t="s">
        <v>5675</v>
      </c>
      <c r="B180" s="88" t="s">
        <v>630</v>
      </c>
      <c r="C180" s="8" t="s">
        <v>5676</v>
      </c>
      <c r="D180" s="8" t="s">
        <v>5677</v>
      </c>
      <c r="E180" s="13" t="s">
        <v>28532</v>
      </c>
      <c r="F180" s="77" t="str">
        <f t="shared" si="2"/>
        <v>К товару</v>
      </c>
      <c r="G180" s="87">
        <v>1974.62916</v>
      </c>
      <c r="H180" s="61">
        <v>50</v>
      </c>
      <c r="I180" s="60"/>
    </row>
    <row r="181" spans="1:9" ht="15" x14ac:dyDescent="0.25">
      <c r="A181" s="8" t="s">
        <v>5678</v>
      </c>
      <c r="B181" s="88" t="s">
        <v>630</v>
      </c>
      <c r="C181" s="8" t="s">
        <v>5679</v>
      </c>
      <c r="D181" s="8" t="s">
        <v>5680</v>
      </c>
      <c r="E181" s="13" t="s">
        <v>28533</v>
      </c>
      <c r="F181" s="77" t="str">
        <f t="shared" si="2"/>
        <v>К товару</v>
      </c>
      <c r="G181" s="87">
        <v>737.37251999999989</v>
      </c>
      <c r="H181" s="61">
        <v>12</v>
      </c>
      <c r="I181" s="60"/>
    </row>
    <row r="182" spans="1:9" ht="15" x14ac:dyDescent="0.25">
      <c r="A182" s="8" t="s">
        <v>5681</v>
      </c>
      <c r="B182" s="88" t="s">
        <v>630</v>
      </c>
      <c r="C182" s="8" t="s">
        <v>5682</v>
      </c>
      <c r="D182" s="8" t="s">
        <v>5683</v>
      </c>
      <c r="E182" s="13" t="s">
        <v>28534</v>
      </c>
      <c r="F182" s="77" t="str">
        <f t="shared" si="2"/>
        <v>К товару</v>
      </c>
      <c r="G182" s="87">
        <v>946.47816</v>
      </c>
      <c r="H182" s="61">
        <v>18</v>
      </c>
      <c r="I182" s="60"/>
    </row>
    <row r="183" spans="1:9" ht="15" x14ac:dyDescent="0.25">
      <c r="A183" s="8" t="s">
        <v>5684</v>
      </c>
      <c r="B183" s="88" t="s">
        <v>630</v>
      </c>
      <c r="C183" s="8" t="s">
        <v>5685</v>
      </c>
      <c r="D183" s="8" t="s">
        <v>5686</v>
      </c>
      <c r="E183" s="13" t="s">
        <v>28535</v>
      </c>
      <c r="F183" s="77" t="str">
        <f t="shared" si="2"/>
        <v>К товару</v>
      </c>
      <c r="G183" s="87">
        <v>4691.8440000000001</v>
      </c>
      <c r="H183" s="61">
        <v>8</v>
      </c>
      <c r="I183" s="60"/>
    </row>
    <row r="184" spans="1:9" ht="15" x14ac:dyDescent="0.25">
      <c r="A184" s="8" t="s">
        <v>5687</v>
      </c>
      <c r="B184" s="88" t="s">
        <v>630</v>
      </c>
      <c r="C184" s="8" t="s">
        <v>2175</v>
      </c>
      <c r="D184" s="8" t="s">
        <v>5688</v>
      </c>
      <c r="E184" s="13" t="s">
        <v>28536</v>
      </c>
      <c r="F184" s="77" t="str">
        <f t="shared" si="2"/>
        <v>К товару</v>
      </c>
      <c r="G184" s="87">
        <v>363.76272</v>
      </c>
      <c r="H184" s="61">
        <v>90</v>
      </c>
      <c r="I184" s="60"/>
    </row>
    <row r="185" spans="1:9" ht="15" x14ac:dyDescent="0.25">
      <c r="A185" s="8" t="s">
        <v>5689</v>
      </c>
      <c r="B185" s="88" t="s">
        <v>630</v>
      </c>
      <c r="C185" s="8" t="s">
        <v>5690</v>
      </c>
      <c r="D185" s="8" t="s">
        <v>5691</v>
      </c>
      <c r="E185" s="13" t="s">
        <v>28537</v>
      </c>
      <c r="F185" s="77" t="str">
        <f t="shared" si="2"/>
        <v>К товару</v>
      </c>
      <c r="G185" s="87">
        <v>550.85724000000005</v>
      </c>
      <c r="H185" s="61">
        <v>77</v>
      </c>
      <c r="I185" s="60"/>
    </row>
    <row r="186" spans="1:9" ht="30" x14ac:dyDescent="0.25">
      <c r="A186" s="8" t="s">
        <v>5692</v>
      </c>
      <c r="B186" s="88" t="s">
        <v>630</v>
      </c>
      <c r="C186" s="8" t="s">
        <v>5693</v>
      </c>
      <c r="D186" s="8" t="s">
        <v>5694</v>
      </c>
      <c r="E186" s="13" t="s">
        <v>28538</v>
      </c>
      <c r="F186" s="77" t="str">
        <f t="shared" si="2"/>
        <v>К товару</v>
      </c>
      <c r="G186" s="87">
        <v>389.82852000000003</v>
      </c>
      <c r="H186" s="61">
        <v>70</v>
      </c>
      <c r="I186" s="60"/>
    </row>
    <row r="187" spans="1:9" ht="15" x14ac:dyDescent="0.25">
      <c r="A187" s="8" t="s">
        <v>5695</v>
      </c>
      <c r="B187" s="88" t="s">
        <v>630</v>
      </c>
      <c r="C187" s="8" t="s">
        <v>5696</v>
      </c>
      <c r="D187" s="8" t="s">
        <v>5697</v>
      </c>
      <c r="E187" s="13" t="s">
        <v>28539</v>
      </c>
      <c r="F187" s="77" t="str">
        <f t="shared" si="2"/>
        <v>К товару</v>
      </c>
      <c r="G187" s="87">
        <v>2442.65508</v>
      </c>
      <c r="H187" s="61">
        <v>29</v>
      </c>
      <c r="I187" s="60"/>
    </row>
    <row r="188" spans="1:9" ht="15" x14ac:dyDescent="0.25">
      <c r="A188" s="8" t="s">
        <v>5698</v>
      </c>
      <c r="B188" s="88" t="s">
        <v>630</v>
      </c>
      <c r="C188" s="8" t="s">
        <v>5699</v>
      </c>
      <c r="D188" s="8" t="s">
        <v>5700</v>
      </c>
      <c r="E188" s="13" t="s">
        <v>28540</v>
      </c>
      <c r="F188" s="77" t="str">
        <f t="shared" si="2"/>
        <v>К товару</v>
      </c>
      <c r="G188" s="87">
        <v>298.88783999999998</v>
      </c>
      <c r="H188" s="61">
        <v>6</v>
      </c>
      <c r="I188" s="60"/>
    </row>
    <row r="189" spans="1:9" ht="15" x14ac:dyDescent="0.25">
      <c r="A189" s="8" t="s">
        <v>5701</v>
      </c>
      <c r="B189" s="88" t="s">
        <v>630</v>
      </c>
      <c r="C189" s="8" t="s">
        <v>5702</v>
      </c>
      <c r="D189" s="8" t="s">
        <v>5703</v>
      </c>
      <c r="E189" s="13" t="s">
        <v>28541</v>
      </c>
      <c r="F189" s="77" t="str">
        <f t="shared" si="2"/>
        <v>К товару</v>
      </c>
      <c r="G189" s="87">
        <v>10503.93816</v>
      </c>
      <c r="H189" s="61">
        <v>3</v>
      </c>
      <c r="I189" s="60"/>
    </row>
    <row r="190" spans="1:9" ht="15" x14ac:dyDescent="0.25">
      <c r="A190" s="8" t="s">
        <v>5704</v>
      </c>
      <c r="B190" s="88" t="s">
        <v>630</v>
      </c>
      <c r="C190" s="8" t="s">
        <v>5705</v>
      </c>
      <c r="D190" s="8" t="s">
        <v>5705</v>
      </c>
      <c r="E190" s="13" t="s">
        <v>28542</v>
      </c>
      <c r="F190" s="77" t="str">
        <f t="shared" si="2"/>
        <v>К товару</v>
      </c>
      <c r="G190" s="87">
        <v>292.51620000000003</v>
      </c>
      <c r="H190" s="61">
        <v>54</v>
      </c>
      <c r="I190" s="60"/>
    </row>
    <row r="191" spans="1:9" ht="15" x14ac:dyDescent="0.25">
      <c r="A191" s="8" t="s">
        <v>5706</v>
      </c>
      <c r="B191" s="88" t="s">
        <v>630</v>
      </c>
      <c r="C191" s="8" t="s">
        <v>5707</v>
      </c>
      <c r="D191" s="8" t="s">
        <v>5708</v>
      </c>
      <c r="E191" s="13" t="s">
        <v>28543</v>
      </c>
      <c r="F191" s="77" t="str">
        <f t="shared" si="2"/>
        <v>К товару</v>
      </c>
      <c r="G191" s="87">
        <v>93.836880000000008</v>
      </c>
      <c r="H191" s="61">
        <v>210</v>
      </c>
      <c r="I191" s="60"/>
    </row>
    <row r="192" spans="1:9" ht="15" x14ac:dyDescent="0.25">
      <c r="A192" s="8" t="s">
        <v>5709</v>
      </c>
      <c r="B192" s="88" t="s">
        <v>630</v>
      </c>
      <c r="C192" s="8" t="s">
        <v>5710</v>
      </c>
      <c r="D192" s="8" t="s">
        <v>5711</v>
      </c>
      <c r="E192" s="13" t="s">
        <v>28544</v>
      </c>
      <c r="F192" s="77" t="str">
        <f t="shared" si="2"/>
        <v>К товару</v>
      </c>
      <c r="G192" s="87">
        <v>5647.59</v>
      </c>
      <c r="H192" s="61">
        <v>30</v>
      </c>
      <c r="I192" s="60"/>
    </row>
    <row r="193" spans="1:9" ht="15" x14ac:dyDescent="0.25">
      <c r="A193" s="8" t="s">
        <v>5712</v>
      </c>
      <c r="B193" s="88" t="s">
        <v>630</v>
      </c>
      <c r="C193" s="8" t="s">
        <v>5713</v>
      </c>
      <c r="D193" s="8" t="s">
        <v>5714</v>
      </c>
      <c r="E193" s="13" t="s">
        <v>28545</v>
      </c>
      <c r="F193" s="77" t="str">
        <f t="shared" si="2"/>
        <v>К товару</v>
      </c>
      <c r="G193" s="87">
        <v>3243.7440000000001</v>
      </c>
      <c r="H193" s="61">
        <v>28</v>
      </c>
      <c r="I193" s="60"/>
    </row>
    <row r="194" spans="1:9" ht="15" x14ac:dyDescent="0.25">
      <c r="A194" s="8" t="s">
        <v>5715</v>
      </c>
      <c r="B194" s="88" t="s">
        <v>630</v>
      </c>
      <c r="C194" s="8" t="s">
        <v>5716</v>
      </c>
      <c r="D194" s="8" t="s">
        <v>5717</v>
      </c>
      <c r="E194" s="13" t="s">
        <v>28546</v>
      </c>
      <c r="F194" s="77" t="str">
        <f t="shared" si="2"/>
        <v>К товару</v>
      </c>
      <c r="G194" s="87">
        <v>5522.4741599999998</v>
      </c>
      <c r="H194" s="61">
        <v>8</v>
      </c>
      <c r="I194" s="60"/>
    </row>
    <row r="195" spans="1:9" ht="15" x14ac:dyDescent="0.25">
      <c r="A195" s="8" t="s">
        <v>5718</v>
      </c>
      <c r="B195" s="88" t="s">
        <v>630</v>
      </c>
      <c r="C195" s="8" t="s">
        <v>5719</v>
      </c>
      <c r="D195" s="8" t="s">
        <v>5720</v>
      </c>
      <c r="E195" s="13" t="s">
        <v>28547</v>
      </c>
      <c r="F195" s="77" t="str">
        <f t="shared" si="2"/>
        <v>К товару</v>
      </c>
      <c r="G195" s="87">
        <v>2471.61708</v>
      </c>
      <c r="H195" s="61">
        <v>17</v>
      </c>
      <c r="I195" s="60"/>
    </row>
    <row r="196" spans="1:9" ht="15" x14ac:dyDescent="0.25">
      <c r="A196" s="8" t="s">
        <v>5721</v>
      </c>
      <c r="B196" s="88" t="s">
        <v>630</v>
      </c>
      <c r="C196" s="8" t="s">
        <v>5722</v>
      </c>
      <c r="D196" s="8" t="s">
        <v>5723</v>
      </c>
      <c r="E196" s="13" t="s">
        <v>28548</v>
      </c>
      <c r="F196" s="77" t="str">
        <f t="shared" si="2"/>
        <v>К товару</v>
      </c>
      <c r="G196" s="87">
        <v>3147.5901600000002</v>
      </c>
      <c r="H196" s="61">
        <v>19</v>
      </c>
      <c r="I196" s="60"/>
    </row>
    <row r="197" spans="1:9" ht="15" x14ac:dyDescent="0.25">
      <c r="A197" s="8" t="s">
        <v>5724</v>
      </c>
      <c r="B197" s="88" t="s">
        <v>630</v>
      </c>
      <c r="C197" s="8" t="s">
        <v>5725</v>
      </c>
      <c r="D197" s="8" t="s">
        <v>5726</v>
      </c>
      <c r="E197" s="13" t="s">
        <v>28549</v>
      </c>
      <c r="F197" s="77" t="str">
        <f t="shared" si="2"/>
        <v>К товару</v>
      </c>
      <c r="G197" s="87">
        <v>4045.4121600000003</v>
      </c>
      <c r="H197" s="61">
        <v>10</v>
      </c>
      <c r="I197" s="60"/>
    </row>
    <row r="198" spans="1:9" ht="30" x14ac:dyDescent="0.25">
      <c r="A198" s="8" t="s">
        <v>5727</v>
      </c>
      <c r="B198" s="88" t="s">
        <v>630</v>
      </c>
      <c r="C198" s="8" t="s">
        <v>5728</v>
      </c>
      <c r="D198" s="8" t="s">
        <v>5729</v>
      </c>
      <c r="E198" s="13" t="s">
        <v>28550</v>
      </c>
      <c r="F198" s="77" t="str">
        <f t="shared" si="2"/>
        <v>К товару</v>
      </c>
      <c r="G198" s="87">
        <v>3543.2110799999996</v>
      </c>
      <c r="H198" s="61">
        <v>8</v>
      </c>
      <c r="I198" s="60"/>
    </row>
    <row r="199" spans="1:9" ht="15" x14ac:dyDescent="0.25">
      <c r="A199" s="8" t="s">
        <v>5730</v>
      </c>
      <c r="B199" s="88" t="s">
        <v>630</v>
      </c>
      <c r="C199" s="8" t="s">
        <v>5731</v>
      </c>
      <c r="D199" s="8" t="s">
        <v>5732</v>
      </c>
      <c r="E199" s="13" t="s">
        <v>28551</v>
      </c>
      <c r="F199" s="77" t="str">
        <f t="shared" si="2"/>
        <v>К товару</v>
      </c>
      <c r="G199" s="87">
        <v>2384.73108</v>
      </c>
      <c r="H199" s="61">
        <v>8</v>
      </c>
      <c r="I199" s="60"/>
    </row>
    <row r="200" spans="1:9" ht="30" x14ac:dyDescent="0.25">
      <c r="A200" s="8" t="s">
        <v>5733</v>
      </c>
      <c r="B200" s="88" t="s">
        <v>630</v>
      </c>
      <c r="C200" s="8" t="s">
        <v>5734</v>
      </c>
      <c r="D200" s="8" t="s">
        <v>5735</v>
      </c>
      <c r="E200" s="13" t="s">
        <v>28552</v>
      </c>
      <c r="F200" s="77" t="str">
        <f t="shared" si="2"/>
        <v>К товару</v>
      </c>
      <c r="G200" s="87">
        <v>7800.6250799999998</v>
      </c>
      <c r="H200" s="61">
        <v>24</v>
      </c>
      <c r="I200" s="60"/>
    </row>
    <row r="201" spans="1:9" ht="30" x14ac:dyDescent="0.25">
      <c r="A201" s="8" t="s">
        <v>5736</v>
      </c>
      <c r="B201" s="88" t="s">
        <v>630</v>
      </c>
      <c r="C201" s="8" t="s">
        <v>5737</v>
      </c>
      <c r="D201" s="8" t="s">
        <v>5738</v>
      </c>
      <c r="E201" s="13" t="s">
        <v>28553</v>
      </c>
      <c r="F201" s="77" t="str">
        <f t="shared" si="2"/>
        <v>К товару</v>
      </c>
      <c r="G201" s="87">
        <v>2007.0666000000001</v>
      </c>
      <c r="H201" s="61">
        <v>52</v>
      </c>
      <c r="I201" s="60"/>
    </row>
    <row r="202" spans="1:9" ht="15" x14ac:dyDescent="0.25">
      <c r="A202" s="8" t="s">
        <v>5739</v>
      </c>
      <c r="B202" s="88" t="s">
        <v>630</v>
      </c>
      <c r="C202" s="8" t="s">
        <v>5740</v>
      </c>
      <c r="D202" s="8" t="s">
        <v>5741</v>
      </c>
      <c r="E202" s="13" t="s">
        <v>28554</v>
      </c>
      <c r="F202" s="77" t="str">
        <f t="shared" ref="F202:F265" si="3">HYPERLINK("https://shop-askom.kz/?pbrandnumber="&amp;C202&amp;"&amp;pbrandname=FEBI", "К товару")</f>
        <v>К товару</v>
      </c>
      <c r="G202" s="87">
        <v>1891.2186000000002</v>
      </c>
      <c r="H202" s="61">
        <v>42</v>
      </c>
      <c r="I202" s="60"/>
    </row>
    <row r="203" spans="1:9" ht="30" x14ac:dyDescent="0.25">
      <c r="A203" s="8" t="s">
        <v>5742</v>
      </c>
      <c r="B203" s="88" t="s">
        <v>630</v>
      </c>
      <c r="C203" s="8" t="s">
        <v>5743</v>
      </c>
      <c r="D203" s="8" t="s">
        <v>5743</v>
      </c>
      <c r="E203" s="13" t="s">
        <v>28555</v>
      </c>
      <c r="F203" s="77" t="str">
        <f t="shared" si="3"/>
        <v>К товару</v>
      </c>
      <c r="G203" s="87">
        <v>2771.0841600000003</v>
      </c>
      <c r="H203" s="61">
        <v>36</v>
      </c>
      <c r="I203" s="60"/>
    </row>
    <row r="204" spans="1:9" ht="15" x14ac:dyDescent="0.25">
      <c r="A204" s="8" t="s">
        <v>5744</v>
      </c>
      <c r="B204" s="88" t="s">
        <v>630</v>
      </c>
      <c r="C204" s="8" t="s">
        <v>5745</v>
      </c>
      <c r="D204" s="8" t="s">
        <v>5746</v>
      </c>
      <c r="E204" s="13" t="s">
        <v>28556</v>
      </c>
      <c r="F204" s="77" t="str">
        <f t="shared" si="3"/>
        <v>К товару</v>
      </c>
      <c r="G204" s="87">
        <v>2239.9210800000001</v>
      </c>
      <c r="H204" s="61">
        <v>18</v>
      </c>
      <c r="I204" s="60"/>
    </row>
    <row r="205" spans="1:9" ht="15" x14ac:dyDescent="0.25">
      <c r="A205" s="8" t="s">
        <v>5747</v>
      </c>
      <c r="B205" s="88" t="s">
        <v>630</v>
      </c>
      <c r="C205" s="8" t="s">
        <v>5748</v>
      </c>
      <c r="D205" s="8" t="s">
        <v>5749</v>
      </c>
      <c r="E205" s="13" t="s">
        <v>28557</v>
      </c>
      <c r="F205" s="77" t="str">
        <f t="shared" si="3"/>
        <v>К товару</v>
      </c>
      <c r="G205" s="87">
        <v>3311.5150799999997</v>
      </c>
      <c r="H205" s="61">
        <v>32</v>
      </c>
      <c r="I205" s="60"/>
    </row>
    <row r="206" spans="1:9" ht="15" x14ac:dyDescent="0.25">
      <c r="A206" s="8" t="s">
        <v>5750</v>
      </c>
      <c r="B206" s="88" t="s">
        <v>630</v>
      </c>
      <c r="C206" s="8" t="s">
        <v>5751</v>
      </c>
      <c r="D206" s="8" t="s">
        <v>5752</v>
      </c>
      <c r="E206" s="13" t="s">
        <v>28558</v>
      </c>
      <c r="F206" s="77" t="str">
        <f t="shared" si="3"/>
        <v>К товару</v>
      </c>
      <c r="G206" s="87">
        <v>1939.8747599999999</v>
      </c>
      <c r="H206" s="61">
        <v>24</v>
      </c>
      <c r="I206" s="60"/>
    </row>
    <row r="207" spans="1:9" ht="15" x14ac:dyDescent="0.25">
      <c r="A207" s="8" t="s">
        <v>5753</v>
      </c>
      <c r="B207" s="88" t="s">
        <v>630</v>
      </c>
      <c r="C207" s="8" t="s">
        <v>5754</v>
      </c>
      <c r="D207" s="8" t="s">
        <v>5755</v>
      </c>
      <c r="E207" s="13" t="s">
        <v>28559</v>
      </c>
      <c r="F207" s="77" t="str">
        <f t="shared" si="3"/>
        <v>К товару</v>
      </c>
      <c r="G207" s="87">
        <v>8930.1430799999998</v>
      </c>
      <c r="H207" s="61">
        <v>20</v>
      </c>
      <c r="I207" s="60"/>
    </row>
    <row r="208" spans="1:9" ht="15" x14ac:dyDescent="0.25">
      <c r="A208" s="8" t="s">
        <v>5756</v>
      </c>
      <c r="B208" s="88" t="s">
        <v>630</v>
      </c>
      <c r="C208" s="8" t="s">
        <v>5757</v>
      </c>
      <c r="D208" s="8" t="s">
        <v>5758</v>
      </c>
      <c r="E208" s="13" t="s">
        <v>28560</v>
      </c>
      <c r="F208" s="77" t="str">
        <f t="shared" si="3"/>
        <v>К товару</v>
      </c>
      <c r="G208" s="87">
        <v>6217.5621599999995</v>
      </c>
      <c r="H208" s="61">
        <v>8</v>
      </c>
      <c r="I208" s="60"/>
    </row>
    <row r="209" spans="1:9" ht="15" x14ac:dyDescent="0.25">
      <c r="A209" s="8" t="s">
        <v>5759</v>
      </c>
      <c r="B209" s="88" t="s">
        <v>630</v>
      </c>
      <c r="C209" s="8" t="s">
        <v>5760</v>
      </c>
      <c r="D209" s="8" t="s">
        <v>5761</v>
      </c>
      <c r="E209" s="13" t="s">
        <v>28561</v>
      </c>
      <c r="F209" s="77" t="str">
        <f t="shared" si="3"/>
        <v>К товару</v>
      </c>
      <c r="G209" s="87">
        <v>715.94063999999992</v>
      </c>
      <c r="H209" s="61">
        <v>103</v>
      </c>
      <c r="I209" s="60"/>
    </row>
    <row r="210" spans="1:9" ht="15" x14ac:dyDescent="0.25">
      <c r="A210" s="8" t="s">
        <v>5762</v>
      </c>
      <c r="B210" s="88" t="s">
        <v>630</v>
      </c>
      <c r="C210" s="8" t="s">
        <v>5763</v>
      </c>
      <c r="D210" s="8" t="s">
        <v>5764</v>
      </c>
      <c r="E210" s="13" t="s">
        <v>28562</v>
      </c>
      <c r="F210" s="77" t="str">
        <f t="shared" si="3"/>
        <v>К товару</v>
      </c>
      <c r="G210" s="87">
        <v>4778.7299999999996</v>
      </c>
      <c r="H210" s="61">
        <v>54</v>
      </c>
      <c r="I210" s="60"/>
    </row>
    <row r="211" spans="1:9" ht="15" x14ac:dyDescent="0.25">
      <c r="A211" s="8" t="s">
        <v>5765</v>
      </c>
      <c r="B211" s="88" t="s">
        <v>630</v>
      </c>
      <c r="C211" s="8" t="s">
        <v>5766</v>
      </c>
      <c r="D211" s="8" t="s">
        <v>5767</v>
      </c>
      <c r="E211" s="13" t="s">
        <v>28563</v>
      </c>
      <c r="F211" s="77" t="str">
        <f t="shared" si="3"/>
        <v>К товару</v>
      </c>
      <c r="G211" s="87">
        <v>3330.63</v>
      </c>
      <c r="H211" s="61">
        <v>30</v>
      </c>
      <c r="I211" s="60"/>
    </row>
    <row r="212" spans="1:9" ht="30" x14ac:dyDescent="0.25">
      <c r="A212" s="8" t="s">
        <v>5768</v>
      </c>
      <c r="B212" s="88" t="s">
        <v>630</v>
      </c>
      <c r="C212" s="8" t="s">
        <v>5769</v>
      </c>
      <c r="D212" s="8" t="s">
        <v>5770</v>
      </c>
      <c r="E212" s="13" t="s">
        <v>28564</v>
      </c>
      <c r="F212" s="77" t="str">
        <f t="shared" si="3"/>
        <v>К товару</v>
      </c>
      <c r="G212" s="87">
        <v>1896.4317599999999</v>
      </c>
      <c r="H212" s="61">
        <v>10</v>
      </c>
      <c r="I212" s="60"/>
    </row>
    <row r="213" spans="1:9" ht="30" x14ac:dyDescent="0.25">
      <c r="A213" s="8" t="s">
        <v>5771</v>
      </c>
      <c r="B213" s="88" t="s">
        <v>630</v>
      </c>
      <c r="C213" s="8" t="s">
        <v>5772</v>
      </c>
      <c r="D213" s="8" t="s">
        <v>5773</v>
      </c>
      <c r="E213" s="13" t="s">
        <v>28565</v>
      </c>
      <c r="F213" s="77" t="str">
        <f t="shared" si="3"/>
        <v>К товару</v>
      </c>
      <c r="G213" s="87">
        <v>1213.5078000000001</v>
      </c>
      <c r="H213" s="61">
        <v>51</v>
      </c>
      <c r="I213" s="60"/>
    </row>
    <row r="214" spans="1:9" ht="15" x14ac:dyDescent="0.25">
      <c r="A214" s="8" t="s">
        <v>5774</v>
      </c>
      <c r="B214" s="88" t="s">
        <v>630</v>
      </c>
      <c r="C214" s="8" t="s">
        <v>5775</v>
      </c>
      <c r="D214" s="8" t="s">
        <v>5775</v>
      </c>
      <c r="E214" s="13" t="s">
        <v>28566</v>
      </c>
      <c r="F214" s="77" t="str">
        <f t="shared" si="3"/>
        <v>К товару</v>
      </c>
      <c r="G214" s="87">
        <v>406.62647999999996</v>
      </c>
      <c r="H214" s="61">
        <v>38</v>
      </c>
      <c r="I214" s="60"/>
    </row>
    <row r="215" spans="1:9" ht="15" x14ac:dyDescent="0.25">
      <c r="A215" s="8" t="s">
        <v>5776</v>
      </c>
      <c r="B215" s="88" t="s">
        <v>630</v>
      </c>
      <c r="C215" s="8" t="s">
        <v>5777</v>
      </c>
      <c r="D215" s="8" t="s">
        <v>5778</v>
      </c>
      <c r="E215" s="13" t="s">
        <v>28567</v>
      </c>
      <c r="F215" s="77" t="str">
        <f t="shared" si="3"/>
        <v>К товару</v>
      </c>
      <c r="G215" s="87">
        <v>2655.2361600000004</v>
      </c>
      <c r="H215" s="61">
        <v>32</v>
      </c>
      <c r="I215" s="60"/>
    </row>
    <row r="216" spans="1:9" ht="15" x14ac:dyDescent="0.25">
      <c r="A216" s="8" t="s">
        <v>5779</v>
      </c>
      <c r="B216" s="88" t="s">
        <v>630</v>
      </c>
      <c r="C216" s="8" t="s">
        <v>5780</v>
      </c>
      <c r="D216" s="8" t="s">
        <v>5781</v>
      </c>
      <c r="E216" s="13" t="s">
        <v>28568</v>
      </c>
      <c r="F216" s="77" t="str">
        <f t="shared" si="3"/>
        <v>К товару</v>
      </c>
      <c r="G216" s="87">
        <v>2529.54108</v>
      </c>
      <c r="H216" s="61">
        <v>48</v>
      </c>
      <c r="I216" s="60"/>
    </row>
    <row r="217" spans="1:9" ht="15" x14ac:dyDescent="0.25">
      <c r="A217" s="8" t="s">
        <v>23112</v>
      </c>
      <c r="B217" s="88" t="s">
        <v>630</v>
      </c>
      <c r="C217" s="8" t="s">
        <v>23113</v>
      </c>
      <c r="D217" s="8" t="s">
        <v>23114</v>
      </c>
      <c r="E217" s="13" t="s">
        <v>28569</v>
      </c>
      <c r="F217" s="77" t="str">
        <f t="shared" si="3"/>
        <v>К товару</v>
      </c>
      <c r="G217" s="87">
        <v>5319.7401599999994</v>
      </c>
      <c r="H217" s="61">
        <v>16</v>
      </c>
      <c r="I217" s="60"/>
    </row>
    <row r="218" spans="1:9" ht="15" x14ac:dyDescent="0.25">
      <c r="A218" s="8" t="s">
        <v>5782</v>
      </c>
      <c r="B218" s="88" t="s">
        <v>630</v>
      </c>
      <c r="C218" s="8" t="s">
        <v>5783</v>
      </c>
      <c r="D218" s="8" t="s">
        <v>5784</v>
      </c>
      <c r="E218" s="13" t="s">
        <v>28570</v>
      </c>
      <c r="F218" s="77" t="str">
        <f t="shared" si="3"/>
        <v>К товару</v>
      </c>
      <c r="G218" s="87">
        <v>10059.66108</v>
      </c>
      <c r="H218" s="61">
        <v>20</v>
      </c>
      <c r="I218" s="60"/>
    </row>
    <row r="219" spans="1:9" ht="15" x14ac:dyDescent="0.25">
      <c r="A219" s="8" t="s">
        <v>5785</v>
      </c>
      <c r="B219" s="88" t="s">
        <v>630</v>
      </c>
      <c r="C219" s="8" t="s">
        <v>5786</v>
      </c>
      <c r="D219" s="8" t="s">
        <v>5787</v>
      </c>
      <c r="E219" s="13" t="s">
        <v>28571</v>
      </c>
      <c r="F219" s="77" t="str">
        <f t="shared" si="3"/>
        <v>К товару</v>
      </c>
      <c r="G219" s="87">
        <v>2973.8181600000003</v>
      </c>
      <c r="H219" s="61">
        <v>16</v>
      </c>
      <c r="I219" s="60"/>
    </row>
    <row r="220" spans="1:9" ht="15" x14ac:dyDescent="0.25">
      <c r="A220" s="8" t="s">
        <v>23115</v>
      </c>
      <c r="B220" s="88" t="s">
        <v>630</v>
      </c>
      <c r="C220" s="8" t="s">
        <v>23116</v>
      </c>
      <c r="D220" s="8" t="s">
        <v>23117</v>
      </c>
      <c r="E220" s="13" t="s">
        <v>28572</v>
      </c>
      <c r="F220" s="77" t="str">
        <f t="shared" si="3"/>
        <v>К товару</v>
      </c>
      <c r="G220" s="87">
        <v>1898.16948</v>
      </c>
      <c r="H220" s="61">
        <v>12</v>
      </c>
      <c r="I220" s="60"/>
    </row>
    <row r="221" spans="1:9" ht="15" x14ac:dyDescent="0.25">
      <c r="A221" s="8" t="s">
        <v>5788</v>
      </c>
      <c r="B221" s="88" t="s">
        <v>630</v>
      </c>
      <c r="C221" s="8" t="s">
        <v>5789</v>
      </c>
      <c r="D221" s="8" t="s">
        <v>5790</v>
      </c>
      <c r="E221" s="13" t="s">
        <v>28573</v>
      </c>
      <c r="F221" s="77" t="str">
        <f t="shared" si="3"/>
        <v>К товару</v>
      </c>
      <c r="G221" s="87">
        <v>9306.6490799999992</v>
      </c>
      <c r="H221" s="61">
        <v>28</v>
      </c>
      <c r="I221" s="60"/>
    </row>
    <row r="222" spans="1:9" ht="30" x14ac:dyDescent="0.25">
      <c r="A222" s="8" t="s">
        <v>5791</v>
      </c>
      <c r="B222" s="88" t="s">
        <v>630</v>
      </c>
      <c r="C222" s="8" t="s">
        <v>5792</v>
      </c>
      <c r="D222" s="8" t="s">
        <v>5793</v>
      </c>
      <c r="E222" s="13" t="s">
        <v>28574</v>
      </c>
      <c r="F222" s="77" t="str">
        <f t="shared" si="3"/>
        <v>К товару</v>
      </c>
      <c r="G222" s="87">
        <v>1883.68848</v>
      </c>
      <c r="H222" s="61">
        <v>28</v>
      </c>
      <c r="I222" s="60"/>
    </row>
    <row r="223" spans="1:9" ht="15" x14ac:dyDescent="0.25">
      <c r="A223" s="8" t="s">
        <v>5794</v>
      </c>
      <c r="B223" s="88" t="s">
        <v>630</v>
      </c>
      <c r="C223" s="8" t="s">
        <v>5795</v>
      </c>
      <c r="D223" s="8" t="s">
        <v>5796</v>
      </c>
      <c r="E223" s="13" t="s">
        <v>28575</v>
      </c>
      <c r="F223" s="77" t="str">
        <f t="shared" si="3"/>
        <v>К товару</v>
      </c>
      <c r="G223" s="87">
        <v>1570.89888</v>
      </c>
      <c r="H223" s="61">
        <v>55</v>
      </c>
      <c r="I223" s="60"/>
    </row>
    <row r="224" spans="1:9" ht="15" x14ac:dyDescent="0.25">
      <c r="A224" s="8" t="s">
        <v>5797</v>
      </c>
      <c r="B224" s="88" t="s">
        <v>630</v>
      </c>
      <c r="C224" s="8" t="s">
        <v>5798</v>
      </c>
      <c r="D224" s="8" t="s">
        <v>5799</v>
      </c>
      <c r="E224" s="13" t="s">
        <v>28576</v>
      </c>
      <c r="F224" s="77" t="str">
        <f t="shared" si="3"/>
        <v>К товару</v>
      </c>
      <c r="G224" s="87">
        <v>1629.98136</v>
      </c>
      <c r="H224" s="61">
        <v>37</v>
      </c>
      <c r="I224" s="60"/>
    </row>
    <row r="225" spans="1:9" ht="15" x14ac:dyDescent="0.25">
      <c r="A225" s="8" t="s">
        <v>5800</v>
      </c>
      <c r="B225" s="88" t="s">
        <v>630</v>
      </c>
      <c r="C225" s="8" t="s">
        <v>5801</v>
      </c>
      <c r="D225" s="8" t="s">
        <v>5802</v>
      </c>
      <c r="E225" s="13" t="s">
        <v>28577</v>
      </c>
      <c r="F225" s="77" t="str">
        <f t="shared" si="3"/>
        <v>К товару</v>
      </c>
      <c r="G225" s="87">
        <v>1711.6542000000002</v>
      </c>
      <c r="H225" s="61">
        <v>25</v>
      </c>
      <c r="I225" s="60"/>
    </row>
    <row r="226" spans="1:9" ht="15" x14ac:dyDescent="0.25">
      <c r="A226" s="8" t="s">
        <v>5803</v>
      </c>
      <c r="B226" s="88" t="s">
        <v>630</v>
      </c>
      <c r="C226" s="8" t="s">
        <v>5804</v>
      </c>
      <c r="D226" s="8" t="s">
        <v>5805</v>
      </c>
      <c r="E226" s="13" t="s">
        <v>28578</v>
      </c>
      <c r="F226" s="77" t="str">
        <f t="shared" si="3"/>
        <v>К товару</v>
      </c>
      <c r="G226" s="87">
        <v>3002.7801600000003</v>
      </c>
      <c r="H226" s="61">
        <v>15</v>
      </c>
      <c r="I226" s="60"/>
    </row>
    <row r="227" spans="1:9" ht="15" x14ac:dyDescent="0.25">
      <c r="A227" s="8" t="s">
        <v>5806</v>
      </c>
      <c r="B227" s="88" t="s">
        <v>630</v>
      </c>
      <c r="C227" s="8" t="s">
        <v>5807</v>
      </c>
      <c r="D227" s="8" t="s">
        <v>5808</v>
      </c>
      <c r="E227" s="13" t="s">
        <v>28579</v>
      </c>
      <c r="F227" s="77" t="str">
        <f t="shared" si="3"/>
        <v>К товару</v>
      </c>
      <c r="G227" s="87">
        <v>1027.57176</v>
      </c>
      <c r="H227" s="61">
        <v>18</v>
      </c>
      <c r="I227" s="60"/>
    </row>
    <row r="228" spans="1:9" ht="15" x14ac:dyDescent="0.25">
      <c r="A228" s="8" t="s">
        <v>5809</v>
      </c>
      <c r="B228" s="88" t="s">
        <v>630</v>
      </c>
      <c r="C228" s="8" t="s">
        <v>5810</v>
      </c>
      <c r="D228" s="8" t="s">
        <v>5811</v>
      </c>
      <c r="E228" s="13" t="s">
        <v>28580</v>
      </c>
      <c r="F228" s="77" t="str">
        <f t="shared" si="3"/>
        <v>К товару</v>
      </c>
      <c r="G228" s="87">
        <v>1090.12968</v>
      </c>
      <c r="H228" s="61">
        <v>118</v>
      </c>
      <c r="I228" s="60"/>
    </row>
    <row r="229" spans="1:9" ht="15" x14ac:dyDescent="0.25">
      <c r="A229" s="8" t="s">
        <v>5812</v>
      </c>
      <c r="B229" s="88" t="s">
        <v>630</v>
      </c>
      <c r="C229" s="8" t="s">
        <v>5813</v>
      </c>
      <c r="D229" s="8" t="s">
        <v>5814</v>
      </c>
      <c r="E229" s="13" t="s">
        <v>28581</v>
      </c>
      <c r="F229" s="77" t="str">
        <f t="shared" si="3"/>
        <v>К товару</v>
      </c>
      <c r="G229" s="87">
        <v>690.45407999999998</v>
      </c>
      <c r="H229" s="61">
        <v>49</v>
      </c>
      <c r="I229" s="60"/>
    </row>
    <row r="230" spans="1:9" ht="15" x14ac:dyDescent="0.25">
      <c r="A230" s="8" t="s">
        <v>5815</v>
      </c>
      <c r="B230" s="88" t="s">
        <v>630</v>
      </c>
      <c r="C230" s="8" t="s">
        <v>5816</v>
      </c>
      <c r="D230" s="8" t="s">
        <v>5817</v>
      </c>
      <c r="E230" s="13" t="s">
        <v>28582</v>
      </c>
      <c r="F230" s="77" t="str">
        <f t="shared" si="3"/>
        <v>К товару</v>
      </c>
      <c r="G230" s="87">
        <v>443.69783999999999</v>
      </c>
      <c r="H230" s="61">
        <v>192</v>
      </c>
      <c r="I230" s="60"/>
    </row>
    <row r="231" spans="1:9" ht="30" x14ac:dyDescent="0.25">
      <c r="A231" s="8" t="s">
        <v>5818</v>
      </c>
      <c r="B231" s="88" t="s">
        <v>630</v>
      </c>
      <c r="C231" s="8" t="s">
        <v>5819</v>
      </c>
      <c r="D231" s="8" t="s">
        <v>5820</v>
      </c>
      <c r="E231" s="13" t="s">
        <v>28583</v>
      </c>
      <c r="F231" s="77" t="str">
        <f t="shared" si="3"/>
        <v>К товару</v>
      </c>
      <c r="G231" s="87">
        <v>618.62832000000003</v>
      </c>
      <c r="H231" s="61">
        <v>196</v>
      </c>
      <c r="I231" s="60"/>
    </row>
    <row r="232" spans="1:9" ht="15" x14ac:dyDescent="0.25">
      <c r="A232" s="8" t="s">
        <v>5821</v>
      </c>
      <c r="B232" s="88" t="s">
        <v>630</v>
      </c>
      <c r="C232" s="8" t="s">
        <v>5822</v>
      </c>
      <c r="D232" s="8" t="s">
        <v>5823</v>
      </c>
      <c r="E232" s="13" t="s">
        <v>28584</v>
      </c>
      <c r="F232" s="77" t="str">
        <f t="shared" si="3"/>
        <v>К товару</v>
      </c>
      <c r="G232" s="87">
        <v>1817.0758799999999</v>
      </c>
      <c r="H232" s="61">
        <v>29</v>
      </c>
      <c r="I232" s="60"/>
    </row>
    <row r="233" spans="1:9" ht="15" x14ac:dyDescent="0.25">
      <c r="A233" s="8" t="s">
        <v>5827</v>
      </c>
      <c r="B233" s="88" t="s">
        <v>630</v>
      </c>
      <c r="C233" s="8" t="s">
        <v>5828</v>
      </c>
      <c r="D233" s="8" t="s">
        <v>5829</v>
      </c>
      <c r="E233" s="13" t="s">
        <v>28585</v>
      </c>
      <c r="F233" s="77" t="str">
        <f t="shared" si="3"/>
        <v>К товару</v>
      </c>
      <c r="G233" s="87">
        <v>977.17787999999996</v>
      </c>
      <c r="H233" s="61">
        <v>16</v>
      </c>
      <c r="I233" s="60"/>
    </row>
    <row r="234" spans="1:9" ht="15" x14ac:dyDescent="0.25">
      <c r="A234" s="8" t="s">
        <v>5824</v>
      </c>
      <c r="B234" s="88" t="s">
        <v>630</v>
      </c>
      <c r="C234" s="8" t="s">
        <v>5825</v>
      </c>
      <c r="D234" s="8" t="s">
        <v>5826</v>
      </c>
      <c r="E234" s="13" t="s">
        <v>28586</v>
      </c>
      <c r="F234" s="77" t="str">
        <f t="shared" si="3"/>
        <v>К товару</v>
      </c>
      <c r="G234" s="87">
        <v>1470.6903600000001</v>
      </c>
      <c r="H234" s="61">
        <v>22</v>
      </c>
      <c r="I234" s="60"/>
    </row>
    <row r="235" spans="1:9" ht="15" x14ac:dyDescent="0.25">
      <c r="A235" s="8" t="s">
        <v>5830</v>
      </c>
      <c r="B235" s="88" t="s">
        <v>630</v>
      </c>
      <c r="C235" s="8" t="s">
        <v>5831</v>
      </c>
      <c r="D235" s="8" t="s">
        <v>5832</v>
      </c>
      <c r="E235" s="13" t="s">
        <v>28587</v>
      </c>
      <c r="F235" s="77" t="str">
        <f t="shared" si="3"/>
        <v>К товару</v>
      </c>
      <c r="G235" s="87">
        <v>715.94063999999992</v>
      </c>
      <c r="H235" s="61">
        <v>15</v>
      </c>
      <c r="I235" s="60"/>
    </row>
    <row r="236" spans="1:9" ht="15" x14ac:dyDescent="0.25">
      <c r="A236" s="8" t="s">
        <v>23118</v>
      </c>
      <c r="B236" s="88" t="s">
        <v>630</v>
      </c>
      <c r="C236" s="8" t="s">
        <v>23119</v>
      </c>
      <c r="D236" s="8" t="s">
        <v>23120</v>
      </c>
      <c r="E236" s="13" t="s">
        <v>28588</v>
      </c>
      <c r="F236" s="77" t="str">
        <f t="shared" si="3"/>
        <v>К товару</v>
      </c>
      <c r="G236" s="87">
        <v>802.24739999999997</v>
      </c>
      <c r="H236" s="61">
        <v>24</v>
      </c>
      <c r="I236" s="60"/>
    </row>
    <row r="237" spans="1:9" ht="15" x14ac:dyDescent="0.25">
      <c r="A237" s="8" t="s">
        <v>5833</v>
      </c>
      <c r="B237" s="88" t="s">
        <v>630</v>
      </c>
      <c r="C237" s="8" t="s">
        <v>5834</v>
      </c>
      <c r="D237" s="8" t="s">
        <v>5835</v>
      </c>
      <c r="E237" s="13" t="s">
        <v>28589</v>
      </c>
      <c r="F237" s="77" t="str">
        <f t="shared" si="3"/>
        <v>К товару</v>
      </c>
      <c r="G237" s="87">
        <v>3562.326</v>
      </c>
      <c r="H237" s="61">
        <v>16</v>
      </c>
      <c r="I237" s="60"/>
    </row>
    <row r="238" spans="1:9" ht="15" x14ac:dyDescent="0.25">
      <c r="A238" s="8" t="s">
        <v>5836</v>
      </c>
      <c r="B238" s="88" t="s">
        <v>630</v>
      </c>
      <c r="C238" s="8" t="s">
        <v>5837</v>
      </c>
      <c r="D238" s="8" t="s">
        <v>5838</v>
      </c>
      <c r="E238" s="13" t="s">
        <v>28590</v>
      </c>
      <c r="F238" s="77" t="str">
        <f t="shared" si="3"/>
        <v>К товару</v>
      </c>
      <c r="G238" s="87">
        <v>2857.9701600000003</v>
      </c>
      <c r="H238" s="61">
        <v>10</v>
      </c>
      <c r="I238" s="60"/>
    </row>
    <row r="239" spans="1:9" ht="15" x14ac:dyDescent="0.25">
      <c r="A239" s="8" t="s">
        <v>5839</v>
      </c>
      <c r="B239" s="88" t="s">
        <v>630</v>
      </c>
      <c r="C239" s="8" t="s">
        <v>5840</v>
      </c>
      <c r="D239" s="8" t="s">
        <v>5841</v>
      </c>
      <c r="E239" s="13" t="s">
        <v>28591</v>
      </c>
      <c r="F239" s="77" t="str">
        <f t="shared" si="3"/>
        <v>К товару</v>
      </c>
      <c r="G239" s="87">
        <v>4025.7179999999998</v>
      </c>
      <c r="H239" s="61">
        <v>4</v>
      </c>
      <c r="I239" s="60"/>
    </row>
    <row r="240" spans="1:9" ht="15" x14ac:dyDescent="0.25">
      <c r="A240" s="8" t="s">
        <v>5842</v>
      </c>
      <c r="B240" s="88" t="s">
        <v>630</v>
      </c>
      <c r="C240" s="8" t="s">
        <v>5843</v>
      </c>
      <c r="D240" s="8" t="s">
        <v>5844</v>
      </c>
      <c r="E240" s="13" t="s">
        <v>28592</v>
      </c>
      <c r="F240" s="77" t="str">
        <f t="shared" si="3"/>
        <v>К товару</v>
      </c>
      <c r="G240" s="87">
        <v>1464.89796</v>
      </c>
      <c r="H240" s="61">
        <v>5</v>
      </c>
      <c r="I240" s="60"/>
    </row>
    <row r="241" spans="1:9" ht="15" x14ac:dyDescent="0.25">
      <c r="A241" s="8" t="s">
        <v>5845</v>
      </c>
      <c r="B241" s="88" t="s">
        <v>630</v>
      </c>
      <c r="C241" s="8" t="s">
        <v>5846</v>
      </c>
      <c r="D241" s="8" t="s">
        <v>5847</v>
      </c>
      <c r="E241" s="13" t="s">
        <v>28593</v>
      </c>
      <c r="F241" s="77" t="str">
        <f t="shared" si="3"/>
        <v>К товару</v>
      </c>
      <c r="G241" s="87">
        <v>1078.5448799999999</v>
      </c>
      <c r="H241" s="61">
        <v>22</v>
      </c>
      <c r="I241" s="60"/>
    </row>
    <row r="242" spans="1:9" ht="15" x14ac:dyDescent="0.25">
      <c r="A242" s="8" t="s">
        <v>20986</v>
      </c>
      <c r="B242" s="88" t="s">
        <v>630</v>
      </c>
      <c r="C242" s="8" t="s">
        <v>20987</v>
      </c>
      <c r="D242" s="8" t="s">
        <v>20988</v>
      </c>
      <c r="E242" s="13" t="s">
        <v>28594</v>
      </c>
      <c r="F242" s="77" t="str">
        <f t="shared" si="3"/>
        <v>К товару</v>
      </c>
      <c r="G242" s="87">
        <v>2062.0944</v>
      </c>
      <c r="H242" s="61">
        <v>10</v>
      </c>
      <c r="I242" s="60"/>
    </row>
    <row r="243" spans="1:9" ht="15" x14ac:dyDescent="0.25">
      <c r="A243" s="8" t="s">
        <v>5848</v>
      </c>
      <c r="B243" s="88" t="s">
        <v>630</v>
      </c>
      <c r="C243" s="8" t="s">
        <v>5849</v>
      </c>
      <c r="D243" s="8" t="s">
        <v>5850</v>
      </c>
      <c r="E243" s="13" t="s">
        <v>28595</v>
      </c>
      <c r="F243" s="77" t="str">
        <f t="shared" si="3"/>
        <v>К товару</v>
      </c>
      <c r="G243" s="87">
        <v>1431.8812799999998</v>
      </c>
      <c r="H243" s="61">
        <v>16</v>
      </c>
      <c r="I243" s="60"/>
    </row>
    <row r="244" spans="1:9" ht="15" x14ac:dyDescent="0.25">
      <c r="A244" s="8" t="s">
        <v>5851</v>
      </c>
      <c r="B244" s="88" t="s">
        <v>630</v>
      </c>
      <c r="C244" s="8" t="s">
        <v>5852</v>
      </c>
      <c r="D244" s="8" t="s">
        <v>5853</v>
      </c>
      <c r="E244" s="13" t="s">
        <v>28596</v>
      </c>
      <c r="F244" s="77" t="str">
        <f t="shared" si="3"/>
        <v>К товару</v>
      </c>
      <c r="G244" s="87">
        <v>4383.1090800000002</v>
      </c>
      <c r="H244" s="61">
        <v>12</v>
      </c>
      <c r="I244" s="60"/>
    </row>
    <row r="245" spans="1:9" ht="15" x14ac:dyDescent="0.25">
      <c r="A245" s="8" t="s">
        <v>5854</v>
      </c>
      <c r="B245" s="88" t="s">
        <v>630</v>
      </c>
      <c r="C245" s="8" t="s">
        <v>5855</v>
      </c>
      <c r="D245" s="8" t="s">
        <v>5856</v>
      </c>
      <c r="E245" s="13" t="s">
        <v>28597</v>
      </c>
      <c r="F245" s="77" t="str">
        <f t="shared" si="3"/>
        <v>К товару</v>
      </c>
      <c r="G245" s="87">
        <v>1121.9878799999999</v>
      </c>
      <c r="H245" s="61">
        <v>53</v>
      </c>
      <c r="I245" s="60"/>
    </row>
    <row r="246" spans="1:9" ht="15" x14ac:dyDescent="0.25">
      <c r="A246" s="8" t="s">
        <v>5857</v>
      </c>
      <c r="B246" s="88" t="s">
        <v>630</v>
      </c>
      <c r="C246" s="8" t="s">
        <v>5858</v>
      </c>
      <c r="D246" s="8" t="s">
        <v>5859</v>
      </c>
      <c r="E246" s="13" t="s">
        <v>28598</v>
      </c>
      <c r="F246" s="77" t="str">
        <f t="shared" si="3"/>
        <v>К товару</v>
      </c>
      <c r="G246" s="87">
        <v>2742.1221600000003</v>
      </c>
      <c r="H246" s="61">
        <v>40</v>
      </c>
      <c r="I246" s="60"/>
    </row>
    <row r="247" spans="1:9" ht="15" x14ac:dyDescent="0.25">
      <c r="A247" s="8" t="s">
        <v>5860</v>
      </c>
      <c r="B247" s="88" t="s">
        <v>630</v>
      </c>
      <c r="C247" s="8" t="s">
        <v>5861</v>
      </c>
      <c r="D247" s="8" t="s">
        <v>5862</v>
      </c>
      <c r="E247" s="13" t="s">
        <v>28599</v>
      </c>
      <c r="F247" s="77" t="str">
        <f t="shared" si="3"/>
        <v>К товару</v>
      </c>
      <c r="G247" s="87">
        <v>2848.1230799999998</v>
      </c>
      <c r="H247" s="61">
        <v>8</v>
      </c>
      <c r="I247" s="60"/>
    </row>
    <row r="248" spans="1:9" ht="30" x14ac:dyDescent="0.25">
      <c r="A248" s="8" t="s">
        <v>5863</v>
      </c>
      <c r="B248" s="88" t="s">
        <v>630</v>
      </c>
      <c r="C248" s="8" t="s">
        <v>5864</v>
      </c>
      <c r="D248" s="8" t="s">
        <v>5865</v>
      </c>
      <c r="E248" s="13" t="s">
        <v>28600</v>
      </c>
      <c r="F248" s="77" t="str">
        <f t="shared" si="3"/>
        <v>К товару</v>
      </c>
      <c r="G248" s="87">
        <v>1855.8849600000001</v>
      </c>
      <c r="H248" s="61">
        <v>54</v>
      </c>
      <c r="I248" s="60"/>
    </row>
    <row r="249" spans="1:9" ht="15" x14ac:dyDescent="0.25">
      <c r="A249" s="8" t="s">
        <v>5866</v>
      </c>
      <c r="B249" s="88" t="s">
        <v>630</v>
      </c>
      <c r="C249" s="8" t="s">
        <v>5867</v>
      </c>
      <c r="D249" s="8" t="s">
        <v>5868</v>
      </c>
      <c r="E249" s="13" t="s">
        <v>28601</v>
      </c>
      <c r="F249" s="77" t="str">
        <f t="shared" si="3"/>
        <v>К товару</v>
      </c>
      <c r="G249" s="87">
        <v>2722.4279999999999</v>
      </c>
      <c r="H249" s="61">
        <v>10</v>
      </c>
      <c r="I249" s="60"/>
    </row>
    <row r="250" spans="1:9" ht="15" x14ac:dyDescent="0.25">
      <c r="A250" s="8" t="s">
        <v>5869</v>
      </c>
      <c r="B250" s="88" t="s">
        <v>630</v>
      </c>
      <c r="C250" s="8" t="s">
        <v>5870</v>
      </c>
      <c r="D250" s="8" t="s">
        <v>5871</v>
      </c>
      <c r="E250" s="13" t="s">
        <v>28602</v>
      </c>
      <c r="F250" s="77" t="str">
        <f t="shared" si="3"/>
        <v>К товару</v>
      </c>
      <c r="G250" s="87">
        <v>502.78031999999996</v>
      </c>
      <c r="H250" s="61">
        <v>34</v>
      </c>
      <c r="I250" s="60"/>
    </row>
    <row r="251" spans="1:9" ht="15" x14ac:dyDescent="0.25">
      <c r="A251" s="8" t="s">
        <v>5872</v>
      </c>
      <c r="B251" s="88" t="s">
        <v>630</v>
      </c>
      <c r="C251" s="8" t="s">
        <v>5873</v>
      </c>
      <c r="D251" s="8" t="s">
        <v>5874</v>
      </c>
      <c r="E251" s="13" t="s">
        <v>28603</v>
      </c>
      <c r="F251" s="77" t="str">
        <f t="shared" si="3"/>
        <v>К товару</v>
      </c>
      <c r="G251" s="87">
        <v>1731.9276</v>
      </c>
      <c r="H251" s="61">
        <v>32</v>
      </c>
      <c r="I251" s="60"/>
    </row>
    <row r="252" spans="1:9" ht="15" x14ac:dyDescent="0.25">
      <c r="A252" s="8" t="s">
        <v>5875</v>
      </c>
      <c r="B252" s="88" t="s">
        <v>630</v>
      </c>
      <c r="C252" s="8" t="s">
        <v>5876</v>
      </c>
      <c r="D252" s="8" t="s">
        <v>5877</v>
      </c>
      <c r="E252" s="13" t="s">
        <v>28604</v>
      </c>
      <c r="F252" s="77" t="str">
        <f t="shared" si="3"/>
        <v>К товару</v>
      </c>
      <c r="G252" s="87">
        <v>1201.923</v>
      </c>
      <c r="H252" s="61">
        <v>32</v>
      </c>
      <c r="I252" s="60"/>
    </row>
    <row r="253" spans="1:9" ht="15" x14ac:dyDescent="0.25">
      <c r="A253" s="8" t="s">
        <v>5878</v>
      </c>
      <c r="B253" s="88" t="s">
        <v>630</v>
      </c>
      <c r="C253" s="8" t="s">
        <v>5879</v>
      </c>
      <c r="D253" s="8" t="s">
        <v>5880</v>
      </c>
      <c r="E253" s="13" t="s">
        <v>28605</v>
      </c>
      <c r="F253" s="77" t="str">
        <f t="shared" si="3"/>
        <v>К товару</v>
      </c>
      <c r="G253" s="87">
        <v>3137.7430799999997</v>
      </c>
      <c r="H253" s="61">
        <v>20</v>
      </c>
      <c r="I253" s="60"/>
    </row>
    <row r="254" spans="1:9" ht="15" x14ac:dyDescent="0.25">
      <c r="A254" s="8" t="s">
        <v>5881</v>
      </c>
      <c r="B254" s="88" t="s">
        <v>630</v>
      </c>
      <c r="C254" s="8" t="s">
        <v>5882</v>
      </c>
      <c r="D254" s="8" t="s">
        <v>5883</v>
      </c>
      <c r="E254" s="13" t="s">
        <v>28606</v>
      </c>
      <c r="F254" s="77" t="str">
        <f t="shared" si="3"/>
        <v>К товару</v>
      </c>
      <c r="G254" s="87">
        <v>1265.06016</v>
      </c>
      <c r="H254" s="61">
        <v>16</v>
      </c>
      <c r="I254" s="60"/>
    </row>
    <row r="255" spans="1:9" ht="15" x14ac:dyDescent="0.25">
      <c r="A255" s="8" t="s">
        <v>5884</v>
      </c>
      <c r="B255" s="88" t="s">
        <v>630</v>
      </c>
      <c r="C255" s="8" t="s">
        <v>5885</v>
      </c>
      <c r="D255" s="8" t="s">
        <v>5886</v>
      </c>
      <c r="E255" s="13" t="s">
        <v>28607</v>
      </c>
      <c r="F255" s="77" t="str">
        <f t="shared" si="3"/>
        <v>К товару</v>
      </c>
      <c r="G255" s="87">
        <v>4267.2610800000002</v>
      </c>
      <c r="H255" s="61">
        <v>12</v>
      </c>
      <c r="I255" s="60"/>
    </row>
    <row r="256" spans="1:9" ht="15" x14ac:dyDescent="0.25">
      <c r="A256" s="8" t="s">
        <v>5887</v>
      </c>
      <c r="B256" s="88" t="s">
        <v>630</v>
      </c>
      <c r="C256" s="8" t="s">
        <v>5888</v>
      </c>
      <c r="D256" s="8" t="s">
        <v>5889</v>
      </c>
      <c r="E256" s="13" t="s">
        <v>28608</v>
      </c>
      <c r="F256" s="77" t="str">
        <f t="shared" si="3"/>
        <v>К товару</v>
      </c>
      <c r="G256" s="87">
        <v>742.58568000000002</v>
      </c>
      <c r="H256" s="61">
        <v>24</v>
      </c>
      <c r="I256" s="60"/>
    </row>
    <row r="257" spans="1:9" ht="15" x14ac:dyDescent="0.25">
      <c r="A257" s="8" t="s">
        <v>5890</v>
      </c>
      <c r="B257" s="88" t="s">
        <v>630</v>
      </c>
      <c r="C257" s="8" t="s">
        <v>5891</v>
      </c>
      <c r="D257" s="8" t="s">
        <v>5892</v>
      </c>
      <c r="E257" s="13" t="s">
        <v>28609</v>
      </c>
      <c r="F257" s="77" t="str">
        <f t="shared" si="3"/>
        <v>К товару</v>
      </c>
      <c r="G257" s="87">
        <v>1088.3919599999999</v>
      </c>
      <c r="H257" s="61">
        <v>26</v>
      </c>
      <c r="I257" s="60"/>
    </row>
    <row r="258" spans="1:9" ht="15" x14ac:dyDescent="0.25">
      <c r="A258" s="8" t="s">
        <v>5893</v>
      </c>
      <c r="B258" s="88" t="s">
        <v>630</v>
      </c>
      <c r="C258" s="8" t="s">
        <v>5894</v>
      </c>
      <c r="D258" s="8" t="s">
        <v>5895</v>
      </c>
      <c r="E258" s="13" t="s">
        <v>28610</v>
      </c>
      <c r="F258" s="77" t="str">
        <f t="shared" si="3"/>
        <v>К товару</v>
      </c>
      <c r="G258" s="87">
        <v>3069.9719999999998</v>
      </c>
      <c r="H258" s="61">
        <v>80</v>
      </c>
      <c r="I258" s="60"/>
    </row>
    <row r="259" spans="1:9" ht="15" x14ac:dyDescent="0.25">
      <c r="A259" s="8" t="s">
        <v>5896</v>
      </c>
      <c r="B259" s="88" t="s">
        <v>630</v>
      </c>
      <c r="C259" s="8" t="s">
        <v>5897</v>
      </c>
      <c r="D259" s="8" t="s">
        <v>5898</v>
      </c>
      <c r="E259" s="13" t="s">
        <v>28611</v>
      </c>
      <c r="F259" s="77" t="str">
        <f t="shared" si="3"/>
        <v>К товару</v>
      </c>
      <c r="G259" s="87">
        <v>4257.4139999999998</v>
      </c>
      <c r="H259" s="61">
        <v>8</v>
      </c>
      <c r="I259" s="60"/>
    </row>
    <row r="260" spans="1:9" ht="15" x14ac:dyDescent="0.25">
      <c r="A260" s="8" t="s">
        <v>5899</v>
      </c>
      <c r="B260" s="88" t="s">
        <v>630</v>
      </c>
      <c r="C260" s="8" t="s">
        <v>5900</v>
      </c>
      <c r="D260" s="8" t="s">
        <v>5901</v>
      </c>
      <c r="E260" s="13" t="s">
        <v>28612</v>
      </c>
      <c r="F260" s="77" t="str">
        <f t="shared" si="3"/>
        <v>К товару</v>
      </c>
      <c r="G260" s="87">
        <v>4798.4241600000005</v>
      </c>
      <c r="H260" s="61">
        <v>14</v>
      </c>
      <c r="I260" s="60"/>
    </row>
    <row r="261" spans="1:9" ht="15" x14ac:dyDescent="0.25">
      <c r="A261" s="8" t="s">
        <v>5902</v>
      </c>
      <c r="B261" s="88" t="s">
        <v>630</v>
      </c>
      <c r="C261" s="8" t="s">
        <v>5903</v>
      </c>
      <c r="D261" s="8" t="s">
        <v>5904</v>
      </c>
      <c r="E261" s="13" t="s">
        <v>28613</v>
      </c>
      <c r="F261" s="77" t="str">
        <f t="shared" si="3"/>
        <v>К товару</v>
      </c>
      <c r="G261" s="87">
        <v>4296.2230799999998</v>
      </c>
      <c r="H261" s="61">
        <v>16</v>
      </c>
      <c r="I261" s="60"/>
    </row>
    <row r="262" spans="1:9" ht="15" x14ac:dyDescent="0.25">
      <c r="A262" s="8" t="s">
        <v>5905</v>
      </c>
      <c r="B262" s="88" t="s">
        <v>630</v>
      </c>
      <c r="C262" s="8" t="s">
        <v>5906</v>
      </c>
      <c r="D262" s="8" t="s">
        <v>5907</v>
      </c>
      <c r="E262" s="13" t="s">
        <v>28614</v>
      </c>
      <c r="F262" s="77" t="str">
        <f t="shared" si="3"/>
        <v>К товару</v>
      </c>
      <c r="G262" s="87">
        <v>1977.5253600000001</v>
      </c>
      <c r="H262" s="61">
        <v>12</v>
      </c>
      <c r="I262" s="60"/>
    </row>
    <row r="263" spans="1:9" ht="15" x14ac:dyDescent="0.25">
      <c r="A263" s="8" t="s">
        <v>5908</v>
      </c>
      <c r="B263" s="88" t="s">
        <v>630</v>
      </c>
      <c r="C263" s="8" t="s">
        <v>5909</v>
      </c>
      <c r="D263" s="8" t="s">
        <v>5910</v>
      </c>
      <c r="E263" s="13" t="s">
        <v>28615</v>
      </c>
      <c r="F263" s="77" t="str">
        <f t="shared" si="3"/>
        <v>К товару</v>
      </c>
      <c r="G263" s="87">
        <v>8350.90308</v>
      </c>
      <c r="H263" s="61">
        <v>14</v>
      </c>
      <c r="I263" s="60"/>
    </row>
    <row r="264" spans="1:9" ht="15" x14ac:dyDescent="0.25">
      <c r="A264" s="8" t="s">
        <v>5911</v>
      </c>
      <c r="B264" s="88" t="s">
        <v>630</v>
      </c>
      <c r="C264" s="8" t="s">
        <v>5912</v>
      </c>
      <c r="D264" s="8" t="s">
        <v>5913</v>
      </c>
      <c r="E264" s="13" t="s">
        <v>28616</v>
      </c>
      <c r="F264" s="77" t="str">
        <f t="shared" si="3"/>
        <v>К товару</v>
      </c>
      <c r="G264" s="87">
        <v>2963.9710799999998</v>
      </c>
      <c r="H264" s="61">
        <v>6</v>
      </c>
      <c r="I264" s="60"/>
    </row>
    <row r="265" spans="1:9" ht="15" x14ac:dyDescent="0.25">
      <c r="A265" s="8" t="s">
        <v>5914</v>
      </c>
      <c r="B265" s="88" t="s">
        <v>630</v>
      </c>
      <c r="C265" s="8" t="s">
        <v>5915</v>
      </c>
      <c r="D265" s="8" t="s">
        <v>5916</v>
      </c>
      <c r="E265" s="13" t="s">
        <v>28617</v>
      </c>
      <c r="F265" s="77" t="str">
        <f t="shared" si="3"/>
        <v>К товару</v>
      </c>
      <c r="G265" s="87">
        <v>5030.1201599999995</v>
      </c>
      <c r="H265" s="61">
        <v>8</v>
      </c>
      <c r="I265" s="60"/>
    </row>
    <row r="266" spans="1:9" ht="15" x14ac:dyDescent="0.25">
      <c r="A266" s="8" t="s">
        <v>5917</v>
      </c>
      <c r="B266" s="88" t="s">
        <v>630</v>
      </c>
      <c r="C266" s="8" t="s">
        <v>5918</v>
      </c>
      <c r="D266" s="8" t="s">
        <v>5919</v>
      </c>
      <c r="E266" s="13" t="s">
        <v>28618</v>
      </c>
      <c r="F266" s="77" t="str">
        <f t="shared" ref="F266:F329" si="4">HYPERLINK("https://shop-askom.kz/?pbrandnumber="&amp;C266&amp;"&amp;pbrandname=FEBI", "К товару")</f>
        <v>К товару</v>
      </c>
      <c r="G266" s="87">
        <v>2761.2370799999999</v>
      </c>
      <c r="H266" s="61">
        <v>5</v>
      </c>
      <c r="I266" s="60"/>
    </row>
    <row r="267" spans="1:9" ht="15" x14ac:dyDescent="0.25">
      <c r="A267" s="8" t="s">
        <v>5920</v>
      </c>
      <c r="B267" s="88" t="s">
        <v>630</v>
      </c>
      <c r="C267" s="8" t="s">
        <v>5921</v>
      </c>
      <c r="D267" s="8" t="s">
        <v>5922</v>
      </c>
      <c r="E267" s="13" t="s">
        <v>28619</v>
      </c>
      <c r="F267" s="77" t="str">
        <f t="shared" si="4"/>
        <v>К товару</v>
      </c>
      <c r="G267" s="87">
        <v>4846.50108</v>
      </c>
      <c r="H267" s="61">
        <v>26</v>
      </c>
      <c r="I267" s="60"/>
    </row>
    <row r="268" spans="1:9" ht="15" x14ac:dyDescent="0.25">
      <c r="A268" s="8" t="s">
        <v>5923</v>
      </c>
      <c r="B268" s="88" t="s">
        <v>630</v>
      </c>
      <c r="C268" s="8" t="s">
        <v>5924</v>
      </c>
      <c r="D268" s="8" t="s">
        <v>5925</v>
      </c>
      <c r="E268" s="13" t="s">
        <v>28620</v>
      </c>
      <c r="F268" s="77" t="str">
        <f t="shared" si="4"/>
        <v>К товару</v>
      </c>
      <c r="G268" s="87">
        <v>5570.5510800000002</v>
      </c>
      <c r="H268" s="61">
        <v>20</v>
      </c>
      <c r="I268" s="60"/>
    </row>
    <row r="269" spans="1:9" ht="15" x14ac:dyDescent="0.25">
      <c r="A269" s="8" t="s">
        <v>5926</v>
      </c>
      <c r="B269" s="88" t="s">
        <v>630</v>
      </c>
      <c r="C269" s="8" t="s">
        <v>5927</v>
      </c>
      <c r="D269" s="8" t="s">
        <v>5928</v>
      </c>
      <c r="E269" s="13" t="s">
        <v>28621</v>
      </c>
      <c r="F269" s="77" t="str">
        <f t="shared" si="4"/>
        <v>К товару</v>
      </c>
      <c r="G269" s="87">
        <v>5570.5510800000002</v>
      </c>
      <c r="H269" s="61">
        <v>8</v>
      </c>
      <c r="I269" s="60"/>
    </row>
    <row r="270" spans="1:9" ht="15" x14ac:dyDescent="0.25">
      <c r="A270" s="8" t="s">
        <v>5929</v>
      </c>
      <c r="B270" s="88" t="s">
        <v>630</v>
      </c>
      <c r="C270" s="8" t="s">
        <v>5930</v>
      </c>
      <c r="D270" s="8" t="s">
        <v>5931</v>
      </c>
      <c r="E270" s="13" t="s">
        <v>28622</v>
      </c>
      <c r="F270" s="77" t="str">
        <f t="shared" si="4"/>
        <v>К товару</v>
      </c>
      <c r="G270" s="87">
        <v>4045.4121600000003</v>
      </c>
      <c r="H270" s="61">
        <v>6</v>
      </c>
      <c r="I270" s="60"/>
    </row>
    <row r="271" spans="1:9" ht="15" x14ac:dyDescent="0.25">
      <c r="A271" s="8" t="s">
        <v>5932</v>
      </c>
      <c r="B271" s="88" t="s">
        <v>630</v>
      </c>
      <c r="C271" s="8" t="s">
        <v>5933</v>
      </c>
      <c r="D271" s="8" t="s">
        <v>5934</v>
      </c>
      <c r="E271" s="13" t="s">
        <v>28623</v>
      </c>
      <c r="F271" s="77" t="str">
        <f t="shared" si="4"/>
        <v>К товару</v>
      </c>
      <c r="G271" s="87">
        <v>6188.60016</v>
      </c>
      <c r="H271" s="61">
        <v>23</v>
      </c>
      <c r="I271" s="60"/>
    </row>
    <row r="272" spans="1:9" ht="15" x14ac:dyDescent="0.25">
      <c r="A272" s="8" t="s">
        <v>5935</v>
      </c>
      <c r="B272" s="88" t="s">
        <v>630</v>
      </c>
      <c r="C272" s="8" t="s">
        <v>5936</v>
      </c>
      <c r="D272" s="8" t="s">
        <v>5937</v>
      </c>
      <c r="E272" s="13" t="s">
        <v>28624</v>
      </c>
      <c r="F272" s="77" t="str">
        <f t="shared" si="4"/>
        <v>К товару</v>
      </c>
      <c r="G272" s="87">
        <v>366.65891999999997</v>
      </c>
      <c r="H272" s="61">
        <v>20</v>
      </c>
      <c r="I272" s="60"/>
    </row>
    <row r="273" spans="1:9" ht="15" x14ac:dyDescent="0.25">
      <c r="A273" s="8" t="s">
        <v>5938</v>
      </c>
      <c r="B273" s="88" t="s">
        <v>630</v>
      </c>
      <c r="C273" s="8" t="s">
        <v>5939</v>
      </c>
      <c r="D273" s="8" t="s">
        <v>5940</v>
      </c>
      <c r="E273" s="13" t="s">
        <v>28625</v>
      </c>
      <c r="F273" s="77" t="str">
        <f t="shared" si="4"/>
        <v>К товару</v>
      </c>
      <c r="G273" s="87">
        <v>1755.0972000000002</v>
      </c>
      <c r="H273" s="61">
        <v>6</v>
      </c>
      <c r="I273" s="60"/>
    </row>
    <row r="274" spans="1:9" ht="15" x14ac:dyDescent="0.25">
      <c r="A274" s="8" t="s">
        <v>5941</v>
      </c>
      <c r="B274" s="88" t="s">
        <v>630</v>
      </c>
      <c r="C274" s="8" t="s">
        <v>5942</v>
      </c>
      <c r="D274" s="8" t="s">
        <v>5943</v>
      </c>
      <c r="E274" s="13" t="s">
        <v>28626</v>
      </c>
      <c r="F274" s="77" t="str">
        <f t="shared" si="4"/>
        <v>К товару</v>
      </c>
      <c r="G274" s="87">
        <v>417.05280000000005</v>
      </c>
      <c r="H274" s="61">
        <v>24</v>
      </c>
      <c r="I274" s="60"/>
    </row>
    <row r="275" spans="1:9" ht="15" x14ac:dyDescent="0.25">
      <c r="A275" s="8" t="s">
        <v>5944</v>
      </c>
      <c r="B275" s="88" t="s">
        <v>630</v>
      </c>
      <c r="C275" s="8" t="s">
        <v>5945</v>
      </c>
      <c r="D275" s="8" t="s">
        <v>5946</v>
      </c>
      <c r="E275" s="13" t="s">
        <v>28627</v>
      </c>
      <c r="F275" s="77" t="str">
        <f t="shared" si="4"/>
        <v>К товару</v>
      </c>
      <c r="G275" s="87">
        <v>1204.8191999999999</v>
      </c>
      <c r="H275" s="61">
        <v>4</v>
      </c>
      <c r="I275" s="60"/>
    </row>
    <row r="276" spans="1:9" ht="15" x14ac:dyDescent="0.25">
      <c r="A276" s="8" t="s">
        <v>5947</v>
      </c>
      <c r="B276" s="88" t="s">
        <v>630</v>
      </c>
      <c r="C276" s="8" t="s">
        <v>5948</v>
      </c>
      <c r="D276" s="8" t="s">
        <v>5949</v>
      </c>
      <c r="E276" s="13" t="s">
        <v>28628</v>
      </c>
      <c r="F276" s="77" t="str">
        <f t="shared" si="4"/>
        <v>К товару</v>
      </c>
      <c r="G276" s="87">
        <v>2558.50308</v>
      </c>
      <c r="H276" s="61">
        <v>9</v>
      </c>
      <c r="I276" s="60"/>
    </row>
    <row r="277" spans="1:9" ht="15" x14ac:dyDescent="0.25">
      <c r="A277" s="8" t="s">
        <v>5950</v>
      </c>
      <c r="B277" s="88" t="s">
        <v>630</v>
      </c>
      <c r="C277" s="8" t="s">
        <v>5951</v>
      </c>
      <c r="D277" s="8" t="s">
        <v>5952</v>
      </c>
      <c r="E277" s="13" t="s">
        <v>28629</v>
      </c>
      <c r="F277" s="77" t="str">
        <f t="shared" si="4"/>
        <v>К товару</v>
      </c>
      <c r="G277" s="87">
        <v>658.01663999999994</v>
      </c>
      <c r="H277" s="61">
        <v>26</v>
      </c>
      <c r="I277" s="60"/>
    </row>
    <row r="278" spans="1:9" ht="15" x14ac:dyDescent="0.25">
      <c r="A278" s="8" t="s">
        <v>5953</v>
      </c>
      <c r="B278" s="88" t="s">
        <v>630</v>
      </c>
      <c r="C278" s="8" t="s">
        <v>5954</v>
      </c>
      <c r="D278" s="8" t="s">
        <v>5955</v>
      </c>
      <c r="E278" s="13" t="s">
        <v>28630</v>
      </c>
      <c r="F278" s="77" t="str">
        <f t="shared" si="4"/>
        <v>К товару</v>
      </c>
      <c r="G278" s="87">
        <v>2587.4650799999999</v>
      </c>
      <c r="H278" s="61">
        <v>26</v>
      </c>
      <c r="I278" s="60"/>
    </row>
    <row r="279" spans="1:9" ht="15" x14ac:dyDescent="0.25">
      <c r="A279" s="8" t="s">
        <v>5956</v>
      </c>
      <c r="B279" s="88" t="s">
        <v>630</v>
      </c>
      <c r="C279" s="8" t="s">
        <v>5957</v>
      </c>
      <c r="D279" s="8" t="s">
        <v>5958</v>
      </c>
      <c r="E279" s="13" t="s">
        <v>28631</v>
      </c>
      <c r="F279" s="77" t="str">
        <f t="shared" si="4"/>
        <v>К товару</v>
      </c>
      <c r="G279" s="87">
        <v>1158.48</v>
      </c>
      <c r="H279" s="61">
        <v>6</v>
      </c>
      <c r="I279" s="60"/>
    </row>
    <row r="280" spans="1:9" ht="15" x14ac:dyDescent="0.25">
      <c r="A280" s="8" t="s">
        <v>5959</v>
      </c>
      <c r="B280" s="88" t="s">
        <v>630</v>
      </c>
      <c r="C280" s="8" t="s">
        <v>5960</v>
      </c>
      <c r="D280" s="8" t="s">
        <v>5960</v>
      </c>
      <c r="E280" s="13" t="s">
        <v>28632</v>
      </c>
      <c r="F280" s="77" t="str">
        <f t="shared" si="4"/>
        <v>К товару</v>
      </c>
      <c r="G280" s="87">
        <v>2374.884</v>
      </c>
      <c r="H280" s="61">
        <v>36</v>
      </c>
      <c r="I280" s="60"/>
    </row>
    <row r="281" spans="1:9" ht="15" x14ac:dyDescent="0.25">
      <c r="A281" s="8" t="s">
        <v>5961</v>
      </c>
      <c r="B281" s="88" t="s">
        <v>630</v>
      </c>
      <c r="C281" s="8" t="s">
        <v>5962</v>
      </c>
      <c r="D281" s="8" t="s">
        <v>5963</v>
      </c>
      <c r="E281" s="13" t="s">
        <v>28633</v>
      </c>
      <c r="F281" s="77" t="str">
        <f t="shared" si="4"/>
        <v>К товару</v>
      </c>
      <c r="G281" s="87">
        <v>27755.443080000001</v>
      </c>
      <c r="H281" s="61">
        <v>30</v>
      </c>
      <c r="I281" s="60"/>
    </row>
    <row r="282" spans="1:9" ht="15" x14ac:dyDescent="0.25">
      <c r="A282" s="8" t="s">
        <v>5964</v>
      </c>
      <c r="B282" s="88" t="s">
        <v>630</v>
      </c>
      <c r="C282" s="8" t="s">
        <v>5965</v>
      </c>
      <c r="D282" s="8" t="s">
        <v>5966</v>
      </c>
      <c r="E282" s="13" t="s">
        <v>28634</v>
      </c>
      <c r="F282" s="77" t="str">
        <f t="shared" si="4"/>
        <v>К товару</v>
      </c>
      <c r="G282" s="87">
        <v>14964.086159999999</v>
      </c>
      <c r="H282" s="61">
        <v>5</v>
      </c>
      <c r="I282" s="60"/>
    </row>
    <row r="283" spans="1:9" ht="15" x14ac:dyDescent="0.25">
      <c r="A283" s="8" t="s">
        <v>5967</v>
      </c>
      <c r="B283" s="88" t="s">
        <v>630</v>
      </c>
      <c r="C283" s="8" t="s">
        <v>5968</v>
      </c>
      <c r="D283" s="8" t="s">
        <v>5969</v>
      </c>
      <c r="E283" s="13" t="s">
        <v>28635</v>
      </c>
      <c r="F283" s="77" t="str">
        <f t="shared" si="4"/>
        <v>К товару</v>
      </c>
      <c r="G283" s="87">
        <v>18748.26108</v>
      </c>
      <c r="H283" s="61">
        <v>6</v>
      </c>
      <c r="I283" s="60"/>
    </row>
    <row r="284" spans="1:9" ht="15" x14ac:dyDescent="0.25">
      <c r="A284" s="8" t="s">
        <v>5970</v>
      </c>
      <c r="B284" s="88" t="s">
        <v>630</v>
      </c>
      <c r="C284" s="8" t="s">
        <v>5971</v>
      </c>
      <c r="D284" s="8" t="s">
        <v>5972</v>
      </c>
      <c r="E284" s="13" t="s">
        <v>28636</v>
      </c>
      <c r="F284" s="77" t="str">
        <f t="shared" si="4"/>
        <v>К товару</v>
      </c>
      <c r="G284" s="87">
        <v>12000.11508</v>
      </c>
      <c r="H284" s="61">
        <v>9</v>
      </c>
      <c r="I284" s="60"/>
    </row>
    <row r="285" spans="1:9" ht="15" x14ac:dyDescent="0.25">
      <c r="A285" s="8" t="s">
        <v>23121</v>
      </c>
      <c r="B285" s="88" t="s">
        <v>630</v>
      </c>
      <c r="C285" s="8" t="s">
        <v>23122</v>
      </c>
      <c r="D285" s="8" t="s">
        <v>23123</v>
      </c>
      <c r="E285" s="13" t="s">
        <v>28637</v>
      </c>
      <c r="F285" s="77" t="str">
        <f t="shared" si="4"/>
        <v>К товару</v>
      </c>
      <c r="G285" s="87">
        <v>16518.18708</v>
      </c>
      <c r="H285" s="61">
        <v>3</v>
      </c>
      <c r="I285" s="60"/>
    </row>
    <row r="286" spans="1:9" ht="15" x14ac:dyDescent="0.25">
      <c r="A286" s="8" t="s">
        <v>5973</v>
      </c>
      <c r="B286" s="88" t="s">
        <v>630</v>
      </c>
      <c r="C286" s="8" t="s">
        <v>5974</v>
      </c>
      <c r="D286" s="8" t="s">
        <v>5975</v>
      </c>
      <c r="E286" s="13" t="s">
        <v>28638</v>
      </c>
      <c r="F286" s="77" t="str">
        <f t="shared" si="4"/>
        <v>К товару</v>
      </c>
      <c r="G286" s="87">
        <v>8341.0560000000005</v>
      </c>
      <c r="H286" s="61">
        <v>13</v>
      </c>
      <c r="I286" s="60"/>
    </row>
    <row r="287" spans="1:9" ht="15" x14ac:dyDescent="0.25">
      <c r="A287" s="8" t="s">
        <v>5976</v>
      </c>
      <c r="B287" s="88" t="s">
        <v>630</v>
      </c>
      <c r="C287" s="8" t="s">
        <v>5977</v>
      </c>
      <c r="D287" s="8" t="s">
        <v>5978</v>
      </c>
      <c r="E287" s="13" t="s">
        <v>28639</v>
      </c>
      <c r="F287" s="77" t="str">
        <f t="shared" si="4"/>
        <v>К товару</v>
      </c>
      <c r="G287" s="87">
        <v>7076.5750799999996</v>
      </c>
      <c r="H287" s="61">
        <v>12</v>
      </c>
      <c r="I287" s="60"/>
    </row>
    <row r="288" spans="1:9" ht="15" x14ac:dyDescent="0.25">
      <c r="A288" s="8" t="s">
        <v>5979</v>
      </c>
      <c r="B288" s="88" t="s">
        <v>630</v>
      </c>
      <c r="C288" s="8" t="s">
        <v>5980</v>
      </c>
      <c r="D288" s="8" t="s">
        <v>5981</v>
      </c>
      <c r="E288" s="13" t="s">
        <v>28640</v>
      </c>
      <c r="F288" s="77" t="str">
        <f t="shared" si="4"/>
        <v>К товару</v>
      </c>
      <c r="G288" s="87">
        <v>7318.11816</v>
      </c>
      <c r="H288" s="61">
        <v>11</v>
      </c>
      <c r="I288" s="60"/>
    </row>
    <row r="289" spans="1:9" ht="15" x14ac:dyDescent="0.25">
      <c r="A289" s="8" t="s">
        <v>5982</v>
      </c>
      <c r="B289" s="88" t="s">
        <v>630</v>
      </c>
      <c r="C289" s="8" t="s">
        <v>5983</v>
      </c>
      <c r="D289" s="8" t="s">
        <v>5984</v>
      </c>
      <c r="E289" s="13" t="s">
        <v>28641</v>
      </c>
      <c r="F289" s="77" t="str">
        <f t="shared" si="4"/>
        <v>К товару</v>
      </c>
      <c r="G289" s="87">
        <v>4219.1841599999998</v>
      </c>
      <c r="H289" s="61">
        <v>3</v>
      </c>
      <c r="I289" s="60"/>
    </row>
    <row r="290" spans="1:9" ht="15" x14ac:dyDescent="0.25">
      <c r="A290" s="8" t="s">
        <v>5985</v>
      </c>
      <c r="B290" s="88" t="s">
        <v>630</v>
      </c>
      <c r="C290" s="8" t="s">
        <v>5986</v>
      </c>
      <c r="D290" s="8" t="s">
        <v>5987</v>
      </c>
      <c r="E290" s="13" t="s">
        <v>28642</v>
      </c>
      <c r="F290" s="77" t="str">
        <f t="shared" si="4"/>
        <v>К товару</v>
      </c>
      <c r="G290" s="87">
        <v>9905.0040000000008</v>
      </c>
      <c r="H290" s="61">
        <v>5</v>
      </c>
      <c r="I290" s="60"/>
    </row>
    <row r="291" spans="1:9" ht="15" x14ac:dyDescent="0.25">
      <c r="A291" s="8" t="s">
        <v>5988</v>
      </c>
      <c r="B291" s="88" t="s">
        <v>630</v>
      </c>
      <c r="C291" s="8" t="s">
        <v>5989</v>
      </c>
      <c r="D291" s="8" t="s">
        <v>5990</v>
      </c>
      <c r="E291" s="13" t="s">
        <v>28643</v>
      </c>
      <c r="F291" s="77" t="str">
        <f t="shared" si="4"/>
        <v>К товару</v>
      </c>
      <c r="G291" s="87">
        <v>371.87208000000004</v>
      </c>
      <c r="H291" s="61">
        <v>96</v>
      </c>
      <c r="I291" s="60"/>
    </row>
    <row r="292" spans="1:9" ht="15" x14ac:dyDescent="0.25">
      <c r="A292" s="8" t="s">
        <v>5991</v>
      </c>
      <c r="B292" s="88" t="s">
        <v>630</v>
      </c>
      <c r="C292" s="8" t="s">
        <v>5992</v>
      </c>
      <c r="D292" s="8" t="s">
        <v>5993</v>
      </c>
      <c r="E292" s="13" t="s">
        <v>28644</v>
      </c>
      <c r="F292" s="77" t="str">
        <f t="shared" si="4"/>
        <v>К товару</v>
      </c>
      <c r="G292" s="87">
        <v>414.15659999999997</v>
      </c>
      <c r="H292" s="61">
        <v>76</v>
      </c>
      <c r="I292" s="60"/>
    </row>
    <row r="293" spans="1:9" ht="30" x14ac:dyDescent="0.25">
      <c r="A293" s="8" t="s">
        <v>5994</v>
      </c>
      <c r="B293" s="88" t="s">
        <v>630</v>
      </c>
      <c r="C293" s="8" t="s">
        <v>5995</v>
      </c>
      <c r="D293" s="8" t="s">
        <v>5996</v>
      </c>
      <c r="E293" s="13" t="s">
        <v>28645</v>
      </c>
      <c r="F293" s="77" t="str">
        <f t="shared" si="4"/>
        <v>К товару</v>
      </c>
      <c r="G293" s="87">
        <v>509.73119999999994</v>
      </c>
      <c r="H293" s="61">
        <v>324</v>
      </c>
      <c r="I293" s="60"/>
    </row>
    <row r="294" spans="1:9" ht="15" x14ac:dyDescent="0.25">
      <c r="A294" s="8" t="s">
        <v>5997</v>
      </c>
      <c r="B294" s="88" t="s">
        <v>630</v>
      </c>
      <c r="C294" s="8" t="s">
        <v>5998</v>
      </c>
      <c r="D294" s="8" t="s">
        <v>5999</v>
      </c>
      <c r="E294" s="13" t="s">
        <v>28646</v>
      </c>
      <c r="F294" s="77" t="str">
        <f t="shared" si="4"/>
        <v>К товару</v>
      </c>
      <c r="G294" s="87">
        <v>2790.1990799999999</v>
      </c>
      <c r="H294" s="61">
        <v>145</v>
      </c>
      <c r="I294" s="60"/>
    </row>
    <row r="295" spans="1:9" ht="15" x14ac:dyDescent="0.25">
      <c r="A295" s="8" t="s">
        <v>6000</v>
      </c>
      <c r="B295" s="88" t="s">
        <v>630</v>
      </c>
      <c r="C295" s="8" t="s">
        <v>6001</v>
      </c>
      <c r="D295" s="8" t="s">
        <v>6002</v>
      </c>
      <c r="E295" s="13" t="s">
        <v>28647</v>
      </c>
      <c r="F295" s="77" t="str">
        <f t="shared" si="4"/>
        <v>К товару</v>
      </c>
      <c r="G295" s="87">
        <v>323.21591999999998</v>
      </c>
      <c r="H295" s="61">
        <v>309</v>
      </c>
      <c r="I295" s="60"/>
    </row>
    <row r="296" spans="1:9" ht="15" x14ac:dyDescent="0.25">
      <c r="A296" s="8" t="s">
        <v>6003</v>
      </c>
      <c r="B296" s="88" t="s">
        <v>630</v>
      </c>
      <c r="C296" s="8" t="s">
        <v>6004</v>
      </c>
      <c r="D296" s="8" t="s">
        <v>6005</v>
      </c>
      <c r="E296" s="13" t="s">
        <v>28648</v>
      </c>
      <c r="F296" s="77" t="str">
        <f t="shared" si="4"/>
        <v>К товару</v>
      </c>
      <c r="G296" s="87">
        <v>864.22607999999991</v>
      </c>
      <c r="H296" s="61">
        <v>158</v>
      </c>
      <c r="I296" s="60"/>
    </row>
    <row r="297" spans="1:9" ht="15" x14ac:dyDescent="0.25">
      <c r="A297" s="8" t="s">
        <v>6006</v>
      </c>
      <c r="B297" s="88" t="s">
        <v>630</v>
      </c>
      <c r="C297" s="8" t="s">
        <v>6007</v>
      </c>
      <c r="D297" s="8" t="s">
        <v>6008</v>
      </c>
      <c r="E297" s="13" t="s">
        <v>28649</v>
      </c>
      <c r="F297" s="77" t="str">
        <f t="shared" si="4"/>
        <v>К товару</v>
      </c>
      <c r="G297" s="87">
        <v>2713.1601600000004</v>
      </c>
      <c r="H297" s="61">
        <v>186</v>
      </c>
      <c r="I297" s="60"/>
    </row>
    <row r="298" spans="1:9" ht="15" x14ac:dyDescent="0.25">
      <c r="A298" s="8" t="s">
        <v>6009</v>
      </c>
      <c r="B298" s="88" t="s">
        <v>630</v>
      </c>
      <c r="C298" s="8" t="s">
        <v>6010</v>
      </c>
      <c r="D298" s="8" t="s">
        <v>6011</v>
      </c>
      <c r="E298" s="13" t="s">
        <v>28650</v>
      </c>
      <c r="F298" s="77" t="str">
        <f t="shared" si="4"/>
        <v>К товару</v>
      </c>
      <c r="G298" s="87">
        <v>97.891559999999998</v>
      </c>
      <c r="H298" s="61">
        <v>185</v>
      </c>
      <c r="I298" s="60"/>
    </row>
    <row r="299" spans="1:9" ht="15" x14ac:dyDescent="0.25">
      <c r="A299" s="8" t="s">
        <v>6012</v>
      </c>
      <c r="B299" s="88" t="s">
        <v>630</v>
      </c>
      <c r="C299" s="8" t="s">
        <v>6013</v>
      </c>
      <c r="D299" s="8" t="s">
        <v>6014</v>
      </c>
      <c r="E299" s="13" t="s">
        <v>28651</v>
      </c>
      <c r="F299" s="77" t="str">
        <f t="shared" si="4"/>
        <v>К товару</v>
      </c>
      <c r="G299" s="87">
        <v>310.47263999999996</v>
      </c>
      <c r="H299" s="61">
        <v>258</v>
      </c>
      <c r="I299" s="60"/>
    </row>
    <row r="300" spans="1:9" ht="15" x14ac:dyDescent="0.25">
      <c r="A300" s="8" t="s">
        <v>6015</v>
      </c>
      <c r="B300" s="88" t="s">
        <v>630</v>
      </c>
      <c r="C300" s="8" t="s">
        <v>6016</v>
      </c>
      <c r="D300" s="8" t="s">
        <v>6017</v>
      </c>
      <c r="E300" s="13" t="s">
        <v>28652</v>
      </c>
      <c r="F300" s="77" t="str">
        <f t="shared" si="4"/>
        <v>К товару</v>
      </c>
      <c r="G300" s="87">
        <v>3890.7550799999999</v>
      </c>
      <c r="H300" s="61">
        <v>67</v>
      </c>
      <c r="I300" s="60"/>
    </row>
    <row r="301" spans="1:9" ht="15" x14ac:dyDescent="0.25">
      <c r="A301" s="8" t="s">
        <v>6018</v>
      </c>
      <c r="B301" s="88" t="s">
        <v>630</v>
      </c>
      <c r="C301" s="8" t="s">
        <v>6019</v>
      </c>
      <c r="D301" s="8" t="s">
        <v>6020</v>
      </c>
      <c r="E301" s="13" t="s">
        <v>28653</v>
      </c>
      <c r="F301" s="77" t="str">
        <f t="shared" si="4"/>
        <v>К товару</v>
      </c>
      <c r="G301" s="87">
        <v>8418.6741599999987</v>
      </c>
      <c r="H301" s="61">
        <v>10</v>
      </c>
      <c r="I301" s="60"/>
    </row>
    <row r="302" spans="1:9" ht="15" x14ac:dyDescent="0.25">
      <c r="A302" s="8" t="s">
        <v>6021</v>
      </c>
      <c r="B302" s="88" t="s">
        <v>630</v>
      </c>
      <c r="C302" s="8" t="s">
        <v>6022</v>
      </c>
      <c r="D302" s="8" t="s">
        <v>6023</v>
      </c>
      <c r="E302" s="13" t="s">
        <v>28654</v>
      </c>
      <c r="F302" s="77" t="str">
        <f t="shared" si="4"/>
        <v>К товару</v>
      </c>
      <c r="G302" s="87">
        <v>7645.9679999999998</v>
      </c>
      <c r="H302" s="61">
        <v>5</v>
      </c>
      <c r="I302" s="60"/>
    </row>
    <row r="303" spans="1:9" ht="15" x14ac:dyDescent="0.25">
      <c r="A303" s="8" t="s">
        <v>6024</v>
      </c>
      <c r="B303" s="88" t="s">
        <v>630</v>
      </c>
      <c r="C303" s="8" t="s">
        <v>6025</v>
      </c>
      <c r="D303" s="8" t="s">
        <v>6026</v>
      </c>
      <c r="E303" s="13" t="s">
        <v>28655</v>
      </c>
      <c r="F303" s="77" t="str">
        <f t="shared" si="4"/>
        <v>К товару</v>
      </c>
      <c r="G303" s="87">
        <v>10117.585079999999</v>
      </c>
      <c r="H303" s="61">
        <v>4</v>
      </c>
      <c r="I303" s="60"/>
    </row>
    <row r="304" spans="1:9" ht="15" x14ac:dyDescent="0.25">
      <c r="A304" s="8" t="s">
        <v>6027</v>
      </c>
      <c r="B304" s="88" t="s">
        <v>630</v>
      </c>
      <c r="C304" s="8" t="s">
        <v>6028</v>
      </c>
      <c r="D304" s="8" t="s">
        <v>6029</v>
      </c>
      <c r="E304" s="13" t="s">
        <v>28656</v>
      </c>
      <c r="F304" s="77" t="str">
        <f t="shared" si="4"/>
        <v>К товару</v>
      </c>
      <c r="G304" s="87">
        <v>225.32435999999998</v>
      </c>
      <c r="H304" s="61">
        <v>196</v>
      </c>
      <c r="I304" s="60"/>
    </row>
    <row r="305" spans="1:9" ht="30" x14ac:dyDescent="0.25">
      <c r="A305" s="8" t="s">
        <v>6030</v>
      </c>
      <c r="B305" s="88" t="s">
        <v>630</v>
      </c>
      <c r="C305" s="8" t="s">
        <v>6031</v>
      </c>
      <c r="D305" s="8" t="s">
        <v>6032</v>
      </c>
      <c r="E305" s="13" t="s">
        <v>28657</v>
      </c>
      <c r="F305" s="77" t="str">
        <f t="shared" si="4"/>
        <v>К товару</v>
      </c>
      <c r="G305" s="87">
        <v>3880.9079999999999</v>
      </c>
      <c r="H305" s="61">
        <v>24</v>
      </c>
      <c r="I305" s="60"/>
    </row>
    <row r="306" spans="1:9" ht="15" x14ac:dyDescent="0.25">
      <c r="A306" s="8" t="s">
        <v>6033</v>
      </c>
      <c r="B306" s="88" t="s">
        <v>630</v>
      </c>
      <c r="C306" s="8" t="s">
        <v>6034</v>
      </c>
      <c r="D306" s="8" t="s">
        <v>6035</v>
      </c>
      <c r="E306" s="13" t="s">
        <v>28658</v>
      </c>
      <c r="F306" s="77" t="str">
        <f t="shared" si="4"/>
        <v>К товару</v>
      </c>
      <c r="G306" s="87">
        <v>2188.94796</v>
      </c>
      <c r="H306" s="61">
        <v>1</v>
      </c>
      <c r="I306" s="60"/>
    </row>
    <row r="307" spans="1:9" ht="15" x14ac:dyDescent="0.25">
      <c r="A307" s="8" t="s">
        <v>6036</v>
      </c>
      <c r="B307" s="88" t="s">
        <v>630</v>
      </c>
      <c r="C307" s="8" t="s">
        <v>6037</v>
      </c>
      <c r="D307" s="8" t="s">
        <v>6038</v>
      </c>
      <c r="E307" s="13" t="s">
        <v>28659</v>
      </c>
      <c r="F307" s="77" t="str">
        <f t="shared" si="4"/>
        <v>К товару</v>
      </c>
      <c r="G307" s="87">
        <v>140.17607999999998</v>
      </c>
      <c r="H307" s="61">
        <v>2451</v>
      </c>
      <c r="I307" s="60"/>
    </row>
    <row r="308" spans="1:9" ht="15" x14ac:dyDescent="0.25">
      <c r="A308" s="8" t="s">
        <v>6039</v>
      </c>
      <c r="B308" s="88" t="s">
        <v>630</v>
      </c>
      <c r="C308" s="8" t="s">
        <v>6040</v>
      </c>
      <c r="D308" s="8" t="s">
        <v>6037</v>
      </c>
      <c r="E308" s="13" t="s">
        <v>28660</v>
      </c>
      <c r="F308" s="77" t="str">
        <f t="shared" si="4"/>
        <v>К товару</v>
      </c>
      <c r="G308" s="87">
        <v>132.64596</v>
      </c>
      <c r="H308" s="61">
        <v>926</v>
      </c>
      <c r="I308" s="60"/>
    </row>
    <row r="309" spans="1:9" ht="30" x14ac:dyDescent="0.25">
      <c r="A309" s="8" t="s">
        <v>6041</v>
      </c>
      <c r="B309" s="88" t="s">
        <v>630</v>
      </c>
      <c r="C309" s="8" t="s">
        <v>6042</v>
      </c>
      <c r="D309" s="8" t="s">
        <v>2541</v>
      </c>
      <c r="E309" s="13" t="s">
        <v>28661</v>
      </c>
      <c r="F309" s="77" t="str">
        <f t="shared" si="4"/>
        <v>К товару</v>
      </c>
      <c r="G309" s="87">
        <v>494.67096000000004</v>
      </c>
      <c r="H309" s="61">
        <v>307</v>
      </c>
      <c r="I309" s="60"/>
    </row>
    <row r="310" spans="1:9" ht="30" x14ac:dyDescent="0.25">
      <c r="A310" s="8" t="s">
        <v>6043</v>
      </c>
      <c r="B310" s="88" t="s">
        <v>630</v>
      </c>
      <c r="C310" s="8" t="s">
        <v>6044</v>
      </c>
      <c r="D310" s="8" t="s">
        <v>6045</v>
      </c>
      <c r="E310" s="13" t="s">
        <v>28662</v>
      </c>
      <c r="F310" s="77" t="str">
        <f t="shared" si="4"/>
        <v>К товару</v>
      </c>
      <c r="G310" s="87">
        <v>952.27056000000005</v>
      </c>
      <c r="H310" s="61">
        <v>455</v>
      </c>
      <c r="I310" s="60"/>
    </row>
    <row r="311" spans="1:9" ht="30" x14ac:dyDescent="0.25">
      <c r="A311" s="8" t="s">
        <v>6046</v>
      </c>
      <c r="B311" s="88" t="s">
        <v>630</v>
      </c>
      <c r="C311" s="8" t="s">
        <v>6047</v>
      </c>
      <c r="D311" s="8" t="s">
        <v>6048</v>
      </c>
      <c r="E311" s="13" t="s">
        <v>28663</v>
      </c>
      <c r="F311" s="77" t="str">
        <f t="shared" si="4"/>
        <v>К товару</v>
      </c>
      <c r="G311" s="87">
        <v>908.82755999999995</v>
      </c>
      <c r="H311" s="61">
        <v>1041</v>
      </c>
      <c r="I311" s="60"/>
    </row>
    <row r="312" spans="1:9" ht="15" x14ac:dyDescent="0.25">
      <c r="A312" s="8" t="s">
        <v>6049</v>
      </c>
      <c r="B312" s="88" t="s">
        <v>630</v>
      </c>
      <c r="C312" s="8" t="s">
        <v>6050</v>
      </c>
      <c r="D312" s="8" t="s">
        <v>6051</v>
      </c>
      <c r="E312" s="13" t="s">
        <v>28664</v>
      </c>
      <c r="F312" s="77" t="str">
        <f t="shared" si="4"/>
        <v>К товару</v>
      </c>
      <c r="G312" s="87">
        <v>395.62091999999996</v>
      </c>
      <c r="H312" s="61">
        <v>353</v>
      </c>
      <c r="I312" s="60"/>
    </row>
    <row r="313" spans="1:9" ht="15" x14ac:dyDescent="0.25">
      <c r="A313" s="8" t="s">
        <v>6052</v>
      </c>
      <c r="B313" s="88" t="s">
        <v>630</v>
      </c>
      <c r="C313" s="8" t="s">
        <v>6053</v>
      </c>
      <c r="D313" s="8" t="s">
        <v>6054</v>
      </c>
      <c r="E313" s="13" t="s">
        <v>28665</v>
      </c>
      <c r="F313" s="77" t="str">
        <f t="shared" si="4"/>
        <v>К товару</v>
      </c>
      <c r="G313" s="87">
        <v>806.30207999999993</v>
      </c>
      <c r="H313" s="61">
        <v>147</v>
      </c>
      <c r="I313" s="60"/>
    </row>
    <row r="314" spans="1:9" ht="15" x14ac:dyDescent="0.25">
      <c r="A314" s="8" t="s">
        <v>6055</v>
      </c>
      <c r="B314" s="88" t="s">
        <v>630</v>
      </c>
      <c r="C314" s="8" t="s">
        <v>6056</v>
      </c>
      <c r="D314" s="8" t="s">
        <v>6057</v>
      </c>
      <c r="E314" s="13" t="s">
        <v>28666</v>
      </c>
      <c r="F314" s="77" t="str">
        <f t="shared" si="4"/>
        <v>К товару</v>
      </c>
      <c r="G314" s="87">
        <v>4769.46216</v>
      </c>
      <c r="H314" s="61">
        <v>130</v>
      </c>
      <c r="I314" s="60"/>
    </row>
    <row r="315" spans="1:9" ht="15" x14ac:dyDescent="0.25">
      <c r="A315" s="8" t="s">
        <v>6058</v>
      </c>
      <c r="B315" s="88" t="s">
        <v>630</v>
      </c>
      <c r="C315" s="8" t="s">
        <v>6059</v>
      </c>
      <c r="D315" s="8" t="s">
        <v>6060</v>
      </c>
      <c r="E315" s="13" t="s">
        <v>28667</v>
      </c>
      <c r="F315" s="77" t="str">
        <f t="shared" si="4"/>
        <v>К товару</v>
      </c>
      <c r="G315" s="87">
        <v>912.88224000000002</v>
      </c>
      <c r="H315" s="61">
        <v>130</v>
      </c>
      <c r="I315" s="60"/>
    </row>
    <row r="316" spans="1:9" ht="15" x14ac:dyDescent="0.25">
      <c r="A316" s="8" t="s">
        <v>6061</v>
      </c>
      <c r="B316" s="88" t="s">
        <v>630</v>
      </c>
      <c r="C316" s="8" t="s">
        <v>6062</v>
      </c>
      <c r="D316" s="8" t="s">
        <v>6063</v>
      </c>
      <c r="E316" s="13" t="s">
        <v>28668</v>
      </c>
      <c r="F316" s="77" t="str">
        <f t="shared" si="4"/>
        <v>К товару</v>
      </c>
      <c r="G316" s="87">
        <v>9654.1930799999991</v>
      </c>
      <c r="H316" s="61">
        <v>12</v>
      </c>
      <c r="I316" s="60"/>
    </row>
    <row r="317" spans="1:9" ht="30" x14ac:dyDescent="0.25">
      <c r="A317" s="8" t="s">
        <v>6064</v>
      </c>
      <c r="B317" s="88" t="s">
        <v>630</v>
      </c>
      <c r="C317" s="8" t="s">
        <v>6065</v>
      </c>
      <c r="D317" s="8" t="s">
        <v>6066</v>
      </c>
      <c r="E317" s="13" t="s">
        <v>28669</v>
      </c>
      <c r="F317" s="77" t="str">
        <f t="shared" si="4"/>
        <v>К товару</v>
      </c>
      <c r="G317" s="87">
        <v>1066.9600800000001</v>
      </c>
      <c r="H317" s="61">
        <v>72</v>
      </c>
      <c r="I317" s="60"/>
    </row>
    <row r="318" spans="1:9" ht="15" x14ac:dyDescent="0.25">
      <c r="A318" s="8" t="s">
        <v>6067</v>
      </c>
      <c r="B318" s="88" t="s">
        <v>630</v>
      </c>
      <c r="C318" s="8" t="s">
        <v>6068</v>
      </c>
      <c r="D318" s="8" t="s">
        <v>6069</v>
      </c>
      <c r="E318" s="13" t="s">
        <v>28670</v>
      </c>
      <c r="F318" s="77" t="str">
        <f t="shared" si="4"/>
        <v>К товару</v>
      </c>
      <c r="G318" s="87">
        <v>1945.66716</v>
      </c>
      <c r="H318" s="61">
        <v>27</v>
      </c>
      <c r="I318" s="60"/>
    </row>
    <row r="319" spans="1:9" ht="15" x14ac:dyDescent="0.25">
      <c r="A319" s="8" t="s">
        <v>6070</v>
      </c>
      <c r="B319" s="88" t="s">
        <v>630</v>
      </c>
      <c r="C319" s="8" t="s">
        <v>6071</v>
      </c>
      <c r="D319" s="8" t="s">
        <v>6072</v>
      </c>
      <c r="E319" s="13" t="s">
        <v>28671</v>
      </c>
      <c r="F319" s="77" t="str">
        <f t="shared" si="4"/>
        <v>К товару</v>
      </c>
      <c r="G319" s="87">
        <v>461.07504</v>
      </c>
      <c r="H319" s="61">
        <v>285</v>
      </c>
      <c r="I319" s="60"/>
    </row>
    <row r="320" spans="1:9" ht="15" x14ac:dyDescent="0.25">
      <c r="A320" s="8" t="s">
        <v>6076</v>
      </c>
      <c r="B320" s="88" t="s">
        <v>630</v>
      </c>
      <c r="C320" s="8" t="s">
        <v>6077</v>
      </c>
      <c r="D320" s="8" t="s">
        <v>6078</v>
      </c>
      <c r="E320" s="13" t="s">
        <v>28672</v>
      </c>
      <c r="F320" s="77" t="str">
        <f t="shared" si="4"/>
        <v>К товару</v>
      </c>
      <c r="G320" s="87">
        <v>150.02315999999999</v>
      </c>
      <c r="H320" s="61">
        <v>75</v>
      </c>
      <c r="I320" s="60"/>
    </row>
    <row r="321" spans="1:9" ht="15" x14ac:dyDescent="0.25">
      <c r="A321" s="8" t="s">
        <v>6073</v>
      </c>
      <c r="B321" s="88" t="s">
        <v>630</v>
      </c>
      <c r="C321" s="8" t="s">
        <v>6074</v>
      </c>
      <c r="D321" s="8" t="s">
        <v>6075</v>
      </c>
      <c r="E321" s="13" t="s">
        <v>28673</v>
      </c>
      <c r="F321" s="77" t="str">
        <f t="shared" si="4"/>
        <v>К товару</v>
      </c>
      <c r="G321" s="87">
        <v>103.68396</v>
      </c>
      <c r="H321" s="61">
        <v>119</v>
      </c>
      <c r="I321" s="60"/>
    </row>
    <row r="322" spans="1:9" ht="15" x14ac:dyDescent="0.25">
      <c r="A322" s="8" t="s">
        <v>6079</v>
      </c>
      <c r="B322" s="88" t="s">
        <v>630</v>
      </c>
      <c r="C322" s="8" t="s">
        <v>6080</v>
      </c>
      <c r="D322" s="8" t="s">
        <v>6081</v>
      </c>
      <c r="E322" s="13" t="s">
        <v>28674</v>
      </c>
      <c r="F322" s="77" t="str">
        <f t="shared" si="4"/>
        <v>К товару</v>
      </c>
      <c r="G322" s="87">
        <v>3900.6021600000004</v>
      </c>
      <c r="H322" s="61">
        <v>19</v>
      </c>
      <c r="I322" s="60"/>
    </row>
    <row r="323" spans="1:9" ht="15" x14ac:dyDescent="0.25">
      <c r="A323" s="8" t="s">
        <v>6082</v>
      </c>
      <c r="B323" s="88" t="s">
        <v>630</v>
      </c>
      <c r="C323" s="8" t="s">
        <v>6083</v>
      </c>
      <c r="D323" s="8" t="s">
        <v>6084</v>
      </c>
      <c r="E323" s="13" t="s">
        <v>28675</v>
      </c>
      <c r="F323" s="77" t="str">
        <f t="shared" si="4"/>
        <v>К товару</v>
      </c>
      <c r="G323" s="87">
        <v>618.04908</v>
      </c>
      <c r="H323" s="61">
        <v>44</v>
      </c>
      <c r="I323" s="60"/>
    </row>
    <row r="324" spans="1:9" ht="15" x14ac:dyDescent="0.25">
      <c r="A324" s="8" t="s">
        <v>6085</v>
      </c>
      <c r="B324" s="88" t="s">
        <v>630</v>
      </c>
      <c r="C324" s="8" t="s">
        <v>6086</v>
      </c>
      <c r="D324" s="8" t="s">
        <v>6087</v>
      </c>
      <c r="E324" s="13" t="s">
        <v>28676</v>
      </c>
      <c r="F324" s="77" t="str">
        <f t="shared" si="4"/>
        <v>К товару</v>
      </c>
      <c r="G324" s="87">
        <v>1446.3622799999998</v>
      </c>
      <c r="H324" s="61">
        <v>297</v>
      </c>
      <c r="I324" s="60"/>
    </row>
    <row r="325" spans="1:9" ht="15" x14ac:dyDescent="0.25">
      <c r="A325" s="8" t="s">
        <v>6088</v>
      </c>
      <c r="B325" s="88" t="s">
        <v>630</v>
      </c>
      <c r="C325" s="8" t="s">
        <v>6089</v>
      </c>
      <c r="D325" s="8" t="s">
        <v>6090</v>
      </c>
      <c r="E325" s="13" t="s">
        <v>28677</v>
      </c>
      <c r="F325" s="77" t="str">
        <f t="shared" si="4"/>
        <v>К товару</v>
      </c>
      <c r="G325" s="87">
        <v>253.70712</v>
      </c>
      <c r="H325" s="61">
        <v>223</v>
      </c>
      <c r="I325" s="60"/>
    </row>
    <row r="326" spans="1:9" ht="30" x14ac:dyDescent="0.25">
      <c r="A326" s="8" t="s">
        <v>23124</v>
      </c>
      <c r="B326" s="88" t="s">
        <v>630</v>
      </c>
      <c r="C326" s="8" t="s">
        <v>23125</v>
      </c>
      <c r="D326" s="8" t="s">
        <v>6091</v>
      </c>
      <c r="E326" s="13" t="s">
        <v>28678</v>
      </c>
      <c r="F326" s="77" t="str">
        <f t="shared" si="4"/>
        <v>К товару</v>
      </c>
      <c r="G326" s="87">
        <v>6400.6019999999999</v>
      </c>
      <c r="H326" s="61">
        <v>3</v>
      </c>
      <c r="I326" s="60"/>
    </row>
    <row r="327" spans="1:9" ht="30" x14ac:dyDescent="0.25">
      <c r="A327" s="8" t="s">
        <v>6092</v>
      </c>
      <c r="B327" s="88" t="s">
        <v>630</v>
      </c>
      <c r="C327" s="8" t="s">
        <v>6093</v>
      </c>
      <c r="D327" s="8" t="s">
        <v>6094</v>
      </c>
      <c r="E327" s="13" t="s">
        <v>28679</v>
      </c>
      <c r="F327" s="77" t="str">
        <f t="shared" si="4"/>
        <v>К товару</v>
      </c>
      <c r="G327" s="87">
        <v>3514.2490799999996</v>
      </c>
      <c r="H327" s="61">
        <v>27</v>
      </c>
      <c r="I327" s="60"/>
    </row>
    <row r="328" spans="1:9" ht="15" x14ac:dyDescent="0.25">
      <c r="A328" s="8" t="s">
        <v>6095</v>
      </c>
      <c r="B328" s="88" t="s">
        <v>630</v>
      </c>
      <c r="C328" s="8" t="s">
        <v>6096</v>
      </c>
      <c r="D328" s="8" t="s">
        <v>6097</v>
      </c>
      <c r="E328" s="13" t="s">
        <v>28680</v>
      </c>
      <c r="F328" s="77" t="str">
        <f t="shared" si="4"/>
        <v>К товару</v>
      </c>
      <c r="G328" s="87">
        <v>585.03240000000005</v>
      </c>
      <c r="H328" s="61">
        <v>283</v>
      </c>
      <c r="I328" s="60"/>
    </row>
    <row r="329" spans="1:9" ht="15" x14ac:dyDescent="0.25">
      <c r="A329" s="8" t="s">
        <v>6098</v>
      </c>
      <c r="B329" s="88" t="s">
        <v>630</v>
      </c>
      <c r="C329" s="8" t="s">
        <v>6099</v>
      </c>
      <c r="D329" s="8" t="s">
        <v>6100</v>
      </c>
      <c r="E329" s="13" t="s">
        <v>28681</v>
      </c>
      <c r="F329" s="77" t="str">
        <f t="shared" si="4"/>
        <v>К товару</v>
      </c>
      <c r="G329" s="87">
        <v>3359.5920000000001</v>
      </c>
      <c r="H329" s="61">
        <v>14</v>
      </c>
      <c r="I329" s="60"/>
    </row>
    <row r="330" spans="1:9" ht="15" x14ac:dyDescent="0.25">
      <c r="A330" s="8" t="s">
        <v>6101</v>
      </c>
      <c r="B330" s="88" t="s">
        <v>630</v>
      </c>
      <c r="C330" s="8" t="s">
        <v>6102</v>
      </c>
      <c r="D330" s="8" t="s">
        <v>6103</v>
      </c>
      <c r="E330" s="13" t="s">
        <v>28682</v>
      </c>
      <c r="F330" s="77" t="str">
        <f t="shared" ref="F330:F393" si="5">HYPERLINK("https://shop-askom.kz/?pbrandnumber="&amp;C330&amp;"&amp;pbrandname=FEBI", "К товару")</f>
        <v>К товару</v>
      </c>
      <c r="G330" s="87">
        <v>260.07875999999999</v>
      </c>
      <c r="H330" s="61">
        <v>172</v>
      </c>
      <c r="I330" s="60"/>
    </row>
    <row r="331" spans="1:9" ht="15" x14ac:dyDescent="0.25">
      <c r="A331" s="8" t="s">
        <v>6104</v>
      </c>
      <c r="B331" s="88" t="s">
        <v>630</v>
      </c>
      <c r="C331" s="8" t="s">
        <v>6105</v>
      </c>
      <c r="D331" s="8" t="s">
        <v>6106</v>
      </c>
      <c r="E331" s="13" t="s">
        <v>28683</v>
      </c>
      <c r="F331" s="77" t="str">
        <f t="shared" si="5"/>
        <v>К товару</v>
      </c>
      <c r="G331" s="87">
        <v>2423.54016</v>
      </c>
      <c r="H331" s="61">
        <v>110</v>
      </c>
      <c r="I331" s="60"/>
    </row>
    <row r="332" spans="1:9" ht="15" x14ac:dyDescent="0.25">
      <c r="A332" s="8" t="s">
        <v>6107</v>
      </c>
      <c r="B332" s="88" t="s">
        <v>630</v>
      </c>
      <c r="C332" s="8" t="s">
        <v>6108</v>
      </c>
      <c r="D332" s="8" t="s">
        <v>6109</v>
      </c>
      <c r="E332" s="13" t="s">
        <v>28684</v>
      </c>
      <c r="F332" s="77" t="str">
        <f t="shared" si="5"/>
        <v>К товару</v>
      </c>
      <c r="G332" s="87">
        <v>597.77567999999997</v>
      </c>
      <c r="H332" s="61">
        <v>285</v>
      </c>
      <c r="I332" s="60"/>
    </row>
    <row r="333" spans="1:9" ht="15" x14ac:dyDescent="0.25">
      <c r="A333" s="8" t="s">
        <v>6110</v>
      </c>
      <c r="B333" s="88" t="s">
        <v>630</v>
      </c>
      <c r="C333" s="8" t="s">
        <v>6111</v>
      </c>
      <c r="D333" s="8" t="s">
        <v>6112</v>
      </c>
      <c r="E333" s="13" t="s">
        <v>28685</v>
      </c>
      <c r="F333" s="77" t="str">
        <f t="shared" si="5"/>
        <v>К товару</v>
      </c>
      <c r="G333" s="87">
        <v>1280.1204</v>
      </c>
      <c r="H333" s="61">
        <v>80</v>
      </c>
      <c r="I333" s="60"/>
    </row>
    <row r="334" spans="1:9" ht="15" x14ac:dyDescent="0.25">
      <c r="A334" s="8" t="s">
        <v>23126</v>
      </c>
      <c r="B334" s="88" t="s">
        <v>630</v>
      </c>
      <c r="C334" s="8" t="s">
        <v>23127</v>
      </c>
      <c r="D334" s="8" t="s">
        <v>23128</v>
      </c>
      <c r="E334" s="13" t="s">
        <v>28686</v>
      </c>
      <c r="F334" s="77" t="str">
        <f t="shared" si="5"/>
        <v>К товару</v>
      </c>
      <c r="G334" s="87">
        <v>1230.30576</v>
      </c>
      <c r="H334" s="61">
        <v>369</v>
      </c>
      <c r="I334" s="60"/>
    </row>
    <row r="335" spans="1:9" ht="15" x14ac:dyDescent="0.25">
      <c r="A335" s="8" t="s">
        <v>6113</v>
      </c>
      <c r="B335" s="88" t="s">
        <v>630</v>
      </c>
      <c r="C335" s="8" t="s">
        <v>6114</v>
      </c>
      <c r="D335" s="8" t="s">
        <v>6115</v>
      </c>
      <c r="E335" s="13" t="s">
        <v>28687</v>
      </c>
      <c r="F335" s="77" t="str">
        <f t="shared" si="5"/>
        <v>К товару</v>
      </c>
      <c r="G335" s="87">
        <v>1472.4280800000001</v>
      </c>
      <c r="H335" s="61">
        <v>119</v>
      </c>
      <c r="I335" s="60"/>
    </row>
    <row r="336" spans="1:9" ht="30" x14ac:dyDescent="0.25">
      <c r="A336" s="8" t="s">
        <v>6116</v>
      </c>
      <c r="B336" s="88" t="s">
        <v>630</v>
      </c>
      <c r="C336" s="8" t="s">
        <v>6117</v>
      </c>
      <c r="D336" s="8" t="s">
        <v>6118</v>
      </c>
      <c r="E336" s="13" t="s">
        <v>28688</v>
      </c>
      <c r="F336" s="77" t="str">
        <f t="shared" si="5"/>
        <v>К товару</v>
      </c>
      <c r="G336" s="87">
        <v>978.91560000000004</v>
      </c>
      <c r="H336" s="61">
        <v>1271</v>
      </c>
      <c r="I336" s="60"/>
    </row>
    <row r="337" spans="1:9" ht="15" x14ac:dyDescent="0.25">
      <c r="A337" s="8" t="s">
        <v>6119</v>
      </c>
      <c r="B337" s="88" t="s">
        <v>630</v>
      </c>
      <c r="C337" s="8" t="s">
        <v>6120</v>
      </c>
      <c r="D337" s="8" t="s">
        <v>6121</v>
      </c>
      <c r="E337" s="13" t="s">
        <v>28689</v>
      </c>
      <c r="F337" s="77" t="str">
        <f t="shared" si="5"/>
        <v>К товару</v>
      </c>
      <c r="G337" s="87">
        <v>438.48468000000003</v>
      </c>
      <c r="H337" s="61">
        <v>100</v>
      </c>
      <c r="I337" s="60"/>
    </row>
    <row r="338" spans="1:9" ht="15" x14ac:dyDescent="0.25">
      <c r="A338" s="8" t="s">
        <v>6122</v>
      </c>
      <c r="B338" s="88" t="s">
        <v>630</v>
      </c>
      <c r="C338" s="8" t="s">
        <v>6123</v>
      </c>
      <c r="D338" s="8" t="s">
        <v>6124</v>
      </c>
      <c r="E338" s="13" t="s">
        <v>28690</v>
      </c>
      <c r="F338" s="77" t="str">
        <f t="shared" si="5"/>
        <v>К товару</v>
      </c>
      <c r="G338" s="87">
        <v>775.02311999999995</v>
      </c>
      <c r="H338" s="61">
        <v>118</v>
      </c>
      <c r="I338" s="60"/>
    </row>
    <row r="339" spans="1:9" ht="15" x14ac:dyDescent="0.25">
      <c r="A339" s="8" t="s">
        <v>6125</v>
      </c>
      <c r="B339" s="88" t="s">
        <v>630</v>
      </c>
      <c r="C339" s="8" t="s">
        <v>6126</v>
      </c>
      <c r="D339" s="8" t="s">
        <v>6127</v>
      </c>
      <c r="E339" s="13" t="s">
        <v>28691</v>
      </c>
      <c r="F339" s="77" t="str">
        <f t="shared" si="5"/>
        <v>К товару</v>
      </c>
      <c r="G339" s="87">
        <v>308.15568000000002</v>
      </c>
      <c r="H339" s="61">
        <v>214</v>
      </c>
      <c r="I339" s="60"/>
    </row>
    <row r="340" spans="1:9" ht="15" x14ac:dyDescent="0.25">
      <c r="A340" s="8" t="s">
        <v>6128</v>
      </c>
      <c r="B340" s="88" t="s">
        <v>630</v>
      </c>
      <c r="C340" s="8" t="s">
        <v>6129</v>
      </c>
      <c r="D340" s="8" t="s">
        <v>6130</v>
      </c>
      <c r="E340" s="13" t="s">
        <v>28692</v>
      </c>
      <c r="F340" s="77" t="str">
        <f t="shared" si="5"/>
        <v>К товару</v>
      </c>
      <c r="G340" s="87">
        <v>116.42724</v>
      </c>
      <c r="H340" s="61">
        <v>299</v>
      </c>
      <c r="I340" s="60"/>
    </row>
    <row r="341" spans="1:9" ht="15" x14ac:dyDescent="0.25">
      <c r="A341" s="8" t="s">
        <v>6131</v>
      </c>
      <c r="B341" s="88" t="s">
        <v>630</v>
      </c>
      <c r="C341" s="8" t="s">
        <v>6132</v>
      </c>
      <c r="D341" s="8" t="s">
        <v>6133</v>
      </c>
      <c r="E341" s="13" t="s">
        <v>28693</v>
      </c>
      <c r="F341" s="77" t="str">
        <f t="shared" si="5"/>
        <v>К товару</v>
      </c>
      <c r="G341" s="87">
        <v>234.59219999999999</v>
      </c>
      <c r="H341" s="61">
        <v>768</v>
      </c>
      <c r="I341" s="60"/>
    </row>
    <row r="342" spans="1:9" ht="15" x14ac:dyDescent="0.25">
      <c r="A342" s="8" t="s">
        <v>6134</v>
      </c>
      <c r="B342" s="88" t="s">
        <v>630</v>
      </c>
      <c r="C342" s="8" t="s">
        <v>6133</v>
      </c>
      <c r="D342" s="8" t="s">
        <v>6135</v>
      </c>
      <c r="E342" s="13" t="s">
        <v>28694</v>
      </c>
      <c r="F342" s="77" t="str">
        <f t="shared" si="5"/>
        <v>К товару</v>
      </c>
      <c r="G342" s="87">
        <v>299.46708000000001</v>
      </c>
      <c r="H342" s="61">
        <v>660</v>
      </c>
      <c r="I342" s="60"/>
    </row>
    <row r="343" spans="1:9" ht="15" x14ac:dyDescent="0.25">
      <c r="A343" s="8" t="s">
        <v>6136</v>
      </c>
      <c r="B343" s="88" t="s">
        <v>630</v>
      </c>
      <c r="C343" s="8" t="s">
        <v>6137</v>
      </c>
      <c r="D343" s="8" t="s">
        <v>6138</v>
      </c>
      <c r="E343" s="13" t="s">
        <v>28695</v>
      </c>
      <c r="F343" s="77" t="str">
        <f t="shared" si="5"/>
        <v>К товару</v>
      </c>
      <c r="G343" s="87">
        <v>296.57087999999999</v>
      </c>
      <c r="H343" s="61">
        <v>606</v>
      </c>
      <c r="I343" s="60"/>
    </row>
    <row r="344" spans="1:9" ht="15" x14ac:dyDescent="0.25">
      <c r="A344" s="8" t="s">
        <v>6139</v>
      </c>
      <c r="B344" s="88" t="s">
        <v>630</v>
      </c>
      <c r="C344" s="8" t="s">
        <v>6140</v>
      </c>
      <c r="D344" s="8" t="s">
        <v>6141</v>
      </c>
      <c r="E344" s="13" t="s">
        <v>28696</v>
      </c>
      <c r="F344" s="77" t="str">
        <f t="shared" si="5"/>
        <v>К товару</v>
      </c>
      <c r="G344" s="87">
        <v>383.45688000000001</v>
      </c>
      <c r="H344" s="61">
        <v>407</v>
      </c>
      <c r="I344" s="60"/>
    </row>
    <row r="345" spans="1:9" ht="15" x14ac:dyDescent="0.25">
      <c r="A345" s="8" t="s">
        <v>6142</v>
      </c>
      <c r="B345" s="88" t="s">
        <v>630</v>
      </c>
      <c r="C345" s="8" t="s">
        <v>6143</v>
      </c>
      <c r="D345" s="8" t="s">
        <v>6144</v>
      </c>
      <c r="E345" s="13" t="s">
        <v>28697</v>
      </c>
      <c r="F345" s="77" t="str">
        <f t="shared" si="5"/>
        <v>К товару</v>
      </c>
      <c r="G345" s="87">
        <v>490.61628000000002</v>
      </c>
      <c r="H345" s="61">
        <v>304</v>
      </c>
      <c r="I345" s="60"/>
    </row>
    <row r="346" spans="1:9" ht="30" x14ac:dyDescent="0.25">
      <c r="A346" s="8" t="s">
        <v>6145</v>
      </c>
      <c r="B346" s="88" t="s">
        <v>630</v>
      </c>
      <c r="C346" s="8" t="s">
        <v>6146</v>
      </c>
      <c r="D346" s="8" t="s">
        <v>6147</v>
      </c>
      <c r="E346" s="13" t="s">
        <v>28698</v>
      </c>
      <c r="F346" s="77" t="str">
        <f t="shared" si="5"/>
        <v>К товару</v>
      </c>
      <c r="G346" s="87">
        <v>404.88875999999999</v>
      </c>
      <c r="H346" s="61">
        <v>274</v>
      </c>
      <c r="I346" s="60"/>
    </row>
    <row r="347" spans="1:9" ht="15" x14ac:dyDescent="0.25">
      <c r="A347" s="8" t="s">
        <v>6148</v>
      </c>
      <c r="B347" s="88" t="s">
        <v>630</v>
      </c>
      <c r="C347" s="8" t="s">
        <v>6149</v>
      </c>
      <c r="D347" s="8" t="s">
        <v>6150</v>
      </c>
      <c r="E347" s="13" t="s">
        <v>28699</v>
      </c>
      <c r="F347" s="77" t="str">
        <f t="shared" si="5"/>
        <v>К товару</v>
      </c>
      <c r="G347" s="87">
        <v>357.39108000000004</v>
      </c>
      <c r="H347" s="61">
        <v>359</v>
      </c>
      <c r="I347" s="60"/>
    </row>
    <row r="348" spans="1:9" ht="15" x14ac:dyDescent="0.25">
      <c r="A348" s="8" t="s">
        <v>6151</v>
      </c>
      <c r="B348" s="88" t="s">
        <v>630</v>
      </c>
      <c r="C348" s="8" t="s">
        <v>6152</v>
      </c>
      <c r="D348" s="8" t="s">
        <v>6153</v>
      </c>
      <c r="E348" s="13" t="s">
        <v>28700</v>
      </c>
      <c r="F348" s="77" t="str">
        <f t="shared" si="5"/>
        <v>К товару</v>
      </c>
      <c r="G348" s="87">
        <v>973.1232</v>
      </c>
      <c r="H348" s="61">
        <v>246</v>
      </c>
      <c r="I348" s="60"/>
    </row>
    <row r="349" spans="1:9" ht="15" x14ac:dyDescent="0.25">
      <c r="A349" s="8" t="s">
        <v>6154</v>
      </c>
      <c r="B349" s="88" t="s">
        <v>630</v>
      </c>
      <c r="C349" s="8" t="s">
        <v>6155</v>
      </c>
      <c r="D349" s="8" t="s">
        <v>6156</v>
      </c>
      <c r="E349" s="13" t="s">
        <v>28701</v>
      </c>
      <c r="F349" s="77" t="str">
        <f t="shared" si="5"/>
        <v>К товару</v>
      </c>
      <c r="G349" s="87">
        <v>311.05187999999998</v>
      </c>
      <c r="H349" s="61">
        <v>281</v>
      </c>
      <c r="I349" s="60"/>
    </row>
    <row r="350" spans="1:9" ht="15" x14ac:dyDescent="0.25">
      <c r="A350" s="8" t="s">
        <v>6157</v>
      </c>
      <c r="B350" s="88" t="s">
        <v>630</v>
      </c>
      <c r="C350" s="8" t="s">
        <v>6158</v>
      </c>
      <c r="D350" s="8" t="s">
        <v>6159</v>
      </c>
      <c r="E350" s="13" t="s">
        <v>28702</v>
      </c>
      <c r="F350" s="77" t="str">
        <f t="shared" si="5"/>
        <v>К товару</v>
      </c>
      <c r="G350" s="87">
        <v>4083.6419999999998</v>
      </c>
      <c r="H350" s="61">
        <v>50</v>
      </c>
      <c r="I350" s="60"/>
    </row>
    <row r="351" spans="1:9" ht="15" x14ac:dyDescent="0.25">
      <c r="A351" s="8" t="s">
        <v>23129</v>
      </c>
      <c r="B351" s="88" t="s">
        <v>630</v>
      </c>
      <c r="C351" s="8" t="s">
        <v>6133</v>
      </c>
      <c r="D351" s="8" t="s">
        <v>23130</v>
      </c>
      <c r="E351" s="13" t="s">
        <v>28703</v>
      </c>
      <c r="F351" s="77" t="str">
        <f t="shared" si="5"/>
        <v>К товару</v>
      </c>
      <c r="G351" s="87">
        <v>302.36327999999997</v>
      </c>
      <c r="H351" s="61">
        <v>61</v>
      </c>
      <c r="I351" s="60"/>
    </row>
    <row r="352" spans="1:9" ht="30" x14ac:dyDescent="0.25">
      <c r="A352" s="8" t="s">
        <v>6160</v>
      </c>
      <c r="B352" s="88" t="s">
        <v>630</v>
      </c>
      <c r="C352" s="8" t="s">
        <v>6161</v>
      </c>
      <c r="D352" s="8" t="s">
        <v>6162</v>
      </c>
      <c r="E352" s="13" t="s">
        <v>28704</v>
      </c>
      <c r="F352" s="77" t="str">
        <f t="shared" si="5"/>
        <v>К товару</v>
      </c>
      <c r="G352" s="87">
        <v>1036.26036</v>
      </c>
      <c r="H352" s="61">
        <v>406</v>
      </c>
      <c r="I352" s="60"/>
    </row>
    <row r="353" spans="1:9" ht="15" x14ac:dyDescent="0.25">
      <c r="A353" s="8" t="s">
        <v>6163</v>
      </c>
      <c r="B353" s="88" t="s">
        <v>630</v>
      </c>
      <c r="C353" s="8" t="s">
        <v>6164</v>
      </c>
      <c r="D353" s="8" t="s">
        <v>6165</v>
      </c>
      <c r="E353" s="13" t="s">
        <v>28705</v>
      </c>
      <c r="F353" s="77" t="str">
        <f t="shared" si="5"/>
        <v>К товару</v>
      </c>
      <c r="G353" s="87">
        <v>1183.9665600000001</v>
      </c>
      <c r="H353" s="61">
        <v>251</v>
      </c>
      <c r="I353" s="60"/>
    </row>
    <row r="354" spans="1:9" ht="15" x14ac:dyDescent="0.25">
      <c r="A354" s="8" t="s">
        <v>6166</v>
      </c>
      <c r="B354" s="88" t="s">
        <v>630</v>
      </c>
      <c r="C354" s="8" t="s">
        <v>6167</v>
      </c>
      <c r="D354" s="8" t="s">
        <v>6168</v>
      </c>
      <c r="E354" s="13" t="s">
        <v>28706</v>
      </c>
      <c r="F354" s="77" t="str">
        <f t="shared" si="5"/>
        <v>К товару</v>
      </c>
      <c r="G354" s="87">
        <v>1211.77008</v>
      </c>
      <c r="H354" s="61">
        <v>166</v>
      </c>
      <c r="I354" s="60"/>
    </row>
    <row r="355" spans="1:9" ht="15" x14ac:dyDescent="0.25">
      <c r="A355" s="8" t="s">
        <v>6172</v>
      </c>
      <c r="B355" s="88" t="s">
        <v>630</v>
      </c>
      <c r="C355" s="8" t="s">
        <v>6173</v>
      </c>
      <c r="D355" s="8" t="s">
        <v>6174</v>
      </c>
      <c r="E355" s="13" t="s">
        <v>28707</v>
      </c>
      <c r="F355" s="77" t="str">
        <f t="shared" si="5"/>
        <v>К товару</v>
      </c>
      <c r="G355" s="87">
        <v>775.02311999999995</v>
      </c>
      <c r="H355" s="61">
        <v>192</v>
      </c>
      <c r="I355" s="60"/>
    </row>
    <row r="356" spans="1:9" ht="15" x14ac:dyDescent="0.25">
      <c r="A356" s="8" t="s">
        <v>6169</v>
      </c>
      <c r="B356" s="88" t="s">
        <v>630</v>
      </c>
      <c r="C356" s="8" t="s">
        <v>6170</v>
      </c>
      <c r="D356" s="8" t="s">
        <v>6171</v>
      </c>
      <c r="E356" s="13" t="s">
        <v>28708</v>
      </c>
      <c r="F356" s="77" t="str">
        <f t="shared" si="5"/>
        <v>К товару</v>
      </c>
      <c r="G356" s="87">
        <v>506.25575999999995</v>
      </c>
      <c r="H356" s="61">
        <v>141</v>
      </c>
      <c r="I356" s="60"/>
    </row>
    <row r="357" spans="1:9" ht="15" x14ac:dyDescent="0.25">
      <c r="A357" s="8" t="s">
        <v>6175</v>
      </c>
      <c r="B357" s="88" t="s">
        <v>630</v>
      </c>
      <c r="C357" s="8" t="s">
        <v>6176</v>
      </c>
      <c r="D357" s="8" t="s">
        <v>6177</v>
      </c>
      <c r="E357" s="13" t="s">
        <v>28709</v>
      </c>
      <c r="F357" s="77" t="str">
        <f t="shared" si="5"/>
        <v>К товару</v>
      </c>
      <c r="G357" s="87">
        <v>1624.7682000000002</v>
      </c>
      <c r="H357" s="61">
        <v>5</v>
      </c>
      <c r="I357" s="60"/>
    </row>
    <row r="358" spans="1:9" ht="15" x14ac:dyDescent="0.25">
      <c r="A358" s="8" t="s">
        <v>6178</v>
      </c>
      <c r="B358" s="88" t="s">
        <v>630</v>
      </c>
      <c r="C358" s="8" t="s">
        <v>6179</v>
      </c>
      <c r="D358" s="8" t="s">
        <v>6180</v>
      </c>
      <c r="E358" s="13" t="s">
        <v>28710</v>
      </c>
      <c r="F358" s="77" t="str">
        <f t="shared" si="5"/>
        <v>К товару</v>
      </c>
      <c r="G358" s="87">
        <v>452.96568000000002</v>
      </c>
      <c r="H358" s="61">
        <v>168</v>
      </c>
      <c r="I358" s="60"/>
    </row>
    <row r="359" spans="1:9" ht="15" x14ac:dyDescent="0.25">
      <c r="A359" s="8" t="s">
        <v>6181</v>
      </c>
      <c r="B359" s="88" t="s">
        <v>630</v>
      </c>
      <c r="C359" s="8" t="s">
        <v>6182</v>
      </c>
      <c r="D359" s="8" t="s">
        <v>6183</v>
      </c>
      <c r="E359" s="13" t="s">
        <v>28711</v>
      </c>
      <c r="F359" s="77" t="str">
        <f t="shared" si="5"/>
        <v>К товару</v>
      </c>
      <c r="G359" s="87">
        <v>740.84795999999994</v>
      </c>
      <c r="H359" s="61">
        <v>10147</v>
      </c>
      <c r="I359" s="60"/>
    </row>
    <row r="360" spans="1:9" ht="15" x14ac:dyDescent="0.25">
      <c r="A360" s="8" t="s">
        <v>6184</v>
      </c>
      <c r="B360" s="88" t="s">
        <v>630</v>
      </c>
      <c r="C360" s="8" t="s">
        <v>6185</v>
      </c>
      <c r="D360" s="8" t="s">
        <v>6186</v>
      </c>
      <c r="E360" s="13" t="s">
        <v>28712</v>
      </c>
      <c r="F360" s="77" t="str">
        <f t="shared" si="5"/>
        <v>К товару</v>
      </c>
      <c r="G360" s="87">
        <v>1947.40488</v>
      </c>
      <c r="H360" s="61">
        <v>35</v>
      </c>
      <c r="I360" s="60"/>
    </row>
    <row r="361" spans="1:9" ht="15" x14ac:dyDescent="0.25">
      <c r="A361" s="8" t="s">
        <v>6187</v>
      </c>
      <c r="B361" s="88" t="s">
        <v>630</v>
      </c>
      <c r="C361" s="8" t="s">
        <v>6188</v>
      </c>
      <c r="D361" s="8" t="s">
        <v>6189</v>
      </c>
      <c r="E361" s="13" t="s">
        <v>28713</v>
      </c>
      <c r="F361" s="77" t="str">
        <f t="shared" si="5"/>
        <v>К товару</v>
      </c>
      <c r="G361" s="87">
        <v>236.90915999999999</v>
      </c>
      <c r="H361" s="61">
        <v>371</v>
      </c>
      <c r="I361" s="60"/>
    </row>
    <row r="362" spans="1:9" ht="15" x14ac:dyDescent="0.25">
      <c r="A362" s="8" t="s">
        <v>6190</v>
      </c>
      <c r="B362" s="88" t="s">
        <v>630</v>
      </c>
      <c r="C362" s="8" t="s">
        <v>6191</v>
      </c>
      <c r="D362" s="8" t="s">
        <v>6192</v>
      </c>
      <c r="E362" s="13" t="s">
        <v>28714</v>
      </c>
      <c r="F362" s="77" t="str">
        <f t="shared" si="5"/>
        <v>К товару</v>
      </c>
      <c r="G362" s="87">
        <v>1601.01936</v>
      </c>
      <c r="H362" s="61">
        <v>91</v>
      </c>
      <c r="I362" s="60"/>
    </row>
    <row r="363" spans="1:9" ht="15" x14ac:dyDescent="0.25">
      <c r="A363" s="8" t="s">
        <v>23131</v>
      </c>
      <c r="B363" s="88" t="s">
        <v>630</v>
      </c>
      <c r="C363" s="8" t="s">
        <v>23132</v>
      </c>
      <c r="D363" s="8" t="s">
        <v>23133</v>
      </c>
      <c r="E363" s="13" t="s">
        <v>28715</v>
      </c>
      <c r="F363" s="77" t="str">
        <f t="shared" si="5"/>
        <v>К товару</v>
      </c>
      <c r="G363" s="87">
        <v>109.47636</v>
      </c>
      <c r="H363" s="61">
        <v>42</v>
      </c>
      <c r="I363" s="60"/>
    </row>
    <row r="364" spans="1:9" ht="15" x14ac:dyDescent="0.25">
      <c r="A364" s="8" t="s">
        <v>6193</v>
      </c>
      <c r="B364" s="88" t="s">
        <v>630</v>
      </c>
      <c r="C364" s="8" t="s">
        <v>6194</v>
      </c>
      <c r="D364" s="8" t="s">
        <v>6195</v>
      </c>
      <c r="E364" s="13" t="s">
        <v>28716</v>
      </c>
      <c r="F364" s="77" t="str">
        <f t="shared" si="5"/>
        <v>К товару</v>
      </c>
      <c r="G364" s="87">
        <v>27388.784159999999</v>
      </c>
      <c r="H364" s="61">
        <v>3</v>
      </c>
      <c r="I364" s="60"/>
    </row>
    <row r="365" spans="1:9" ht="30" x14ac:dyDescent="0.25">
      <c r="A365" s="8" t="s">
        <v>6196</v>
      </c>
      <c r="B365" s="88" t="s">
        <v>630</v>
      </c>
      <c r="C365" s="8" t="s">
        <v>6197</v>
      </c>
      <c r="D365" s="8" t="s">
        <v>6198</v>
      </c>
      <c r="E365" s="13" t="s">
        <v>28717</v>
      </c>
      <c r="F365" s="77" t="str">
        <f t="shared" si="5"/>
        <v>К товару</v>
      </c>
      <c r="G365" s="87">
        <v>116813.59308000001</v>
      </c>
      <c r="H365" s="61">
        <v>3</v>
      </c>
      <c r="I365" s="60"/>
    </row>
    <row r="366" spans="1:9" ht="30" x14ac:dyDescent="0.25">
      <c r="A366" s="8" t="s">
        <v>6199</v>
      </c>
      <c r="B366" s="88" t="s">
        <v>630</v>
      </c>
      <c r="C366" s="8" t="s">
        <v>6200</v>
      </c>
      <c r="D366" s="8" t="s">
        <v>6201</v>
      </c>
      <c r="E366" s="13" t="s">
        <v>28718</v>
      </c>
      <c r="F366" s="77" t="str">
        <f t="shared" si="5"/>
        <v>К товару</v>
      </c>
      <c r="G366" s="87">
        <v>2935.0090799999998</v>
      </c>
      <c r="H366" s="61">
        <v>222</v>
      </c>
      <c r="I366" s="60"/>
    </row>
    <row r="367" spans="1:9" ht="30" x14ac:dyDescent="0.25">
      <c r="A367" s="8" t="s">
        <v>6202</v>
      </c>
      <c r="B367" s="88" t="s">
        <v>630</v>
      </c>
      <c r="C367" s="8" t="s">
        <v>6203</v>
      </c>
      <c r="D367" s="8" t="s">
        <v>6204</v>
      </c>
      <c r="E367" s="13" t="s">
        <v>28719</v>
      </c>
      <c r="F367" s="77" t="str">
        <f t="shared" si="5"/>
        <v>К товару</v>
      </c>
      <c r="G367" s="87">
        <v>2090.4771599999999</v>
      </c>
      <c r="H367" s="61">
        <v>149</v>
      </c>
      <c r="I367" s="60"/>
    </row>
    <row r="368" spans="1:9" ht="30" x14ac:dyDescent="0.25">
      <c r="A368" s="8" t="s">
        <v>6205</v>
      </c>
      <c r="B368" s="88" t="s">
        <v>630</v>
      </c>
      <c r="C368" s="8" t="s">
        <v>6206</v>
      </c>
      <c r="D368" s="8" t="s">
        <v>6207</v>
      </c>
      <c r="E368" s="13" t="s">
        <v>28720</v>
      </c>
      <c r="F368" s="77" t="str">
        <f t="shared" si="5"/>
        <v>К товару</v>
      </c>
      <c r="G368" s="87">
        <v>2002.4326799999999</v>
      </c>
      <c r="H368" s="61">
        <v>216</v>
      </c>
      <c r="I368" s="60"/>
    </row>
    <row r="369" spans="1:9" ht="30" x14ac:dyDescent="0.25">
      <c r="A369" s="8" t="s">
        <v>6208</v>
      </c>
      <c r="B369" s="88" t="s">
        <v>630</v>
      </c>
      <c r="C369" s="8" t="s">
        <v>6209</v>
      </c>
      <c r="D369" s="8" t="s">
        <v>6210</v>
      </c>
      <c r="E369" s="13" t="s">
        <v>28721</v>
      </c>
      <c r="F369" s="77" t="str">
        <f t="shared" si="5"/>
        <v>К товару</v>
      </c>
      <c r="G369" s="87">
        <v>2906.0470799999998</v>
      </c>
      <c r="H369" s="61">
        <v>121</v>
      </c>
      <c r="I369" s="60"/>
    </row>
    <row r="370" spans="1:9" ht="30" x14ac:dyDescent="0.25">
      <c r="A370" s="8" t="s">
        <v>6211</v>
      </c>
      <c r="B370" s="88" t="s">
        <v>630</v>
      </c>
      <c r="C370" s="8" t="s">
        <v>6212</v>
      </c>
      <c r="D370" s="8" t="s">
        <v>6213</v>
      </c>
      <c r="E370" s="13" t="s">
        <v>28722</v>
      </c>
      <c r="F370" s="77" t="str">
        <f t="shared" si="5"/>
        <v>К товару</v>
      </c>
      <c r="G370" s="87">
        <v>2038.3455599999998</v>
      </c>
      <c r="H370" s="61">
        <v>117</v>
      </c>
      <c r="I370" s="60"/>
    </row>
    <row r="371" spans="1:9" ht="30" x14ac:dyDescent="0.25">
      <c r="A371" s="8" t="s">
        <v>6214</v>
      </c>
      <c r="B371" s="88" t="s">
        <v>630</v>
      </c>
      <c r="C371" s="8" t="s">
        <v>6215</v>
      </c>
      <c r="D371" s="8" t="s">
        <v>6216</v>
      </c>
      <c r="E371" s="13" t="s">
        <v>28723</v>
      </c>
      <c r="F371" s="77" t="str">
        <f t="shared" si="5"/>
        <v>К товару</v>
      </c>
      <c r="G371" s="87">
        <v>2954.1239999999998</v>
      </c>
      <c r="H371" s="61">
        <v>183</v>
      </c>
      <c r="I371" s="60"/>
    </row>
    <row r="372" spans="1:9" ht="30" x14ac:dyDescent="0.25">
      <c r="A372" s="8" t="s">
        <v>6217</v>
      </c>
      <c r="B372" s="88" t="s">
        <v>630</v>
      </c>
      <c r="C372" s="8" t="s">
        <v>6218</v>
      </c>
      <c r="D372" s="8" t="s">
        <v>6219</v>
      </c>
      <c r="E372" s="13" t="s">
        <v>28724</v>
      </c>
      <c r="F372" s="77" t="str">
        <f t="shared" si="5"/>
        <v>К товару</v>
      </c>
      <c r="G372" s="87">
        <v>2134.4994000000002</v>
      </c>
      <c r="H372" s="61">
        <v>118</v>
      </c>
      <c r="I372" s="60"/>
    </row>
    <row r="373" spans="1:9" ht="30" x14ac:dyDescent="0.25">
      <c r="A373" s="8" t="s">
        <v>6220</v>
      </c>
      <c r="B373" s="88" t="s">
        <v>630</v>
      </c>
      <c r="C373" s="8" t="s">
        <v>6221</v>
      </c>
      <c r="D373" s="8" t="s">
        <v>6222</v>
      </c>
      <c r="E373" s="13" t="s">
        <v>28725</v>
      </c>
      <c r="F373" s="77" t="str">
        <f t="shared" si="5"/>
        <v>К товару</v>
      </c>
      <c r="G373" s="87">
        <v>2645.3890799999999</v>
      </c>
      <c r="H373" s="61">
        <v>203</v>
      </c>
      <c r="I373" s="60"/>
    </row>
    <row r="374" spans="1:9" ht="15" x14ac:dyDescent="0.25">
      <c r="A374" s="8" t="s">
        <v>6223</v>
      </c>
      <c r="B374" s="88" t="s">
        <v>630</v>
      </c>
      <c r="C374" s="8" t="s">
        <v>6224</v>
      </c>
      <c r="D374" s="8" t="s">
        <v>6225</v>
      </c>
      <c r="E374" s="13" t="s">
        <v>28726</v>
      </c>
      <c r="F374" s="77" t="str">
        <f t="shared" si="5"/>
        <v>К товару</v>
      </c>
      <c r="G374" s="87">
        <v>16402.339079999998</v>
      </c>
      <c r="H374" s="61">
        <v>7</v>
      </c>
      <c r="I374" s="60"/>
    </row>
    <row r="375" spans="1:9" ht="15" x14ac:dyDescent="0.25">
      <c r="A375" s="8" t="s">
        <v>6226</v>
      </c>
      <c r="B375" s="88" t="s">
        <v>630</v>
      </c>
      <c r="C375" s="8" t="s">
        <v>6227</v>
      </c>
      <c r="D375" s="8" t="s">
        <v>6228</v>
      </c>
      <c r="E375" s="13" t="s">
        <v>28727</v>
      </c>
      <c r="F375" s="77" t="str">
        <f t="shared" si="5"/>
        <v>К товару</v>
      </c>
      <c r="G375" s="87">
        <v>6410.4490799999994</v>
      </c>
      <c r="H375" s="61">
        <v>10</v>
      </c>
      <c r="I375" s="60"/>
    </row>
    <row r="376" spans="1:9" ht="15" x14ac:dyDescent="0.25">
      <c r="A376" s="8" t="s">
        <v>6229</v>
      </c>
      <c r="B376" s="88" t="s">
        <v>630</v>
      </c>
      <c r="C376" s="8" t="s">
        <v>6230</v>
      </c>
      <c r="D376" s="8" t="s">
        <v>6231</v>
      </c>
      <c r="E376" s="13" t="s">
        <v>28728</v>
      </c>
      <c r="F376" s="77" t="str">
        <f t="shared" si="5"/>
        <v>К товару</v>
      </c>
      <c r="G376" s="87">
        <v>6053.058</v>
      </c>
      <c r="H376" s="61">
        <v>10</v>
      </c>
      <c r="I376" s="60"/>
    </row>
    <row r="377" spans="1:9" ht="15" x14ac:dyDescent="0.25">
      <c r="A377" s="8" t="s">
        <v>6232</v>
      </c>
      <c r="B377" s="88" t="s">
        <v>630</v>
      </c>
      <c r="C377" s="8" t="s">
        <v>6233</v>
      </c>
      <c r="D377" s="8" t="s">
        <v>6234</v>
      </c>
      <c r="E377" s="13" t="s">
        <v>28729</v>
      </c>
      <c r="F377" s="77" t="str">
        <f t="shared" si="5"/>
        <v>К товару</v>
      </c>
      <c r="G377" s="87">
        <v>10349.281079999999</v>
      </c>
      <c r="H377" s="61">
        <v>17</v>
      </c>
      <c r="I377" s="60"/>
    </row>
    <row r="378" spans="1:9" ht="15" x14ac:dyDescent="0.25">
      <c r="A378" s="8" t="s">
        <v>6235</v>
      </c>
      <c r="B378" s="88" t="s">
        <v>630</v>
      </c>
      <c r="C378" s="8" t="s">
        <v>6236</v>
      </c>
      <c r="D378" s="8" t="s">
        <v>6237</v>
      </c>
      <c r="E378" s="13" t="s">
        <v>28730</v>
      </c>
      <c r="F378" s="77" t="str">
        <f t="shared" si="5"/>
        <v>К товару</v>
      </c>
      <c r="G378" s="87">
        <v>31694.275079999999</v>
      </c>
      <c r="H378" s="61">
        <v>2</v>
      </c>
      <c r="I378" s="60"/>
    </row>
    <row r="379" spans="1:9" ht="15" x14ac:dyDescent="0.25">
      <c r="A379" s="8" t="s">
        <v>6238</v>
      </c>
      <c r="B379" s="88" t="s">
        <v>630</v>
      </c>
      <c r="C379" s="8" t="s">
        <v>6239</v>
      </c>
      <c r="D379" s="8" t="s">
        <v>6240</v>
      </c>
      <c r="E379" s="13" t="s">
        <v>28731</v>
      </c>
      <c r="F379" s="77" t="str">
        <f t="shared" si="5"/>
        <v>К товару</v>
      </c>
      <c r="G379" s="87">
        <v>4431.1859999999997</v>
      </c>
      <c r="H379" s="61">
        <v>7</v>
      </c>
      <c r="I379" s="60"/>
    </row>
    <row r="380" spans="1:9" ht="15" x14ac:dyDescent="0.25">
      <c r="A380" s="8" t="s">
        <v>6241</v>
      </c>
      <c r="B380" s="88" t="s">
        <v>630</v>
      </c>
      <c r="C380" s="8" t="s">
        <v>6242</v>
      </c>
      <c r="D380" s="8" t="s">
        <v>6243</v>
      </c>
      <c r="E380" s="13" t="s">
        <v>28732</v>
      </c>
      <c r="F380" s="77" t="str">
        <f t="shared" si="5"/>
        <v>К товару</v>
      </c>
      <c r="G380" s="87">
        <v>21142.26</v>
      </c>
      <c r="H380" s="61">
        <v>5</v>
      </c>
      <c r="I380" s="60"/>
    </row>
    <row r="381" spans="1:9" ht="15" x14ac:dyDescent="0.25">
      <c r="A381" s="8" t="s">
        <v>6244</v>
      </c>
      <c r="B381" s="88" t="s">
        <v>630</v>
      </c>
      <c r="C381" s="8" t="s">
        <v>6245</v>
      </c>
      <c r="D381" s="8" t="s">
        <v>6246</v>
      </c>
      <c r="E381" s="13" t="s">
        <v>28733</v>
      </c>
      <c r="F381" s="77" t="str">
        <f t="shared" si="5"/>
        <v>К товару</v>
      </c>
      <c r="G381" s="87">
        <v>13264.596</v>
      </c>
      <c r="H381" s="61">
        <v>6</v>
      </c>
      <c r="I381" s="60"/>
    </row>
    <row r="382" spans="1:9" ht="15" x14ac:dyDescent="0.25">
      <c r="A382" s="8" t="s">
        <v>6247</v>
      </c>
      <c r="B382" s="88" t="s">
        <v>630</v>
      </c>
      <c r="C382" s="8" t="s">
        <v>6248</v>
      </c>
      <c r="D382" s="8" t="s">
        <v>6249</v>
      </c>
      <c r="E382" s="13" t="s">
        <v>28734</v>
      </c>
      <c r="F382" s="77" t="str">
        <f t="shared" si="5"/>
        <v>К товару</v>
      </c>
      <c r="G382" s="87">
        <v>16430.721840000002</v>
      </c>
      <c r="H382" s="61">
        <v>5</v>
      </c>
      <c r="I382" s="60"/>
    </row>
    <row r="383" spans="1:9" ht="15" x14ac:dyDescent="0.25">
      <c r="A383" s="8" t="s">
        <v>6250</v>
      </c>
      <c r="B383" s="88" t="s">
        <v>630</v>
      </c>
      <c r="C383" s="8" t="s">
        <v>6251</v>
      </c>
      <c r="D383" s="8" t="s">
        <v>6252</v>
      </c>
      <c r="E383" s="13" t="s">
        <v>28735</v>
      </c>
      <c r="F383" s="77" t="str">
        <f t="shared" si="5"/>
        <v>К товару</v>
      </c>
      <c r="G383" s="87">
        <v>19665.198</v>
      </c>
      <c r="H383" s="61">
        <v>1</v>
      </c>
      <c r="I383" s="60"/>
    </row>
    <row r="384" spans="1:9" ht="15" x14ac:dyDescent="0.25">
      <c r="A384" s="8" t="s">
        <v>6253</v>
      </c>
      <c r="B384" s="88" t="s">
        <v>630</v>
      </c>
      <c r="C384" s="8" t="s">
        <v>6254</v>
      </c>
      <c r="D384" s="8" t="s">
        <v>6255</v>
      </c>
      <c r="E384" s="13" t="s">
        <v>28736</v>
      </c>
      <c r="F384" s="77" t="str">
        <f t="shared" si="5"/>
        <v>К товару</v>
      </c>
      <c r="G384" s="87">
        <v>22416.588</v>
      </c>
      <c r="H384" s="61">
        <v>6</v>
      </c>
      <c r="I384" s="60"/>
    </row>
    <row r="385" spans="1:9" ht="30" x14ac:dyDescent="0.25">
      <c r="A385" s="8" t="s">
        <v>6256</v>
      </c>
      <c r="B385" s="88" t="s">
        <v>630</v>
      </c>
      <c r="C385" s="8" t="s">
        <v>6257</v>
      </c>
      <c r="D385" s="8" t="s">
        <v>6258</v>
      </c>
      <c r="E385" s="13" t="s">
        <v>28737</v>
      </c>
      <c r="F385" s="77" t="str">
        <f t="shared" si="5"/>
        <v>К товару</v>
      </c>
      <c r="G385" s="87">
        <v>9209.9159999999993</v>
      </c>
      <c r="H385" s="61">
        <v>16</v>
      </c>
      <c r="I385" s="60"/>
    </row>
    <row r="386" spans="1:9" ht="15" x14ac:dyDescent="0.25">
      <c r="A386" s="8" t="s">
        <v>23134</v>
      </c>
      <c r="B386" s="88" t="s">
        <v>630</v>
      </c>
      <c r="C386" s="8" t="s">
        <v>23135</v>
      </c>
      <c r="D386" s="8" t="s">
        <v>13709</v>
      </c>
      <c r="E386" s="13" t="s">
        <v>28738</v>
      </c>
      <c r="F386" s="77" t="str">
        <f t="shared" si="5"/>
        <v>К товару</v>
      </c>
      <c r="G386" s="87">
        <v>18806.185079999999</v>
      </c>
      <c r="H386" s="61">
        <v>7</v>
      </c>
      <c r="I386" s="60"/>
    </row>
    <row r="387" spans="1:9" ht="15" x14ac:dyDescent="0.25">
      <c r="A387" s="8" t="s">
        <v>23136</v>
      </c>
      <c r="B387" s="88" t="s">
        <v>630</v>
      </c>
      <c r="C387" s="8" t="s">
        <v>23137</v>
      </c>
      <c r="D387" s="8" t="s">
        <v>23138</v>
      </c>
      <c r="E387" s="13" t="s">
        <v>28739</v>
      </c>
      <c r="F387" s="77" t="str">
        <f t="shared" si="5"/>
        <v>К товару</v>
      </c>
      <c r="G387" s="87">
        <v>25167.977999999999</v>
      </c>
      <c r="H387" s="61">
        <v>3</v>
      </c>
      <c r="I387" s="60"/>
    </row>
    <row r="388" spans="1:9" ht="15" x14ac:dyDescent="0.25">
      <c r="A388" s="8" t="s">
        <v>6259</v>
      </c>
      <c r="B388" s="88" t="s">
        <v>630</v>
      </c>
      <c r="C388" s="8" t="s">
        <v>6260</v>
      </c>
      <c r="D388" s="8" t="s">
        <v>6261</v>
      </c>
      <c r="E388" s="13" t="s">
        <v>28740</v>
      </c>
      <c r="F388" s="77" t="str">
        <f t="shared" si="5"/>
        <v>К товару</v>
      </c>
      <c r="G388" s="87">
        <v>9615.384</v>
      </c>
      <c r="H388" s="61">
        <v>4</v>
      </c>
      <c r="I388" s="60"/>
    </row>
    <row r="389" spans="1:9" ht="15" x14ac:dyDescent="0.25">
      <c r="A389" s="8" t="s">
        <v>27287</v>
      </c>
      <c r="B389" s="88" t="s">
        <v>630</v>
      </c>
      <c r="C389" s="8" t="s">
        <v>27288</v>
      </c>
      <c r="D389" s="8" t="s">
        <v>6262</v>
      </c>
      <c r="E389" s="13" t="s">
        <v>28741</v>
      </c>
      <c r="F389" s="77" t="str">
        <f t="shared" si="5"/>
        <v>К товару</v>
      </c>
      <c r="G389" s="87">
        <v>20041.704000000002</v>
      </c>
      <c r="H389" s="61">
        <v>3</v>
      </c>
      <c r="I389" s="60"/>
    </row>
    <row r="390" spans="1:9" ht="15" x14ac:dyDescent="0.25">
      <c r="A390" s="8" t="s">
        <v>6263</v>
      </c>
      <c r="B390" s="88" t="s">
        <v>630</v>
      </c>
      <c r="C390" s="8" t="s">
        <v>6264</v>
      </c>
      <c r="D390" s="8" t="s">
        <v>6265</v>
      </c>
      <c r="E390" s="13" t="s">
        <v>28742</v>
      </c>
      <c r="F390" s="77" t="str">
        <f t="shared" si="5"/>
        <v>К товару</v>
      </c>
      <c r="G390" s="87">
        <v>21094.183079999999</v>
      </c>
      <c r="H390" s="61">
        <v>11</v>
      </c>
      <c r="I390" s="60"/>
    </row>
    <row r="391" spans="1:9" ht="15" x14ac:dyDescent="0.25">
      <c r="A391" s="8" t="s">
        <v>6266</v>
      </c>
      <c r="B391" s="88" t="s">
        <v>630</v>
      </c>
      <c r="C391" s="8" t="s">
        <v>6267</v>
      </c>
      <c r="D391" s="8" t="s">
        <v>6268</v>
      </c>
      <c r="E391" s="13" t="s">
        <v>28743</v>
      </c>
      <c r="F391" s="77" t="str">
        <f t="shared" si="5"/>
        <v>К товару</v>
      </c>
      <c r="G391" s="87">
        <v>9267.84</v>
      </c>
      <c r="H391" s="61">
        <v>8</v>
      </c>
      <c r="I391" s="60"/>
    </row>
    <row r="392" spans="1:9" ht="15" x14ac:dyDescent="0.25">
      <c r="A392" s="8" t="s">
        <v>6269</v>
      </c>
      <c r="B392" s="88" t="s">
        <v>630</v>
      </c>
      <c r="C392" s="8" t="s">
        <v>6270</v>
      </c>
      <c r="D392" s="8" t="s">
        <v>6271</v>
      </c>
      <c r="E392" s="13" t="s">
        <v>28744</v>
      </c>
      <c r="F392" s="77" t="str">
        <f t="shared" si="5"/>
        <v>К товару</v>
      </c>
      <c r="G392" s="87">
        <v>22860.86508</v>
      </c>
      <c r="H392" s="61">
        <v>1</v>
      </c>
      <c r="I392" s="60"/>
    </row>
    <row r="393" spans="1:9" ht="15" x14ac:dyDescent="0.25">
      <c r="A393" s="8" t="s">
        <v>23142</v>
      </c>
      <c r="B393" s="88" t="s">
        <v>630</v>
      </c>
      <c r="C393" s="8" t="s">
        <v>23143</v>
      </c>
      <c r="D393" s="8" t="s">
        <v>23144</v>
      </c>
      <c r="E393" s="13" t="s">
        <v>28745</v>
      </c>
      <c r="F393" s="77" t="str">
        <f t="shared" si="5"/>
        <v>К товару</v>
      </c>
      <c r="G393" s="87">
        <v>15707.25108</v>
      </c>
      <c r="H393" s="61">
        <v>2</v>
      </c>
      <c r="I393" s="60"/>
    </row>
    <row r="394" spans="1:9" ht="15" x14ac:dyDescent="0.25">
      <c r="A394" s="8" t="s">
        <v>6275</v>
      </c>
      <c r="B394" s="88" t="s">
        <v>630</v>
      </c>
      <c r="C394" s="8" t="s">
        <v>6276</v>
      </c>
      <c r="D394" s="8" t="s">
        <v>6277</v>
      </c>
      <c r="E394" s="13" t="s">
        <v>28746</v>
      </c>
      <c r="F394" s="77" t="str">
        <f t="shared" ref="F394:F457" si="6">HYPERLINK("https://shop-askom.kz/?pbrandnumber="&amp;C394&amp;"&amp;pbrandname=FEBI", "К товару")</f>
        <v>К товару</v>
      </c>
      <c r="G394" s="87">
        <v>15620.36508</v>
      </c>
      <c r="H394" s="61">
        <v>3</v>
      </c>
      <c r="I394" s="60"/>
    </row>
    <row r="395" spans="1:9" ht="15" x14ac:dyDescent="0.25">
      <c r="A395" s="8" t="s">
        <v>23139</v>
      </c>
      <c r="B395" s="88" t="s">
        <v>630</v>
      </c>
      <c r="C395" s="8" t="s">
        <v>23140</v>
      </c>
      <c r="D395" s="8" t="s">
        <v>23141</v>
      </c>
      <c r="E395" s="13" t="s">
        <v>28747</v>
      </c>
      <c r="F395" s="77" t="str">
        <f t="shared" si="6"/>
        <v>К товару</v>
      </c>
      <c r="G395" s="87">
        <v>12395.736000000001</v>
      </c>
      <c r="H395" s="61">
        <v>3</v>
      </c>
      <c r="I395" s="60"/>
    </row>
    <row r="396" spans="1:9" ht="15" x14ac:dyDescent="0.25">
      <c r="A396" s="8" t="s">
        <v>23145</v>
      </c>
      <c r="B396" s="88" t="s">
        <v>630</v>
      </c>
      <c r="C396" s="8" t="s">
        <v>23146</v>
      </c>
      <c r="D396" s="8" t="s">
        <v>23147</v>
      </c>
      <c r="E396" s="13" t="s">
        <v>28748</v>
      </c>
      <c r="F396" s="77" t="str">
        <f t="shared" si="6"/>
        <v>К товару</v>
      </c>
      <c r="G396" s="87">
        <v>12647.12616</v>
      </c>
      <c r="H396" s="61">
        <v>7</v>
      </c>
      <c r="I396" s="60"/>
    </row>
    <row r="397" spans="1:9" ht="15" x14ac:dyDescent="0.25">
      <c r="A397" s="8" t="s">
        <v>6278</v>
      </c>
      <c r="B397" s="88" t="s">
        <v>630</v>
      </c>
      <c r="C397" s="8" t="s">
        <v>6279</v>
      </c>
      <c r="D397" s="8" t="s">
        <v>6280</v>
      </c>
      <c r="E397" s="13" t="s">
        <v>28749</v>
      </c>
      <c r="F397" s="77" t="str">
        <f t="shared" si="6"/>
        <v>К товару</v>
      </c>
      <c r="G397" s="87">
        <v>5512.6270800000002</v>
      </c>
      <c r="H397" s="61">
        <v>11</v>
      </c>
      <c r="I397" s="60"/>
    </row>
    <row r="398" spans="1:9" ht="15" x14ac:dyDescent="0.25">
      <c r="A398" s="8" t="s">
        <v>6281</v>
      </c>
      <c r="B398" s="88" t="s">
        <v>630</v>
      </c>
      <c r="C398" s="8" t="s">
        <v>6282</v>
      </c>
      <c r="D398" s="8" t="s">
        <v>6283</v>
      </c>
      <c r="E398" s="13" t="s">
        <v>28750</v>
      </c>
      <c r="F398" s="77" t="str">
        <f t="shared" si="6"/>
        <v>К товару</v>
      </c>
      <c r="G398" s="87">
        <v>22783.826160000001</v>
      </c>
      <c r="H398" s="61">
        <v>2</v>
      </c>
      <c r="I398" s="60"/>
    </row>
    <row r="399" spans="1:9" ht="15" x14ac:dyDescent="0.25">
      <c r="A399" s="8" t="s">
        <v>27289</v>
      </c>
      <c r="B399" s="88" t="s">
        <v>630</v>
      </c>
      <c r="C399" s="8" t="s">
        <v>27290</v>
      </c>
      <c r="D399" s="8" t="s">
        <v>27291</v>
      </c>
      <c r="E399" s="13" t="s">
        <v>28751</v>
      </c>
      <c r="F399" s="77" t="str">
        <f t="shared" si="6"/>
        <v>К товару</v>
      </c>
      <c r="G399" s="87">
        <v>22706.207999999999</v>
      </c>
      <c r="H399" s="61">
        <v>1</v>
      </c>
      <c r="I399" s="60"/>
    </row>
    <row r="400" spans="1:9" ht="15" x14ac:dyDescent="0.25">
      <c r="A400" s="8" t="s">
        <v>6284</v>
      </c>
      <c r="B400" s="88" t="s">
        <v>630</v>
      </c>
      <c r="C400" s="8" t="s">
        <v>6285</v>
      </c>
      <c r="D400" s="8" t="s">
        <v>6286</v>
      </c>
      <c r="E400" s="13" t="s">
        <v>28752</v>
      </c>
      <c r="F400" s="77" t="str">
        <f t="shared" si="6"/>
        <v>К товару</v>
      </c>
      <c r="G400" s="87">
        <v>9673.3079999999991</v>
      </c>
      <c r="H400" s="61">
        <v>11</v>
      </c>
      <c r="I400" s="60"/>
    </row>
    <row r="401" spans="1:9" ht="15" x14ac:dyDescent="0.25">
      <c r="A401" s="8" t="s">
        <v>6287</v>
      </c>
      <c r="B401" s="88" t="s">
        <v>630</v>
      </c>
      <c r="C401" s="8" t="s">
        <v>6288</v>
      </c>
      <c r="D401" s="8" t="s">
        <v>6289</v>
      </c>
      <c r="E401" s="13" t="s">
        <v>28753</v>
      </c>
      <c r="F401" s="77" t="str">
        <f t="shared" si="6"/>
        <v>К товару</v>
      </c>
      <c r="G401" s="87">
        <v>10088.623079999999</v>
      </c>
      <c r="H401" s="61">
        <v>19</v>
      </c>
      <c r="I401" s="60"/>
    </row>
    <row r="402" spans="1:9" ht="15" x14ac:dyDescent="0.25">
      <c r="A402" s="8" t="s">
        <v>6290</v>
      </c>
      <c r="B402" s="88" t="s">
        <v>630</v>
      </c>
      <c r="C402" s="8" t="s">
        <v>6291</v>
      </c>
      <c r="D402" s="8" t="s">
        <v>6292</v>
      </c>
      <c r="E402" s="13" t="s">
        <v>28754</v>
      </c>
      <c r="F402" s="77" t="str">
        <f t="shared" si="6"/>
        <v>К товару</v>
      </c>
      <c r="G402" s="87">
        <v>14954.239079999999</v>
      </c>
      <c r="H402" s="61">
        <v>9</v>
      </c>
      <c r="I402" s="60"/>
    </row>
    <row r="403" spans="1:9" ht="15" x14ac:dyDescent="0.25">
      <c r="A403" s="8" t="s">
        <v>6293</v>
      </c>
      <c r="B403" s="88" t="s">
        <v>630</v>
      </c>
      <c r="C403" s="8" t="s">
        <v>6294</v>
      </c>
      <c r="D403" s="8" t="s">
        <v>6295</v>
      </c>
      <c r="E403" s="13" t="s">
        <v>28755</v>
      </c>
      <c r="F403" s="77" t="str">
        <f t="shared" si="6"/>
        <v>К товару</v>
      </c>
      <c r="G403" s="87">
        <v>16537.302</v>
      </c>
      <c r="H403" s="61">
        <v>6</v>
      </c>
      <c r="I403" s="60"/>
    </row>
    <row r="404" spans="1:9" ht="15" x14ac:dyDescent="0.25">
      <c r="A404" s="8" t="s">
        <v>6296</v>
      </c>
      <c r="B404" s="88" t="s">
        <v>630</v>
      </c>
      <c r="C404" s="8" t="s">
        <v>6297</v>
      </c>
      <c r="D404" s="8" t="s">
        <v>6298</v>
      </c>
      <c r="E404" s="13" t="s">
        <v>28756</v>
      </c>
      <c r="F404" s="77" t="str">
        <f t="shared" si="6"/>
        <v>К товару</v>
      </c>
      <c r="G404" s="87">
        <v>14808.849840000001</v>
      </c>
      <c r="H404" s="61">
        <v>8</v>
      </c>
      <c r="I404" s="60"/>
    </row>
    <row r="405" spans="1:9" ht="15" x14ac:dyDescent="0.25">
      <c r="A405" s="8" t="s">
        <v>23148</v>
      </c>
      <c r="B405" s="88" t="s">
        <v>630</v>
      </c>
      <c r="C405" s="8" t="s">
        <v>23149</v>
      </c>
      <c r="D405" s="8" t="s">
        <v>6299</v>
      </c>
      <c r="E405" s="13" t="s">
        <v>28757</v>
      </c>
      <c r="F405" s="77" t="str">
        <f t="shared" si="6"/>
        <v>К товару</v>
      </c>
      <c r="G405" s="87">
        <v>12550.39308</v>
      </c>
      <c r="H405" s="61">
        <v>11</v>
      </c>
      <c r="I405" s="60"/>
    </row>
    <row r="406" spans="1:9" ht="15" x14ac:dyDescent="0.25">
      <c r="A406" s="8" t="s">
        <v>6300</v>
      </c>
      <c r="B406" s="88" t="s">
        <v>630</v>
      </c>
      <c r="C406" s="8" t="s">
        <v>6301</v>
      </c>
      <c r="D406" s="8" t="s">
        <v>6302</v>
      </c>
      <c r="E406" s="13" t="s">
        <v>28758</v>
      </c>
      <c r="F406" s="77" t="str">
        <f t="shared" si="6"/>
        <v>К товару</v>
      </c>
      <c r="G406" s="87">
        <v>19153.729080000001</v>
      </c>
      <c r="H406" s="61">
        <v>6</v>
      </c>
      <c r="I406" s="60"/>
    </row>
    <row r="407" spans="1:9" ht="15" x14ac:dyDescent="0.25">
      <c r="A407" s="8" t="s">
        <v>6303</v>
      </c>
      <c r="B407" s="88" t="s">
        <v>630</v>
      </c>
      <c r="C407" s="8" t="s">
        <v>6304</v>
      </c>
      <c r="D407" s="8" t="s">
        <v>6305</v>
      </c>
      <c r="E407" s="13" t="s">
        <v>28759</v>
      </c>
      <c r="F407" s="77" t="str">
        <f t="shared" si="6"/>
        <v>К товару</v>
      </c>
      <c r="G407" s="87">
        <v>20457.019079999998</v>
      </c>
      <c r="H407" s="61">
        <v>5</v>
      </c>
      <c r="I407" s="60"/>
    </row>
    <row r="408" spans="1:9" ht="15" x14ac:dyDescent="0.25">
      <c r="A408" s="8" t="s">
        <v>6318</v>
      </c>
      <c r="B408" s="88" t="s">
        <v>630</v>
      </c>
      <c r="C408" s="8" t="s">
        <v>6319</v>
      </c>
      <c r="D408" s="8" t="s">
        <v>26060</v>
      </c>
      <c r="E408" s="13" t="s">
        <v>28760</v>
      </c>
      <c r="F408" s="77" t="str">
        <f t="shared" si="6"/>
        <v>К товару</v>
      </c>
      <c r="G408" s="87">
        <v>18024.211080000001</v>
      </c>
      <c r="H408" s="61">
        <v>19</v>
      </c>
      <c r="I408" s="60"/>
    </row>
    <row r="409" spans="1:9" ht="15" x14ac:dyDescent="0.25">
      <c r="A409" s="8" t="s">
        <v>6306</v>
      </c>
      <c r="B409" s="88" t="s">
        <v>630</v>
      </c>
      <c r="C409" s="8" t="s">
        <v>6307</v>
      </c>
      <c r="D409" s="8" t="s">
        <v>6308</v>
      </c>
      <c r="E409" s="13" t="s">
        <v>28761</v>
      </c>
      <c r="F409" s="77" t="str">
        <f t="shared" si="6"/>
        <v>К товару</v>
      </c>
      <c r="G409" s="87">
        <v>18748.26108</v>
      </c>
      <c r="H409" s="61">
        <v>9</v>
      </c>
      <c r="I409" s="60"/>
    </row>
    <row r="410" spans="1:9" ht="15" x14ac:dyDescent="0.25">
      <c r="A410" s="8" t="s">
        <v>23150</v>
      </c>
      <c r="B410" s="88" t="s">
        <v>630</v>
      </c>
      <c r="C410" s="8" t="s">
        <v>23151</v>
      </c>
      <c r="D410" s="8" t="s">
        <v>23152</v>
      </c>
      <c r="E410" s="13" t="s">
        <v>28762</v>
      </c>
      <c r="F410" s="77" t="str">
        <f t="shared" si="6"/>
        <v>К товару</v>
      </c>
      <c r="G410" s="87">
        <v>11488.64616</v>
      </c>
      <c r="H410" s="61">
        <v>4</v>
      </c>
      <c r="I410" s="60"/>
    </row>
    <row r="411" spans="1:9" ht="15" x14ac:dyDescent="0.25">
      <c r="A411" s="8" t="s">
        <v>6309</v>
      </c>
      <c r="B411" s="88" t="s">
        <v>630</v>
      </c>
      <c r="C411" s="8" t="s">
        <v>6310</v>
      </c>
      <c r="D411" s="8" t="s">
        <v>6311</v>
      </c>
      <c r="E411" s="13" t="s">
        <v>28763</v>
      </c>
      <c r="F411" s="77" t="str">
        <f t="shared" si="6"/>
        <v>К товару</v>
      </c>
      <c r="G411" s="87">
        <v>17686.514159999999</v>
      </c>
      <c r="H411" s="61">
        <v>6</v>
      </c>
      <c r="I411" s="60"/>
    </row>
    <row r="412" spans="1:9" ht="15" x14ac:dyDescent="0.25">
      <c r="A412" s="8" t="s">
        <v>6312</v>
      </c>
      <c r="B412" s="88" t="s">
        <v>630</v>
      </c>
      <c r="C412" s="8" t="s">
        <v>6313</v>
      </c>
      <c r="D412" s="8" t="s">
        <v>6314</v>
      </c>
      <c r="E412" s="13" t="s">
        <v>28764</v>
      </c>
      <c r="F412" s="77" t="str">
        <f t="shared" si="6"/>
        <v>К товару</v>
      </c>
      <c r="G412" s="87">
        <v>22639.016159999999</v>
      </c>
      <c r="H412" s="61">
        <v>4</v>
      </c>
      <c r="I412" s="60"/>
    </row>
    <row r="413" spans="1:9" ht="15" x14ac:dyDescent="0.25">
      <c r="A413" s="8" t="s">
        <v>6315</v>
      </c>
      <c r="B413" s="88" t="s">
        <v>630</v>
      </c>
      <c r="C413" s="8" t="s">
        <v>6316</v>
      </c>
      <c r="D413" s="8" t="s">
        <v>6317</v>
      </c>
      <c r="E413" s="13" t="s">
        <v>28765</v>
      </c>
      <c r="F413" s="77" t="str">
        <f t="shared" si="6"/>
        <v>К товару</v>
      </c>
      <c r="G413" s="87">
        <v>27697.519079999998</v>
      </c>
      <c r="H413" s="61">
        <v>8</v>
      </c>
      <c r="I413" s="60"/>
    </row>
    <row r="414" spans="1:9" ht="15" x14ac:dyDescent="0.25">
      <c r="A414" s="8" t="s">
        <v>6320</v>
      </c>
      <c r="B414" s="88" t="s">
        <v>630</v>
      </c>
      <c r="C414" s="8" t="s">
        <v>6321</v>
      </c>
      <c r="D414" s="8" t="s">
        <v>6322</v>
      </c>
      <c r="E414" s="13" t="s">
        <v>28766</v>
      </c>
      <c r="F414" s="77" t="str">
        <f t="shared" si="6"/>
        <v>К товару</v>
      </c>
      <c r="G414" s="87">
        <v>18410.564159999998</v>
      </c>
      <c r="H414" s="61">
        <v>5</v>
      </c>
      <c r="I414" s="60"/>
    </row>
    <row r="415" spans="1:9" ht="15" x14ac:dyDescent="0.25">
      <c r="A415" s="8" t="s">
        <v>6323</v>
      </c>
      <c r="B415" s="88" t="s">
        <v>630</v>
      </c>
      <c r="C415" s="8" t="s">
        <v>6324</v>
      </c>
      <c r="D415" s="8" t="s">
        <v>6325</v>
      </c>
      <c r="E415" s="13" t="s">
        <v>28767</v>
      </c>
      <c r="F415" s="77" t="str">
        <f t="shared" si="6"/>
        <v>К товару</v>
      </c>
      <c r="G415" s="87">
        <v>17676.667079999999</v>
      </c>
      <c r="H415" s="61">
        <v>6</v>
      </c>
      <c r="I415" s="60"/>
    </row>
    <row r="416" spans="1:9" ht="15" x14ac:dyDescent="0.25">
      <c r="A416" s="8" t="s">
        <v>6326</v>
      </c>
      <c r="B416" s="88" t="s">
        <v>630</v>
      </c>
      <c r="C416" s="8" t="s">
        <v>6327</v>
      </c>
      <c r="D416" s="8" t="s">
        <v>6328</v>
      </c>
      <c r="E416" s="13" t="s">
        <v>28768</v>
      </c>
      <c r="F416" s="77" t="str">
        <f t="shared" si="6"/>
        <v>К товару</v>
      </c>
      <c r="G416" s="87">
        <v>17000.694</v>
      </c>
      <c r="H416" s="61">
        <v>6</v>
      </c>
      <c r="I416" s="60"/>
    </row>
    <row r="417" spans="1:9" ht="15" x14ac:dyDescent="0.25">
      <c r="A417" s="8" t="s">
        <v>6329</v>
      </c>
      <c r="B417" s="88" t="s">
        <v>630</v>
      </c>
      <c r="C417" s="8" t="s">
        <v>6330</v>
      </c>
      <c r="D417" s="8" t="s">
        <v>6331</v>
      </c>
      <c r="E417" s="13" t="s">
        <v>28769</v>
      </c>
      <c r="F417" s="77" t="str">
        <f t="shared" si="6"/>
        <v>К товару</v>
      </c>
      <c r="G417" s="87">
        <v>14220.342000000001</v>
      </c>
      <c r="H417" s="61">
        <v>2</v>
      </c>
      <c r="I417" s="60"/>
    </row>
    <row r="418" spans="1:9" ht="15" x14ac:dyDescent="0.25">
      <c r="A418" s="8" t="s">
        <v>6332</v>
      </c>
      <c r="B418" s="88" t="s">
        <v>630</v>
      </c>
      <c r="C418" s="8" t="s">
        <v>6333</v>
      </c>
      <c r="D418" s="8" t="s">
        <v>6334</v>
      </c>
      <c r="E418" s="13" t="s">
        <v>28770</v>
      </c>
      <c r="F418" s="77" t="str">
        <f t="shared" si="6"/>
        <v>К товару</v>
      </c>
      <c r="G418" s="87">
        <v>14143.30308</v>
      </c>
      <c r="H418" s="61">
        <v>8</v>
      </c>
      <c r="I418" s="60"/>
    </row>
    <row r="419" spans="1:9" ht="15" x14ac:dyDescent="0.25">
      <c r="A419" s="8" t="s">
        <v>6335</v>
      </c>
      <c r="B419" s="88" t="s">
        <v>630</v>
      </c>
      <c r="C419" s="8" t="s">
        <v>6336</v>
      </c>
      <c r="D419" s="8" t="s">
        <v>6337</v>
      </c>
      <c r="E419" s="13" t="s">
        <v>28771</v>
      </c>
      <c r="F419" s="77" t="str">
        <f t="shared" si="6"/>
        <v>К товару</v>
      </c>
      <c r="G419" s="87">
        <v>16807.807079999999</v>
      </c>
      <c r="H419" s="61">
        <v>9</v>
      </c>
      <c r="I419" s="60"/>
    </row>
    <row r="420" spans="1:9" ht="15" x14ac:dyDescent="0.25">
      <c r="A420" s="8" t="s">
        <v>6338</v>
      </c>
      <c r="B420" s="88" t="s">
        <v>630</v>
      </c>
      <c r="C420" s="8" t="s">
        <v>6339</v>
      </c>
      <c r="D420" s="8" t="s">
        <v>6340</v>
      </c>
      <c r="E420" s="13" t="s">
        <v>28772</v>
      </c>
      <c r="F420" s="77" t="str">
        <f t="shared" si="6"/>
        <v>К товару</v>
      </c>
      <c r="G420" s="87">
        <v>12473.354159999999</v>
      </c>
      <c r="H420" s="61">
        <v>6</v>
      </c>
      <c r="I420" s="60"/>
    </row>
    <row r="421" spans="1:9" ht="15" x14ac:dyDescent="0.25">
      <c r="A421" s="8" t="s">
        <v>6341</v>
      </c>
      <c r="B421" s="88" t="s">
        <v>630</v>
      </c>
      <c r="C421" s="8" t="s">
        <v>6342</v>
      </c>
      <c r="D421" s="8" t="s">
        <v>6343</v>
      </c>
      <c r="E421" s="13" t="s">
        <v>28773</v>
      </c>
      <c r="F421" s="77" t="str">
        <f t="shared" si="6"/>
        <v>К товару</v>
      </c>
      <c r="G421" s="87">
        <v>21886.00416</v>
      </c>
      <c r="H421" s="61">
        <v>5</v>
      </c>
      <c r="I421" s="60"/>
    </row>
    <row r="422" spans="1:9" ht="15" x14ac:dyDescent="0.25">
      <c r="A422" s="8" t="s">
        <v>23153</v>
      </c>
      <c r="B422" s="88" t="s">
        <v>630</v>
      </c>
      <c r="C422" s="8" t="s">
        <v>23154</v>
      </c>
      <c r="D422" s="8" t="s">
        <v>23155</v>
      </c>
      <c r="E422" s="13" t="s">
        <v>28774</v>
      </c>
      <c r="F422" s="77" t="str">
        <f t="shared" si="6"/>
        <v>К товару</v>
      </c>
      <c r="G422" s="87">
        <v>19462.464</v>
      </c>
      <c r="H422" s="61">
        <v>1</v>
      </c>
      <c r="I422" s="60"/>
    </row>
    <row r="423" spans="1:9" ht="15" x14ac:dyDescent="0.25">
      <c r="A423" s="8" t="s">
        <v>6344</v>
      </c>
      <c r="B423" s="88" t="s">
        <v>630</v>
      </c>
      <c r="C423" s="8" t="s">
        <v>6345</v>
      </c>
      <c r="D423" s="8" t="s">
        <v>6346</v>
      </c>
      <c r="E423" s="13" t="s">
        <v>28775</v>
      </c>
      <c r="F423" s="77" t="str">
        <f t="shared" si="6"/>
        <v>К товару</v>
      </c>
      <c r="G423" s="87">
        <v>9045.9910799999998</v>
      </c>
      <c r="H423" s="61">
        <v>6</v>
      </c>
      <c r="I423" s="60"/>
    </row>
    <row r="424" spans="1:9" ht="15" x14ac:dyDescent="0.25">
      <c r="A424" s="8" t="s">
        <v>6347</v>
      </c>
      <c r="B424" s="88" t="s">
        <v>630</v>
      </c>
      <c r="C424" s="8" t="s">
        <v>6348</v>
      </c>
      <c r="D424" s="8" t="s">
        <v>6349</v>
      </c>
      <c r="E424" s="13" t="s">
        <v>28776</v>
      </c>
      <c r="F424" s="77" t="str">
        <f t="shared" si="6"/>
        <v>К товару</v>
      </c>
      <c r="G424" s="87">
        <v>13322.52</v>
      </c>
      <c r="H424" s="61">
        <v>6</v>
      </c>
      <c r="I424" s="60"/>
    </row>
    <row r="425" spans="1:9" ht="15" x14ac:dyDescent="0.25">
      <c r="A425" s="8" t="s">
        <v>6272</v>
      </c>
      <c r="B425" s="88" t="s">
        <v>630</v>
      </c>
      <c r="C425" s="8" t="s">
        <v>6273</v>
      </c>
      <c r="D425" s="8" t="s">
        <v>6274</v>
      </c>
      <c r="E425" s="13" t="s">
        <v>28777</v>
      </c>
      <c r="F425" s="77" t="str">
        <f t="shared" si="6"/>
        <v>К товару</v>
      </c>
      <c r="G425" s="87">
        <v>15147.126</v>
      </c>
      <c r="H425" s="61">
        <v>5</v>
      </c>
      <c r="I425" s="60"/>
    </row>
    <row r="426" spans="1:9" ht="15" x14ac:dyDescent="0.25">
      <c r="A426" s="8" t="s">
        <v>23156</v>
      </c>
      <c r="B426" s="88" t="s">
        <v>630</v>
      </c>
      <c r="C426" s="8" t="s">
        <v>23157</v>
      </c>
      <c r="D426" s="8" t="s">
        <v>23158</v>
      </c>
      <c r="E426" s="13" t="s">
        <v>28778</v>
      </c>
      <c r="F426" s="77" t="str">
        <f t="shared" si="6"/>
        <v>К товару</v>
      </c>
      <c r="G426" s="87">
        <v>40604.724000000002</v>
      </c>
      <c r="H426" s="61">
        <v>6</v>
      </c>
      <c r="I426" s="60"/>
    </row>
    <row r="427" spans="1:9" ht="15" x14ac:dyDescent="0.25">
      <c r="A427" s="8" t="s">
        <v>6350</v>
      </c>
      <c r="B427" s="88" t="s">
        <v>630</v>
      </c>
      <c r="C427" s="8" t="s">
        <v>6351</v>
      </c>
      <c r="D427" s="8" t="s">
        <v>6352</v>
      </c>
      <c r="E427" s="13" t="s">
        <v>28779</v>
      </c>
      <c r="F427" s="77" t="str">
        <f t="shared" si="6"/>
        <v>К товару</v>
      </c>
      <c r="G427" s="87">
        <v>63330.62616</v>
      </c>
      <c r="H427" s="61">
        <v>2</v>
      </c>
      <c r="I427" s="60"/>
    </row>
    <row r="428" spans="1:9" ht="15" x14ac:dyDescent="0.25">
      <c r="A428" s="8" t="s">
        <v>6353</v>
      </c>
      <c r="B428" s="88" t="s">
        <v>630</v>
      </c>
      <c r="C428" s="8" t="s">
        <v>6354</v>
      </c>
      <c r="D428" s="8" t="s">
        <v>6355</v>
      </c>
      <c r="E428" s="13" t="s">
        <v>28780</v>
      </c>
      <c r="F428" s="77" t="str">
        <f t="shared" si="6"/>
        <v>К товару</v>
      </c>
      <c r="G428" s="87">
        <v>2925.1619999999998</v>
      </c>
      <c r="H428" s="61">
        <v>4</v>
      </c>
      <c r="I428" s="60"/>
    </row>
    <row r="429" spans="1:9" ht="30" x14ac:dyDescent="0.25">
      <c r="A429" s="8" t="s">
        <v>6356</v>
      </c>
      <c r="B429" s="88" t="s">
        <v>630</v>
      </c>
      <c r="C429" s="8" t="s">
        <v>6357</v>
      </c>
      <c r="D429" s="8" t="s">
        <v>6357</v>
      </c>
      <c r="E429" s="13" t="s">
        <v>28781</v>
      </c>
      <c r="F429" s="77" t="str">
        <f t="shared" si="6"/>
        <v>К товару</v>
      </c>
      <c r="G429" s="87">
        <v>4518.0720000000001</v>
      </c>
      <c r="H429" s="61">
        <v>30</v>
      </c>
      <c r="I429" s="60"/>
    </row>
    <row r="430" spans="1:9" ht="15" x14ac:dyDescent="0.25">
      <c r="A430" s="8" t="s">
        <v>6358</v>
      </c>
      <c r="B430" s="88" t="s">
        <v>630</v>
      </c>
      <c r="C430" s="8" t="s">
        <v>6359</v>
      </c>
      <c r="D430" s="8" t="s">
        <v>6360</v>
      </c>
      <c r="E430" s="13" t="s">
        <v>28782</v>
      </c>
      <c r="F430" s="77" t="str">
        <f t="shared" si="6"/>
        <v>К товару</v>
      </c>
      <c r="G430" s="87">
        <v>3002.7801600000003</v>
      </c>
      <c r="H430" s="61">
        <v>16</v>
      </c>
      <c r="I430" s="60"/>
    </row>
    <row r="431" spans="1:9" ht="15" x14ac:dyDescent="0.25">
      <c r="A431" s="8" t="s">
        <v>6361</v>
      </c>
      <c r="B431" s="88" t="s">
        <v>630</v>
      </c>
      <c r="C431" s="8" t="s">
        <v>6362</v>
      </c>
      <c r="D431" s="8" t="s">
        <v>6363</v>
      </c>
      <c r="E431" s="13" t="s">
        <v>28783</v>
      </c>
      <c r="F431" s="77" t="str">
        <f t="shared" si="6"/>
        <v>К товару</v>
      </c>
      <c r="G431" s="87">
        <v>2867.2379999999998</v>
      </c>
      <c r="H431" s="61">
        <v>9</v>
      </c>
      <c r="I431" s="60"/>
    </row>
    <row r="432" spans="1:9" ht="15" x14ac:dyDescent="0.25">
      <c r="A432" s="8" t="s">
        <v>6364</v>
      </c>
      <c r="B432" s="88" t="s">
        <v>630</v>
      </c>
      <c r="C432" s="8" t="s">
        <v>6365</v>
      </c>
      <c r="D432" s="8" t="s">
        <v>6366</v>
      </c>
      <c r="E432" s="13" t="s">
        <v>28784</v>
      </c>
      <c r="F432" s="77" t="str">
        <f t="shared" si="6"/>
        <v>К товару</v>
      </c>
      <c r="G432" s="87">
        <v>4151.4130799999994</v>
      </c>
      <c r="H432" s="61">
        <v>1</v>
      </c>
      <c r="I432" s="60"/>
    </row>
    <row r="433" spans="1:9" ht="15" x14ac:dyDescent="0.25">
      <c r="A433" s="8" t="s">
        <v>6367</v>
      </c>
      <c r="B433" s="88" t="s">
        <v>630</v>
      </c>
      <c r="C433" s="8" t="s">
        <v>6368</v>
      </c>
      <c r="D433" s="8" t="s">
        <v>6369</v>
      </c>
      <c r="E433" s="13" t="s">
        <v>28785</v>
      </c>
      <c r="F433" s="77" t="str">
        <f t="shared" si="6"/>
        <v>К товару</v>
      </c>
      <c r="G433" s="87">
        <v>3137.7430799999997</v>
      </c>
      <c r="H433" s="61">
        <v>1</v>
      </c>
      <c r="I433" s="60"/>
    </row>
    <row r="434" spans="1:9" ht="15" x14ac:dyDescent="0.25">
      <c r="A434" s="8" t="s">
        <v>6370</v>
      </c>
      <c r="B434" s="88" t="s">
        <v>630</v>
      </c>
      <c r="C434" s="8" t="s">
        <v>6371</v>
      </c>
      <c r="D434" s="8" t="s">
        <v>6372</v>
      </c>
      <c r="E434" s="13" t="s">
        <v>28786</v>
      </c>
      <c r="F434" s="77" t="str">
        <f t="shared" si="6"/>
        <v>К товару</v>
      </c>
      <c r="G434" s="87">
        <v>660.33360000000005</v>
      </c>
      <c r="H434" s="61">
        <v>10</v>
      </c>
      <c r="I434" s="60"/>
    </row>
    <row r="435" spans="1:9" ht="15" x14ac:dyDescent="0.25">
      <c r="A435" s="8" t="s">
        <v>6373</v>
      </c>
      <c r="B435" s="88" t="s">
        <v>630</v>
      </c>
      <c r="C435" s="8" t="s">
        <v>6374</v>
      </c>
      <c r="D435" s="8" t="s">
        <v>6375</v>
      </c>
      <c r="E435" s="13" t="s">
        <v>28787</v>
      </c>
      <c r="F435" s="77" t="str">
        <f t="shared" si="6"/>
        <v>К товару</v>
      </c>
      <c r="G435" s="87">
        <v>893.1880799999999</v>
      </c>
      <c r="H435" s="61">
        <v>2</v>
      </c>
      <c r="I435" s="60"/>
    </row>
    <row r="436" spans="1:9" ht="15" x14ac:dyDescent="0.25">
      <c r="A436" s="8" t="s">
        <v>6376</v>
      </c>
      <c r="B436" s="88" t="s">
        <v>630</v>
      </c>
      <c r="C436" s="8" t="s">
        <v>6377</v>
      </c>
      <c r="D436" s="8" t="s">
        <v>6378</v>
      </c>
      <c r="E436" s="13" t="s">
        <v>28788</v>
      </c>
      <c r="F436" s="77" t="str">
        <f t="shared" si="6"/>
        <v>К товару</v>
      </c>
      <c r="G436" s="87">
        <v>2168.6745599999999</v>
      </c>
      <c r="H436" s="61">
        <v>2</v>
      </c>
      <c r="I436" s="60"/>
    </row>
    <row r="437" spans="1:9" ht="15" x14ac:dyDescent="0.25">
      <c r="A437" s="8" t="s">
        <v>6379</v>
      </c>
      <c r="B437" s="88" t="s">
        <v>630</v>
      </c>
      <c r="C437" s="8" t="s">
        <v>6380</v>
      </c>
      <c r="D437" s="8" t="s">
        <v>6381</v>
      </c>
      <c r="E437" s="13" t="s">
        <v>28789</v>
      </c>
      <c r="F437" s="77" t="str">
        <f t="shared" si="6"/>
        <v>К товару</v>
      </c>
      <c r="G437" s="87">
        <v>2009.3835599999998</v>
      </c>
      <c r="H437" s="61">
        <v>4</v>
      </c>
      <c r="I437" s="60"/>
    </row>
    <row r="438" spans="1:9" ht="15" x14ac:dyDescent="0.25">
      <c r="A438" s="8" t="s">
        <v>6382</v>
      </c>
      <c r="B438" s="88" t="s">
        <v>630</v>
      </c>
      <c r="C438" s="8" t="s">
        <v>6383</v>
      </c>
      <c r="D438" s="8" t="s">
        <v>6384</v>
      </c>
      <c r="E438" s="13" t="s">
        <v>28790</v>
      </c>
      <c r="F438" s="77" t="str">
        <f t="shared" si="6"/>
        <v>К товару</v>
      </c>
      <c r="G438" s="87">
        <v>1481.1166799999999</v>
      </c>
      <c r="H438" s="61">
        <v>37</v>
      </c>
      <c r="I438" s="60"/>
    </row>
    <row r="439" spans="1:9" ht="15" x14ac:dyDescent="0.25">
      <c r="A439" s="8" t="s">
        <v>6385</v>
      </c>
      <c r="B439" s="88" t="s">
        <v>630</v>
      </c>
      <c r="C439" s="8" t="s">
        <v>6386</v>
      </c>
      <c r="D439" s="8" t="s">
        <v>6387</v>
      </c>
      <c r="E439" s="13" t="s">
        <v>28791</v>
      </c>
      <c r="F439" s="77" t="str">
        <f t="shared" si="6"/>
        <v>К товару</v>
      </c>
      <c r="G439" s="87">
        <v>2125.2315599999997</v>
      </c>
      <c r="H439" s="61">
        <v>30</v>
      </c>
      <c r="I439" s="60"/>
    </row>
    <row r="440" spans="1:9" ht="15" x14ac:dyDescent="0.25">
      <c r="A440" s="8" t="s">
        <v>6388</v>
      </c>
      <c r="B440" s="88" t="s">
        <v>630</v>
      </c>
      <c r="C440" s="8" t="s">
        <v>6389</v>
      </c>
      <c r="D440" s="8" t="s">
        <v>6390</v>
      </c>
      <c r="E440" s="13" t="s">
        <v>28792</v>
      </c>
      <c r="F440" s="77" t="str">
        <f t="shared" si="6"/>
        <v>К товару</v>
      </c>
      <c r="G440" s="87">
        <v>9962.9279999999999</v>
      </c>
      <c r="H440" s="61">
        <v>9</v>
      </c>
      <c r="I440" s="60"/>
    </row>
    <row r="441" spans="1:9" ht="15" x14ac:dyDescent="0.25">
      <c r="A441" s="8" t="s">
        <v>6391</v>
      </c>
      <c r="B441" s="88" t="s">
        <v>630</v>
      </c>
      <c r="C441" s="8" t="s">
        <v>6392</v>
      </c>
      <c r="D441" s="8" t="s">
        <v>6393</v>
      </c>
      <c r="E441" s="13" t="s">
        <v>28793</v>
      </c>
      <c r="F441" s="77" t="str">
        <f t="shared" si="6"/>
        <v>К товару</v>
      </c>
      <c r="G441" s="87">
        <v>4315.3379999999997</v>
      </c>
      <c r="H441" s="61">
        <v>2</v>
      </c>
      <c r="I441" s="60"/>
    </row>
    <row r="442" spans="1:9" ht="15" x14ac:dyDescent="0.25">
      <c r="A442" s="8" t="s">
        <v>6394</v>
      </c>
      <c r="B442" s="88" t="s">
        <v>630</v>
      </c>
      <c r="C442" s="8" t="s">
        <v>6395</v>
      </c>
      <c r="D442" s="8" t="s">
        <v>6396</v>
      </c>
      <c r="E442" s="13" t="s">
        <v>28794</v>
      </c>
      <c r="F442" s="77" t="str">
        <f t="shared" si="6"/>
        <v>К товару</v>
      </c>
      <c r="G442" s="87">
        <v>6671.1070799999998</v>
      </c>
      <c r="H442" s="61">
        <v>45</v>
      </c>
      <c r="I442" s="60"/>
    </row>
    <row r="443" spans="1:9" ht="15" x14ac:dyDescent="0.25">
      <c r="A443" s="8" t="s">
        <v>6397</v>
      </c>
      <c r="B443" s="88" t="s">
        <v>630</v>
      </c>
      <c r="C443" s="8" t="s">
        <v>6398</v>
      </c>
      <c r="D443" s="8" t="s">
        <v>6399</v>
      </c>
      <c r="E443" s="13" t="s">
        <v>28795</v>
      </c>
      <c r="F443" s="77" t="str">
        <f t="shared" si="6"/>
        <v>К товару</v>
      </c>
      <c r="G443" s="87">
        <v>3880.9079999999999</v>
      </c>
      <c r="H443" s="61">
        <v>27</v>
      </c>
      <c r="I443" s="60"/>
    </row>
    <row r="444" spans="1:9" ht="30" x14ac:dyDescent="0.25">
      <c r="A444" s="8" t="s">
        <v>6400</v>
      </c>
      <c r="B444" s="88" t="s">
        <v>630</v>
      </c>
      <c r="C444" s="8" t="s">
        <v>6401</v>
      </c>
      <c r="D444" s="8" t="s">
        <v>6402</v>
      </c>
      <c r="E444" s="13" t="s">
        <v>28796</v>
      </c>
      <c r="F444" s="77" t="str">
        <f t="shared" si="6"/>
        <v>К товару</v>
      </c>
      <c r="G444" s="87">
        <v>3021.8950799999998</v>
      </c>
      <c r="H444" s="61">
        <v>2</v>
      </c>
      <c r="I444" s="60"/>
    </row>
    <row r="445" spans="1:9" ht="15" x14ac:dyDescent="0.25">
      <c r="A445" s="8" t="s">
        <v>6406</v>
      </c>
      <c r="B445" s="88" t="s">
        <v>630</v>
      </c>
      <c r="C445" s="8" t="s">
        <v>6407</v>
      </c>
      <c r="D445" s="8" t="s">
        <v>6408</v>
      </c>
      <c r="E445" s="13" t="s">
        <v>28797</v>
      </c>
      <c r="F445" s="77" t="str">
        <f t="shared" si="6"/>
        <v>К товару</v>
      </c>
      <c r="G445" s="87">
        <v>1266.7978800000001</v>
      </c>
      <c r="H445" s="61">
        <v>8</v>
      </c>
      <c r="I445" s="60"/>
    </row>
    <row r="446" spans="1:9" ht="15" x14ac:dyDescent="0.25">
      <c r="A446" s="8" t="s">
        <v>6403</v>
      </c>
      <c r="B446" s="88" t="s">
        <v>630</v>
      </c>
      <c r="C446" s="8" t="s">
        <v>6404</v>
      </c>
      <c r="D446" s="8" t="s">
        <v>6405</v>
      </c>
      <c r="E446" s="13" t="s">
        <v>28798</v>
      </c>
      <c r="F446" s="77" t="str">
        <f t="shared" si="6"/>
        <v>К товару</v>
      </c>
      <c r="G446" s="87">
        <v>1970.57448</v>
      </c>
      <c r="H446" s="61">
        <v>93</v>
      </c>
      <c r="I446" s="60"/>
    </row>
    <row r="447" spans="1:9" ht="15" x14ac:dyDescent="0.25">
      <c r="A447" s="8" t="s">
        <v>6409</v>
      </c>
      <c r="B447" s="88" t="s">
        <v>630</v>
      </c>
      <c r="C447" s="8" t="s">
        <v>6410</v>
      </c>
      <c r="D447" s="8" t="s">
        <v>6411</v>
      </c>
      <c r="E447" s="13" t="s">
        <v>28799</v>
      </c>
      <c r="F447" s="77" t="str">
        <f t="shared" si="6"/>
        <v>К товару</v>
      </c>
      <c r="G447" s="87">
        <v>31182.80616</v>
      </c>
      <c r="H447" s="61">
        <v>10</v>
      </c>
      <c r="I447" s="60"/>
    </row>
    <row r="448" spans="1:9" ht="15" x14ac:dyDescent="0.25">
      <c r="A448" s="8" t="s">
        <v>27292</v>
      </c>
      <c r="B448" s="88" t="s">
        <v>630</v>
      </c>
      <c r="C448" s="8" t="s">
        <v>27293</v>
      </c>
      <c r="D448" s="8" t="s">
        <v>27294</v>
      </c>
      <c r="E448" s="13" t="s">
        <v>28800</v>
      </c>
      <c r="F448" s="77" t="str">
        <f t="shared" si="6"/>
        <v>К товару</v>
      </c>
      <c r="G448" s="87">
        <v>34928.171999999999</v>
      </c>
      <c r="H448" s="61">
        <v>12</v>
      </c>
      <c r="I448" s="60"/>
    </row>
    <row r="449" spans="1:9" ht="15" x14ac:dyDescent="0.25">
      <c r="A449" s="8" t="s">
        <v>6412</v>
      </c>
      <c r="B449" s="88" t="s">
        <v>630</v>
      </c>
      <c r="C449" s="8" t="s">
        <v>6413</v>
      </c>
      <c r="D449" s="8" t="s">
        <v>6414</v>
      </c>
      <c r="E449" s="13" t="s">
        <v>28801</v>
      </c>
      <c r="F449" s="77" t="str">
        <f t="shared" si="6"/>
        <v>К товару</v>
      </c>
      <c r="G449" s="87">
        <v>106484.00616</v>
      </c>
      <c r="H449" s="61">
        <v>2</v>
      </c>
      <c r="I449" s="60"/>
    </row>
    <row r="450" spans="1:9" ht="15" x14ac:dyDescent="0.25">
      <c r="A450" s="8" t="s">
        <v>6415</v>
      </c>
      <c r="B450" s="88" t="s">
        <v>630</v>
      </c>
      <c r="C450" s="8" t="s">
        <v>6416</v>
      </c>
      <c r="D450" s="8" t="s">
        <v>6417</v>
      </c>
      <c r="E450" s="13" t="s">
        <v>28802</v>
      </c>
      <c r="F450" s="77" t="str">
        <f t="shared" si="6"/>
        <v>К товару</v>
      </c>
      <c r="G450" s="87">
        <v>39021.661079999998</v>
      </c>
      <c r="H450" s="61">
        <v>16</v>
      </c>
      <c r="I450" s="60"/>
    </row>
    <row r="451" spans="1:9" ht="15" x14ac:dyDescent="0.25">
      <c r="A451" s="8" t="s">
        <v>6418</v>
      </c>
      <c r="B451" s="88" t="s">
        <v>630</v>
      </c>
      <c r="C451" s="8" t="s">
        <v>6419</v>
      </c>
      <c r="D451" s="8" t="s">
        <v>6420</v>
      </c>
      <c r="E451" s="13" t="s">
        <v>28803</v>
      </c>
      <c r="F451" s="77" t="str">
        <f t="shared" si="6"/>
        <v>К товару</v>
      </c>
      <c r="G451" s="87">
        <v>11411.028</v>
      </c>
      <c r="H451" s="61">
        <v>8</v>
      </c>
      <c r="I451" s="60"/>
    </row>
    <row r="452" spans="1:9" ht="15" x14ac:dyDescent="0.25">
      <c r="A452" s="8" t="s">
        <v>6421</v>
      </c>
      <c r="B452" s="88" t="s">
        <v>630</v>
      </c>
      <c r="C452" s="8" t="s">
        <v>6422</v>
      </c>
      <c r="D452" s="8" t="s">
        <v>6423</v>
      </c>
      <c r="E452" s="13" t="s">
        <v>28804</v>
      </c>
      <c r="F452" s="77" t="str">
        <f t="shared" si="6"/>
        <v>К товару</v>
      </c>
      <c r="G452" s="87">
        <v>864.22607999999991</v>
      </c>
      <c r="H452" s="61">
        <v>127</v>
      </c>
      <c r="I452" s="60"/>
    </row>
    <row r="453" spans="1:9" ht="15" x14ac:dyDescent="0.25">
      <c r="A453" s="8" t="s">
        <v>6427</v>
      </c>
      <c r="B453" s="88" t="s">
        <v>630</v>
      </c>
      <c r="C453" s="8" t="s">
        <v>6428</v>
      </c>
      <c r="D453" s="8" t="s">
        <v>6429</v>
      </c>
      <c r="E453" s="13" t="s">
        <v>28805</v>
      </c>
      <c r="F453" s="77" t="str">
        <f t="shared" si="6"/>
        <v>К товару</v>
      </c>
      <c r="G453" s="87">
        <v>1275.48648</v>
      </c>
      <c r="H453" s="61">
        <v>191</v>
      </c>
      <c r="I453" s="60"/>
    </row>
    <row r="454" spans="1:9" ht="15" x14ac:dyDescent="0.25">
      <c r="A454" s="8" t="s">
        <v>6424</v>
      </c>
      <c r="B454" s="88" t="s">
        <v>630</v>
      </c>
      <c r="C454" s="8" t="s">
        <v>6425</v>
      </c>
      <c r="D454" s="8" t="s">
        <v>6426</v>
      </c>
      <c r="E454" s="13" t="s">
        <v>28806</v>
      </c>
      <c r="F454" s="77" t="str">
        <f t="shared" si="6"/>
        <v>К товару</v>
      </c>
      <c r="G454" s="87">
        <v>1300.3937999999998</v>
      </c>
      <c r="H454" s="61">
        <v>100</v>
      </c>
      <c r="I454" s="60"/>
    </row>
    <row r="455" spans="1:9" ht="15" x14ac:dyDescent="0.25">
      <c r="A455" s="8" t="s">
        <v>6430</v>
      </c>
      <c r="B455" s="88" t="s">
        <v>630</v>
      </c>
      <c r="C455" s="8" t="s">
        <v>6431</v>
      </c>
      <c r="D455" s="8" t="s">
        <v>6432</v>
      </c>
      <c r="E455" s="13" t="s">
        <v>28807</v>
      </c>
      <c r="F455" s="77" t="str">
        <f t="shared" si="6"/>
        <v>К товару</v>
      </c>
      <c r="G455" s="87">
        <v>55317.42</v>
      </c>
      <c r="H455" s="61">
        <v>11</v>
      </c>
      <c r="I455" s="60"/>
    </row>
    <row r="456" spans="1:9" ht="15" x14ac:dyDescent="0.25">
      <c r="A456" s="8" t="s">
        <v>6433</v>
      </c>
      <c r="B456" s="88" t="s">
        <v>630</v>
      </c>
      <c r="C456" s="8" t="s">
        <v>6434</v>
      </c>
      <c r="D456" s="8" t="s">
        <v>6435</v>
      </c>
      <c r="E456" s="13" t="s">
        <v>28808</v>
      </c>
      <c r="F456" s="77" t="str">
        <f t="shared" si="6"/>
        <v>К товару</v>
      </c>
      <c r="G456" s="87">
        <v>33210.146159999997</v>
      </c>
      <c r="H456" s="61">
        <v>12</v>
      </c>
      <c r="I456" s="60"/>
    </row>
    <row r="457" spans="1:9" ht="15" x14ac:dyDescent="0.25">
      <c r="A457" s="8" t="s">
        <v>6436</v>
      </c>
      <c r="B457" s="88" t="s">
        <v>630</v>
      </c>
      <c r="C457" s="8" t="s">
        <v>6437</v>
      </c>
      <c r="D457" s="8" t="s">
        <v>6438</v>
      </c>
      <c r="E457" s="13" t="s">
        <v>28809</v>
      </c>
      <c r="F457" s="77" t="str">
        <f t="shared" si="6"/>
        <v>К товару</v>
      </c>
      <c r="G457" s="87">
        <v>39591.053999999996</v>
      </c>
      <c r="H457" s="61">
        <v>8</v>
      </c>
      <c r="I457" s="60"/>
    </row>
    <row r="458" spans="1:9" ht="15" x14ac:dyDescent="0.25">
      <c r="A458" s="8" t="s">
        <v>6439</v>
      </c>
      <c r="B458" s="88" t="s">
        <v>630</v>
      </c>
      <c r="C458" s="8" t="s">
        <v>6440</v>
      </c>
      <c r="D458" s="8" t="s">
        <v>6441</v>
      </c>
      <c r="E458" s="13" t="s">
        <v>28810</v>
      </c>
      <c r="F458" s="77" t="str">
        <f t="shared" ref="F458:F521" si="7">HYPERLINK("https://shop-askom.kz/?pbrandnumber="&amp;C458&amp;"&amp;pbrandname=FEBI", "К товару")</f>
        <v>К товару</v>
      </c>
      <c r="G458" s="87">
        <v>10542.168</v>
      </c>
      <c r="H458" s="61">
        <v>8</v>
      </c>
      <c r="I458" s="60"/>
    </row>
    <row r="459" spans="1:9" ht="15" x14ac:dyDescent="0.25">
      <c r="A459" s="8" t="s">
        <v>6442</v>
      </c>
      <c r="B459" s="88" t="s">
        <v>630</v>
      </c>
      <c r="C459" s="8" t="s">
        <v>6443</v>
      </c>
      <c r="D459" s="8" t="s">
        <v>6444</v>
      </c>
      <c r="E459" s="13" t="s">
        <v>28811</v>
      </c>
      <c r="F459" s="77" t="str">
        <f t="shared" si="7"/>
        <v>К товару</v>
      </c>
      <c r="G459" s="87">
        <v>24376.73616</v>
      </c>
      <c r="H459" s="61">
        <v>7</v>
      </c>
      <c r="I459" s="60"/>
    </row>
    <row r="460" spans="1:9" ht="15" x14ac:dyDescent="0.25">
      <c r="A460" s="8" t="s">
        <v>6445</v>
      </c>
      <c r="B460" s="88" t="s">
        <v>630</v>
      </c>
      <c r="C460" s="8" t="s">
        <v>6446</v>
      </c>
      <c r="D460" s="8" t="s">
        <v>6447</v>
      </c>
      <c r="E460" s="13" t="s">
        <v>28812</v>
      </c>
      <c r="F460" s="77" t="str">
        <f t="shared" si="7"/>
        <v>К товару</v>
      </c>
      <c r="G460" s="87">
        <v>80224.740000000005</v>
      </c>
      <c r="H460" s="61">
        <v>6</v>
      </c>
      <c r="I460" s="60"/>
    </row>
    <row r="461" spans="1:9" ht="15" x14ac:dyDescent="0.25">
      <c r="A461" s="8" t="s">
        <v>6448</v>
      </c>
      <c r="B461" s="88" t="s">
        <v>630</v>
      </c>
      <c r="C461" s="8" t="s">
        <v>6449</v>
      </c>
      <c r="D461" s="8" t="s">
        <v>6450</v>
      </c>
      <c r="E461" s="13" t="s">
        <v>28813</v>
      </c>
      <c r="F461" s="77" t="str">
        <f t="shared" si="7"/>
        <v>К товару</v>
      </c>
      <c r="G461" s="87">
        <v>16749.88308</v>
      </c>
      <c r="H461" s="61">
        <v>19</v>
      </c>
      <c r="I461" s="60"/>
    </row>
    <row r="462" spans="1:9" ht="15" x14ac:dyDescent="0.25">
      <c r="A462" s="8" t="s">
        <v>6451</v>
      </c>
      <c r="B462" s="88" t="s">
        <v>630</v>
      </c>
      <c r="C462" s="8" t="s">
        <v>6452</v>
      </c>
      <c r="D462" s="8" t="s">
        <v>6453</v>
      </c>
      <c r="E462" s="13" t="s">
        <v>28814</v>
      </c>
      <c r="F462" s="77" t="str">
        <f t="shared" si="7"/>
        <v>К товару</v>
      </c>
      <c r="G462" s="87">
        <v>19008.91908</v>
      </c>
      <c r="H462" s="61">
        <v>7</v>
      </c>
      <c r="I462" s="60"/>
    </row>
    <row r="463" spans="1:9" ht="15" x14ac:dyDescent="0.25">
      <c r="A463" s="8" t="s">
        <v>6454</v>
      </c>
      <c r="B463" s="88" t="s">
        <v>630</v>
      </c>
      <c r="C463" s="8" t="s">
        <v>6455</v>
      </c>
      <c r="D463" s="8" t="s">
        <v>6456</v>
      </c>
      <c r="E463" s="13" t="s">
        <v>28815</v>
      </c>
      <c r="F463" s="77" t="str">
        <f t="shared" si="7"/>
        <v>К товару</v>
      </c>
      <c r="G463" s="87">
        <v>45055.604160000003</v>
      </c>
      <c r="H463" s="61">
        <v>5</v>
      </c>
      <c r="I463" s="60"/>
    </row>
    <row r="464" spans="1:9" ht="15" x14ac:dyDescent="0.25">
      <c r="A464" s="8" t="s">
        <v>6457</v>
      </c>
      <c r="B464" s="88" t="s">
        <v>630</v>
      </c>
      <c r="C464" s="8" t="s">
        <v>6458</v>
      </c>
      <c r="D464" s="8" t="s">
        <v>6459</v>
      </c>
      <c r="E464" s="13" t="s">
        <v>28816</v>
      </c>
      <c r="F464" s="77" t="str">
        <f t="shared" si="7"/>
        <v>К товару</v>
      </c>
      <c r="G464" s="87">
        <v>30033.594000000001</v>
      </c>
      <c r="H464" s="61">
        <v>15</v>
      </c>
      <c r="I464" s="60"/>
    </row>
    <row r="465" spans="1:9" ht="30" x14ac:dyDescent="0.25">
      <c r="A465" s="8" t="s">
        <v>6460</v>
      </c>
      <c r="B465" s="88" t="s">
        <v>630</v>
      </c>
      <c r="C465" s="8" t="s">
        <v>6461</v>
      </c>
      <c r="D465" s="8" t="s">
        <v>6462</v>
      </c>
      <c r="E465" s="13" t="s">
        <v>28817</v>
      </c>
      <c r="F465" s="77" t="str">
        <f t="shared" si="7"/>
        <v>К товару</v>
      </c>
      <c r="G465" s="87">
        <v>27842.32908</v>
      </c>
      <c r="H465" s="61">
        <v>35</v>
      </c>
      <c r="I465" s="60"/>
    </row>
    <row r="466" spans="1:9" ht="30" x14ac:dyDescent="0.25">
      <c r="A466" s="8" t="s">
        <v>6463</v>
      </c>
      <c r="B466" s="88" t="s">
        <v>630</v>
      </c>
      <c r="C466" s="8" t="s">
        <v>6464</v>
      </c>
      <c r="D466" s="8" t="s">
        <v>6465</v>
      </c>
      <c r="E466" s="13" t="s">
        <v>28818</v>
      </c>
      <c r="F466" s="77" t="str">
        <f t="shared" si="7"/>
        <v>К товару</v>
      </c>
      <c r="G466" s="87">
        <v>32118.858</v>
      </c>
      <c r="H466" s="61">
        <v>16</v>
      </c>
      <c r="I466" s="60"/>
    </row>
    <row r="467" spans="1:9" ht="15" x14ac:dyDescent="0.25">
      <c r="A467" s="8" t="s">
        <v>6466</v>
      </c>
      <c r="B467" s="88" t="s">
        <v>630</v>
      </c>
      <c r="C467" s="8" t="s">
        <v>6467</v>
      </c>
      <c r="D467" s="8" t="s">
        <v>6468</v>
      </c>
      <c r="E467" s="13" t="s">
        <v>28819</v>
      </c>
      <c r="F467" s="77" t="str">
        <f t="shared" si="7"/>
        <v>К товару</v>
      </c>
      <c r="G467" s="87">
        <v>26751.620159999999</v>
      </c>
      <c r="H467" s="61">
        <v>8</v>
      </c>
      <c r="I467" s="60"/>
    </row>
    <row r="468" spans="1:9" ht="15" x14ac:dyDescent="0.25">
      <c r="A468" s="8" t="s">
        <v>22153</v>
      </c>
      <c r="B468" s="88" t="s">
        <v>630</v>
      </c>
      <c r="C468" s="8" t="s">
        <v>1351</v>
      </c>
      <c r="D468" s="8" t="s">
        <v>6469</v>
      </c>
      <c r="E468" s="13" t="s">
        <v>28820</v>
      </c>
      <c r="F468" s="77" t="str">
        <f t="shared" si="7"/>
        <v>К товару</v>
      </c>
      <c r="G468" s="87">
        <v>46696.591080000006</v>
      </c>
      <c r="H468" s="61">
        <v>7</v>
      </c>
      <c r="I468" s="60"/>
    </row>
    <row r="469" spans="1:9" ht="15" x14ac:dyDescent="0.25">
      <c r="A469" s="8" t="s">
        <v>6470</v>
      </c>
      <c r="B469" s="88" t="s">
        <v>630</v>
      </c>
      <c r="C469" s="8" t="s">
        <v>6471</v>
      </c>
      <c r="D469" s="8" t="s">
        <v>6472</v>
      </c>
      <c r="E469" s="13" t="s">
        <v>28821</v>
      </c>
      <c r="F469" s="77" t="str">
        <f t="shared" si="7"/>
        <v>К товару</v>
      </c>
      <c r="G469" s="87">
        <v>26867.46816</v>
      </c>
      <c r="H469" s="61">
        <v>13</v>
      </c>
      <c r="I469" s="60"/>
    </row>
    <row r="470" spans="1:9" ht="30" x14ac:dyDescent="0.25">
      <c r="A470" s="8" t="s">
        <v>23159</v>
      </c>
      <c r="B470" s="88" t="s">
        <v>630</v>
      </c>
      <c r="C470" s="8" t="s">
        <v>23160</v>
      </c>
      <c r="D470" s="8" t="s">
        <v>23161</v>
      </c>
      <c r="E470" s="13" t="s">
        <v>28822</v>
      </c>
      <c r="F470" s="77" t="str">
        <f t="shared" si="7"/>
        <v>К товару</v>
      </c>
      <c r="G470" s="87">
        <v>25390.406159999999</v>
      </c>
      <c r="H470" s="61">
        <v>12</v>
      </c>
      <c r="I470" s="60"/>
    </row>
    <row r="471" spans="1:9" ht="15" x14ac:dyDescent="0.25">
      <c r="A471" s="8" t="s">
        <v>6473</v>
      </c>
      <c r="B471" s="88" t="s">
        <v>630</v>
      </c>
      <c r="C471" s="8" t="s">
        <v>6474</v>
      </c>
      <c r="D471" s="8" t="s">
        <v>6475</v>
      </c>
      <c r="E471" s="13" t="s">
        <v>28823</v>
      </c>
      <c r="F471" s="77" t="str">
        <f t="shared" si="7"/>
        <v>К товару</v>
      </c>
      <c r="G471" s="87">
        <v>17966.287079999998</v>
      </c>
      <c r="H471" s="61">
        <v>33</v>
      </c>
      <c r="I471" s="60"/>
    </row>
    <row r="472" spans="1:9" ht="15" x14ac:dyDescent="0.25">
      <c r="A472" s="8" t="s">
        <v>6476</v>
      </c>
      <c r="B472" s="88" t="s">
        <v>630</v>
      </c>
      <c r="C472" s="8" t="s">
        <v>6477</v>
      </c>
      <c r="D472" s="8" t="s">
        <v>6478</v>
      </c>
      <c r="E472" s="13" t="s">
        <v>28824</v>
      </c>
      <c r="F472" s="77" t="str">
        <f t="shared" si="7"/>
        <v>К товару</v>
      </c>
      <c r="G472" s="87">
        <v>13226.36616</v>
      </c>
      <c r="H472" s="61">
        <v>26</v>
      </c>
      <c r="I472" s="60"/>
    </row>
    <row r="473" spans="1:9" ht="15" x14ac:dyDescent="0.25">
      <c r="A473" s="8" t="s">
        <v>6479</v>
      </c>
      <c r="B473" s="88" t="s">
        <v>630</v>
      </c>
      <c r="C473" s="8" t="s">
        <v>6480</v>
      </c>
      <c r="D473" s="8" t="s">
        <v>6481</v>
      </c>
      <c r="E473" s="13" t="s">
        <v>28825</v>
      </c>
      <c r="F473" s="77" t="str">
        <f t="shared" si="7"/>
        <v>К товару</v>
      </c>
      <c r="G473" s="87">
        <v>14432.92308</v>
      </c>
      <c r="H473" s="61">
        <v>12</v>
      </c>
      <c r="I473" s="60"/>
    </row>
    <row r="474" spans="1:9" ht="30" x14ac:dyDescent="0.25">
      <c r="A474" s="8" t="s">
        <v>6482</v>
      </c>
      <c r="B474" s="88" t="s">
        <v>630</v>
      </c>
      <c r="C474" s="8" t="s">
        <v>6483</v>
      </c>
      <c r="D474" s="8" t="s">
        <v>6484</v>
      </c>
      <c r="E474" s="13" t="s">
        <v>28826</v>
      </c>
      <c r="F474" s="77" t="str">
        <f t="shared" si="7"/>
        <v>К товару</v>
      </c>
      <c r="G474" s="87">
        <v>16218.72</v>
      </c>
      <c r="H474" s="61">
        <v>8</v>
      </c>
      <c r="I474" s="60"/>
    </row>
    <row r="475" spans="1:9" ht="15" x14ac:dyDescent="0.25">
      <c r="A475" s="8" t="s">
        <v>6485</v>
      </c>
      <c r="B475" s="88" t="s">
        <v>630</v>
      </c>
      <c r="C475" s="8" t="s">
        <v>6486</v>
      </c>
      <c r="D475" s="8" t="s">
        <v>6487</v>
      </c>
      <c r="E475" s="13" t="s">
        <v>28827</v>
      </c>
      <c r="F475" s="77" t="str">
        <f t="shared" si="7"/>
        <v>К товару</v>
      </c>
      <c r="G475" s="87">
        <v>16141.68108</v>
      </c>
      <c r="H475" s="61">
        <v>6</v>
      </c>
      <c r="I475" s="60"/>
    </row>
    <row r="476" spans="1:9" ht="15" x14ac:dyDescent="0.25">
      <c r="A476" s="8" t="s">
        <v>27295</v>
      </c>
      <c r="B476" s="88" t="s">
        <v>630</v>
      </c>
      <c r="C476" s="8" t="s">
        <v>27296</v>
      </c>
      <c r="D476" s="8" t="s">
        <v>27297</v>
      </c>
      <c r="E476" s="13" t="s">
        <v>28828</v>
      </c>
      <c r="F476" s="77" t="str">
        <f t="shared" si="7"/>
        <v>К товару</v>
      </c>
      <c r="G476" s="87">
        <v>18931.880160000001</v>
      </c>
      <c r="H476" s="61">
        <v>2</v>
      </c>
      <c r="I476" s="60"/>
    </row>
    <row r="477" spans="1:9" ht="15" x14ac:dyDescent="0.25">
      <c r="A477" s="8" t="s">
        <v>6488</v>
      </c>
      <c r="B477" s="88" t="s">
        <v>630</v>
      </c>
      <c r="C477" s="8" t="s">
        <v>6489</v>
      </c>
      <c r="D477" s="8" t="s">
        <v>6490</v>
      </c>
      <c r="E477" s="13" t="s">
        <v>28829</v>
      </c>
      <c r="F477" s="77" t="str">
        <f t="shared" si="7"/>
        <v>К товару</v>
      </c>
      <c r="G477" s="87">
        <v>31153.844160000001</v>
      </c>
      <c r="H477" s="61">
        <v>7</v>
      </c>
      <c r="I477" s="60"/>
    </row>
    <row r="478" spans="1:9" ht="15" x14ac:dyDescent="0.25">
      <c r="A478" s="8" t="s">
        <v>6491</v>
      </c>
      <c r="B478" s="88" t="s">
        <v>630</v>
      </c>
      <c r="C478" s="8" t="s">
        <v>6492</v>
      </c>
      <c r="D478" s="8" t="s">
        <v>6493</v>
      </c>
      <c r="E478" s="13" t="s">
        <v>28830</v>
      </c>
      <c r="F478" s="77" t="str">
        <f t="shared" si="7"/>
        <v>К товару</v>
      </c>
      <c r="G478" s="87">
        <v>41744.089080000005</v>
      </c>
      <c r="H478" s="61">
        <v>8</v>
      </c>
      <c r="I478" s="60"/>
    </row>
    <row r="479" spans="1:9" ht="15" x14ac:dyDescent="0.25">
      <c r="A479" s="8" t="s">
        <v>6494</v>
      </c>
      <c r="B479" s="88" t="s">
        <v>630</v>
      </c>
      <c r="C479" s="8" t="s">
        <v>6495</v>
      </c>
      <c r="D479" s="8" t="s">
        <v>6496</v>
      </c>
      <c r="E479" s="13" t="s">
        <v>28831</v>
      </c>
      <c r="F479" s="77" t="str">
        <f t="shared" si="7"/>
        <v>К товару</v>
      </c>
      <c r="G479" s="87">
        <v>63426.78</v>
      </c>
      <c r="H479" s="61">
        <v>5</v>
      </c>
      <c r="I479" s="60"/>
    </row>
    <row r="480" spans="1:9" ht="15" x14ac:dyDescent="0.25">
      <c r="A480" s="8" t="s">
        <v>6497</v>
      </c>
      <c r="B480" s="88" t="s">
        <v>630</v>
      </c>
      <c r="C480" s="8" t="s">
        <v>6498</v>
      </c>
      <c r="D480" s="8" t="s">
        <v>6499</v>
      </c>
      <c r="E480" s="13" t="s">
        <v>28832</v>
      </c>
      <c r="F480" s="77" t="str">
        <f t="shared" si="7"/>
        <v>К товару</v>
      </c>
      <c r="G480" s="87">
        <v>44997.680159999996</v>
      </c>
      <c r="H480" s="61">
        <v>22</v>
      </c>
      <c r="I480" s="60"/>
    </row>
    <row r="481" spans="1:9" ht="15" x14ac:dyDescent="0.25">
      <c r="A481" s="8" t="s">
        <v>6500</v>
      </c>
      <c r="B481" s="88" t="s">
        <v>630</v>
      </c>
      <c r="C481" s="8" t="s">
        <v>6501</v>
      </c>
      <c r="D481" s="8" t="s">
        <v>6502</v>
      </c>
      <c r="E481" s="13" t="s">
        <v>28833</v>
      </c>
      <c r="F481" s="77" t="str">
        <f t="shared" si="7"/>
        <v>К товару</v>
      </c>
      <c r="G481" s="87">
        <v>53319.042000000001</v>
      </c>
      <c r="H481" s="61">
        <v>10</v>
      </c>
      <c r="I481" s="60"/>
    </row>
    <row r="482" spans="1:9" ht="15" x14ac:dyDescent="0.25">
      <c r="A482" s="8" t="s">
        <v>6503</v>
      </c>
      <c r="B482" s="88" t="s">
        <v>630</v>
      </c>
      <c r="C482" s="8" t="s">
        <v>6504</v>
      </c>
      <c r="D482" s="8" t="s">
        <v>6505</v>
      </c>
      <c r="E482" s="13" t="s">
        <v>28834</v>
      </c>
      <c r="F482" s="77" t="str">
        <f t="shared" si="7"/>
        <v>К товару</v>
      </c>
      <c r="G482" s="87">
        <v>13400.13816</v>
      </c>
      <c r="H482" s="61">
        <v>16</v>
      </c>
      <c r="I482" s="60"/>
    </row>
    <row r="483" spans="1:9" ht="15" x14ac:dyDescent="0.25">
      <c r="A483" s="8" t="s">
        <v>6506</v>
      </c>
      <c r="B483" s="88" t="s">
        <v>630</v>
      </c>
      <c r="C483" s="8" t="s">
        <v>6507</v>
      </c>
      <c r="D483" s="8" t="s">
        <v>6508</v>
      </c>
      <c r="E483" s="13" t="s">
        <v>28835</v>
      </c>
      <c r="F483" s="77" t="str">
        <f t="shared" si="7"/>
        <v>К товару</v>
      </c>
      <c r="G483" s="87">
        <v>16131.834000000001</v>
      </c>
      <c r="H483" s="61">
        <v>6</v>
      </c>
      <c r="I483" s="60"/>
    </row>
    <row r="484" spans="1:9" ht="15" x14ac:dyDescent="0.25">
      <c r="A484" s="8" t="s">
        <v>6509</v>
      </c>
      <c r="B484" s="88" t="s">
        <v>630</v>
      </c>
      <c r="C484" s="8" t="s">
        <v>6510</v>
      </c>
      <c r="D484" s="8" t="s">
        <v>6511</v>
      </c>
      <c r="E484" s="13" t="s">
        <v>28836</v>
      </c>
      <c r="F484" s="77" t="str">
        <f t="shared" si="7"/>
        <v>К товару</v>
      </c>
      <c r="G484" s="87">
        <v>23102.408159999999</v>
      </c>
      <c r="H484" s="61">
        <v>18</v>
      </c>
      <c r="I484" s="60"/>
    </row>
    <row r="485" spans="1:9" ht="15" x14ac:dyDescent="0.25">
      <c r="A485" s="8" t="s">
        <v>6512</v>
      </c>
      <c r="B485" s="88" t="s">
        <v>630</v>
      </c>
      <c r="C485" s="8" t="s">
        <v>6513</v>
      </c>
      <c r="D485" s="8" t="s">
        <v>6514</v>
      </c>
      <c r="E485" s="13" t="s">
        <v>28837</v>
      </c>
      <c r="F485" s="77" t="str">
        <f t="shared" si="7"/>
        <v>К товару</v>
      </c>
      <c r="G485" s="87">
        <v>14519.809079999999</v>
      </c>
      <c r="H485" s="61">
        <v>12</v>
      </c>
      <c r="I485" s="60"/>
    </row>
    <row r="486" spans="1:9" ht="15" x14ac:dyDescent="0.25">
      <c r="A486" s="8" t="s">
        <v>6515</v>
      </c>
      <c r="B486" s="88" t="s">
        <v>630</v>
      </c>
      <c r="C486" s="8" t="s">
        <v>6516</v>
      </c>
      <c r="D486" s="8" t="s">
        <v>6517</v>
      </c>
      <c r="E486" s="13" t="s">
        <v>28838</v>
      </c>
      <c r="F486" s="77" t="str">
        <f t="shared" si="7"/>
        <v>К товару</v>
      </c>
      <c r="G486" s="87">
        <v>17599.62816</v>
      </c>
      <c r="H486" s="61">
        <v>4</v>
      </c>
      <c r="I486" s="60"/>
    </row>
    <row r="487" spans="1:9" ht="15" x14ac:dyDescent="0.25">
      <c r="A487" s="8" t="s">
        <v>6518</v>
      </c>
      <c r="B487" s="88" t="s">
        <v>630</v>
      </c>
      <c r="C487" s="8" t="s">
        <v>6519</v>
      </c>
      <c r="D487" s="8" t="s">
        <v>6520</v>
      </c>
      <c r="E487" s="13" t="s">
        <v>28839</v>
      </c>
      <c r="F487" s="77" t="str">
        <f t="shared" si="7"/>
        <v>К товару</v>
      </c>
      <c r="G487" s="87">
        <v>16701.80616</v>
      </c>
      <c r="H487" s="61">
        <v>16</v>
      </c>
      <c r="I487" s="60"/>
    </row>
    <row r="488" spans="1:9" ht="15" x14ac:dyDescent="0.25">
      <c r="A488" s="8" t="s">
        <v>6521</v>
      </c>
      <c r="B488" s="88" t="s">
        <v>630</v>
      </c>
      <c r="C488" s="8" t="s">
        <v>6522</v>
      </c>
      <c r="D488" s="8" t="s">
        <v>6523</v>
      </c>
      <c r="E488" s="13" t="s">
        <v>28840</v>
      </c>
      <c r="F488" s="77" t="str">
        <f t="shared" si="7"/>
        <v>К товару</v>
      </c>
      <c r="G488" s="87">
        <v>11353.103999999999</v>
      </c>
      <c r="H488" s="61">
        <v>6</v>
      </c>
      <c r="I488" s="60"/>
    </row>
    <row r="489" spans="1:9" ht="15" x14ac:dyDescent="0.25">
      <c r="A489" s="8" t="s">
        <v>6524</v>
      </c>
      <c r="B489" s="88" t="s">
        <v>630</v>
      </c>
      <c r="C489" s="8" t="s">
        <v>6525</v>
      </c>
      <c r="D489" s="8" t="s">
        <v>6526</v>
      </c>
      <c r="E489" s="13" t="s">
        <v>28841</v>
      </c>
      <c r="F489" s="77" t="str">
        <f t="shared" si="7"/>
        <v>К товару</v>
      </c>
      <c r="G489" s="87">
        <v>330.74603999999999</v>
      </c>
      <c r="H489" s="61">
        <v>1</v>
      </c>
      <c r="I489" s="60"/>
    </row>
    <row r="490" spans="1:9" ht="15" x14ac:dyDescent="0.25">
      <c r="A490" s="8" t="s">
        <v>23162</v>
      </c>
      <c r="B490" s="88" t="s">
        <v>630</v>
      </c>
      <c r="C490" s="8" t="s">
        <v>23163</v>
      </c>
      <c r="D490" s="8" t="s">
        <v>23164</v>
      </c>
      <c r="E490" s="13" t="s">
        <v>28842</v>
      </c>
      <c r="F490" s="77" t="str">
        <f t="shared" si="7"/>
        <v>К товару</v>
      </c>
      <c r="G490" s="87">
        <v>167.40036000000001</v>
      </c>
      <c r="H490" s="61">
        <v>242</v>
      </c>
      <c r="I490" s="60"/>
    </row>
    <row r="491" spans="1:9" ht="15" x14ac:dyDescent="0.25">
      <c r="A491" s="8" t="s">
        <v>6527</v>
      </c>
      <c r="B491" s="88" t="s">
        <v>630</v>
      </c>
      <c r="C491" s="8" t="s">
        <v>6528</v>
      </c>
      <c r="D491" s="8" t="s">
        <v>6529</v>
      </c>
      <c r="E491" s="13" t="s">
        <v>28843</v>
      </c>
      <c r="F491" s="77" t="str">
        <f t="shared" si="7"/>
        <v>К товару</v>
      </c>
      <c r="G491" s="87">
        <v>2220.8061600000001</v>
      </c>
      <c r="H491" s="61">
        <v>10</v>
      </c>
      <c r="I491" s="60"/>
    </row>
    <row r="492" spans="1:9" ht="15" x14ac:dyDescent="0.25">
      <c r="A492" s="8" t="s">
        <v>6530</v>
      </c>
      <c r="B492" s="88" t="s">
        <v>630</v>
      </c>
      <c r="C492" s="8" t="s">
        <v>6531</v>
      </c>
      <c r="D492" s="8" t="s">
        <v>6532</v>
      </c>
      <c r="E492" s="13" t="s">
        <v>28844</v>
      </c>
      <c r="F492" s="77" t="str">
        <f t="shared" si="7"/>
        <v>К товару</v>
      </c>
      <c r="G492" s="87">
        <v>1660.6810800000001</v>
      </c>
      <c r="H492" s="61">
        <v>30</v>
      </c>
      <c r="I492" s="60"/>
    </row>
    <row r="493" spans="1:9" ht="15" x14ac:dyDescent="0.25">
      <c r="A493" s="8" t="s">
        <v>6533</v>
      </c>
      <c r="B493" s="88" t="s">
        <v>630</v>
      </c>
      <c r="C493" s="8" t="s">
        <v>6534</v>
      </c>
      <c r="D493" s="8" t="s">
        <v>6535</v>
      </c>
      <c r="E493" s="13" t="s">
        <v>28845</v>
      </c>
      <c r="F493" s="77" t="str">
        <f t="shared" si="7"/>
        <v>К товару</v>
      </c>
      <c r="G493" s="87">
        <v>41763.203999999998</v>
      </c>
      <c r="H493" s="61">
        <v>11</v>
      </c>
      <c r="I493" s="60"/>
    </row>
    <row r="494" spans="1:9" ht="30" x14ac:dyDescent="0.25">
      <c r="A494" s="8" t="s">
        <v>6536</v>
      </c>
      <c r="B494" s="88" t="s">
        <v>630</v>
      </c>
      <c r="C494" s="8" t="s">
        <v>6537</v>
      </c>
      <c r="D494" s="8" t="s">
        <v>6538</v>
      </c>
      <c r="E494" s="13" t="s">
        <v>28846</v>
      </c>
      <c r="F494" s="77" t="str">
        <f t="shared" si="7"/>
        <v>К товару</v>
      </c>
      <c r="G494" s="87">
        <v>70184.773079999999</v>
      </c>
      <c r="H494" s="61">
        <v>4</v>
      </c>
      <c r="I494" s="60"/>
    </row>
    <row r="495" spans="1:9" ht="15" x14ac:dyDescent="0.25">
      <c r="A495" s="8" t="s">
        <v>6539</v>
      </c>
      <c r="B495" s="88" t="s">
        <v>630</v>
      </c>
      <c r="C495" s="8" t="s">
        <v>6540</v>
      </c>
      <c r="D495" s="8" t="s">
        <v>6541</v>
      </c>
      <c r="E495" s="13" t="s">
        <v>28847</v>
      </c>
      <c r="F495" s="77" t="str">
        <f t="shared" si="7"/>
        <v>К товару</v>
      </c>
      <c r="G495" s="87">
        <v>4296.2230799999998</v>
      </c>
      <c r="H495" s="61">
        <v>35</v>
      </c>
      <c r="I495" s="60"/>
    </row>
    <row r="496" spans="1:9" ht="15" x14ac:dyDescent="0.25">
      <c r="A496" s="8" t="s">
        <v>6542</v>
      </c>
      <c r="B496" s="88" t="s">
        <v>630</v>
      </c>
      <c r="C496" s="8" t="s">
        <v>6543</v>
      </c>
      <c r="D496" s="8" t="s">
        <v>6544</v>
      </c>
      <c r="E496" s="13" t="s">
        <v>28848</v>
      </c>
      <c r="F496" s="77" t="str">
        <f t="shared" si="7"/>
        <v>К товару</v>
      </c>
      <c r="G496" s="87">
        <v>3987.4881600000003</v>
      </c>
      <c r="H496" s="61">
        <v>26</v>
      </c>
      <c r="I496" s="60"/>
    </row>
    <row r="497" spans="1:9" ht="15" x14ac:dyDescent="0.25">
      <c r="A497" s="8" t="s">
        <v>6545</v>
      </c>
      <c r="B497" s="88" t="s">
        <v>630</v>
      </c>
      <c r="C497" s="8" t="s">
        <v>6546</v>
      </c>
      <c r="D497" s="8" t="s">
        <v>6547</v>
      </c>
      <c r="E497" s="13" t="s">
        <v>28849</v>
      </c>
      <c r="F497" s="77" t="str">
        <f t="shared" si="7"/>
        <v>К товару</v>
      </c>
      <c r="G497" s="87">
        <v>14770.619999999999</v>
      </c>
      <c r="H497" s="61">
        <v>3</v>
      </c>
      <c r="I497" s="60"/>
    </row>
    <row r="498" spans="1:9" ht="15" x14ac:dyDescent="0.25">
      <c r="A498" s="8" t="s">
        <v>6548</v>
      </c>
      <c r="B498" s="88" t="s">
        <v>630</v>
      </c>
      <c r="C498" s="8" t="s">
        <v>6549</v>
      </c>
      <c r="D498" s="8" t="s">
        <v>6550</v>
      </c>
      <c r="E498" s="13" t="s">
        <v>28850</v>
      </c>
      <c r="F498" s="77" t="str">
        <f t="shared" si="7"/>
        <v>К товару</v>
      </c>
      <c r="G498" s="87">
        <v>13525.253999999999</v>
      </c>
      <c r="H498" s="61">
        <v>12</v>
      </c>
      <c r="I498" s="60"/>
    </row>
    <row r="499" spans="1:9" ht="30" x14ac:dyDescent="0.25">
      <c r="A499" s="8" t="s">
        <v>6551</v>
      </c>
      <c r="B499" s="88" t="s">
        <v>630</v>
      </c>
      <c r="C499" s="8" t="s">
        <v>6552</v>
      </c>
      <c r="D499" s="8" t="s">
        <v>6553</v>
      </c>
      <c r="E499" s="13" t="s">
        <v>28851</v>
      </c>
      <c r="F499" s="77" t="str">
        <f t="shared" si="7"/>
        <v>К товару</v>
      </c>
      <c r="G499" s="87">
        <v>12637.27908</v>
      </c>
      <c r="H499" s="61">
        <v>42</v>
      </c>
      <c r="I499" s="60"/>
    </row>
    <row r="500" spans="1:9" ht="30" x14ac:dyDescent="0.25">
      <c r="A500" s="8" t="s">
        <v>6554</v>
      </c>
      <c r="B500" s="88" t="s">
        <v>630</v>
      </c>
      <c r="C500" s="8" t="s">
        <v>6555</v>
      </c>
      <c r="D500" s="8" t="s">
        <v>6556</v>
      </c>
      <c r="E500" s="13" t="s">
        <v>28852</v>
      </c>
      <c r="F500" s="77" t="str">
        <f t="shared" si="7"/>
        <v>К товару</v>
      </c>
      <c r="G500" s="87">
        <v>31057.111079999999</v>
      </c>
      <c r="H500" s="61">
        <v>7</v>
      </c>
      <c r="I500" s="60"/>
    </row>
    <row r="501" spans="1:9" ht="15" x14ac:dyDescent="0.25">
      <c r="A501" s="8" t="s">
        <v>6557</v>
      </c>
      <c r="B501" s="88" t="s">
        <v>630</v>
      </c>
      <c r="C501" s="8" t="s">
        <v>6558</v>
      </c>
      <c r="D501" s="8" t="s">
        <v>6559</v>
      </c>
      <c r="E501" s="13" t="s">
        <v>28853</v>
      </c>
      <c r="F501" s="77" t="str">
        <f t="shared" si="7"/>
        <v>К товару</v>
      </c>
      <c r="G501" s="87">
        <v>19453.19616</v>
      </c>
      <c r="H501" s="61">
        <v>2</v>
      </c>
      <c r="I501" s="60"/>
    </row>
    <row r="502" spans="1:9" ht="15" x14ac:dyDescent="0.25">
      <c r="A502" s="8" t="s">
        <v>6560</v>
      </c>
      <c r="B502" s="88" t="s">
        <v>630</v>
      </c>
      <c r="C502" s="8" t="s">
        <v>6561</v>
      </c>
      <c r="D502" s="8" t="s">
        <v>6562</v>
      </c>
      <c r="E502" s="13" t="s">
        <v>28854</v>
      </c>
      <c r="F502" s="77" t="str">
        <f t="shared" si="7"/>
        <v>К товару</v>
      </c>
      <c r="G502" s="87">
        <v>10571.13</v>
      </c>
      <c r="H502" s="61">
        <v>6</v>
      </c>
      <c r="I502" s="60"/>
    </row>
    <row r="503" spans="1:9" ht="30" x14ac:dyDescent="0.25">
      <c r="A503" s="8" t="s">
        <v>6566</v>
      </c>
      <c r="B503" s="88" t="s">
        <v>630</v>
      </c>
      <c r="C503" s="8" t="s">
        <v>6567</v>
      </c>
      <c r="D503" s="8" t="s">
        <v>6568</v>
      </c>
      <c r="E503" s="13" t="s">
        <v>28855</v>
      </c>
      <c r="F503" s="77" t="str">
        <f t="shared" si="7"/>
        <v>К товару</v>
      </c>
      <c r="G503" s="87">
        <v>46069.274160000001</v>
      </c>
      <c r="H503" s="61">
        <v>7</v>
      </c>
      <c r="I503" s="60"/>
    </row>
    <row r="504" spans="1:9" ht="15" x14ac:dyDescent="0.25">
      <c r="A504" s="8" t="s">
        <v>6575</v>
      </c>
      <c r="B504" s="88" t="s">
        <v>630</v>
      </c>
      <c r="C504" s="8" t="s">
        <v>6576</v>
      </c>
      <c r="D504" s="8" t="s">
        <v>6577</v>
      </c>
      <c r="E504" s="13" t="s">
        <v>28856</v>
      </c>
      <c r="F504" s="77" t="str">
        <f t="shared" si="7"/>
        <v>К товару</v>
      </c>
      <c r="G504" s="87">
        <v>25554.33108</v>
      </c>
      <c r="H504" s="61">
        <v>1</v>
      </c>
      <c r="I504" s="60"/>
    </row>
    <row r="505" spans="1:9" ht="15" x14ac:dyDescent="0.25">
      <c r="A505" s="8" t="s">
        <v>6578</v>
      </c>
      <c r="B505" s="88" t="s">
        <v>630</v>
      </c>
      <c r="C505" s="8" t="s">
        <v>6579</v>
      </c>
      <c r="D505" s="8" t="s">
        <v>6580</v>
      </c>
      <c r="E505" s="13" t="s">
        <v>28857</v>
      </c>
      <c r="F505" s="77" t="str">
        <f t="shared" si="7"/>
        <v>К товару</v>
      </c>
      <c r="G505" s="87">
        <v>41435.354160000003</v>
      </c>
      <c r="H505" s="61">
        <v>21</v>
      </c>
      <c r="I505" s="60"/>
    </row>
    <row r="506" spans="1:9" ht="15" x14ac:dyDescent="0.25">
      <c r="A506" s="8" t="s">
        <v>6581</v>
      </c>
      <c r="B506" s="88" t="s">
        <v>630</v>
      </c>
      <c r="C506" s="8" t="s">
        <v>6582</v>
      </c>
      <c r="D506" s="8" t="s">
        <v>6583</v>
      </c>
      <c r="E506" s="13" t="s">
        <v>28858</v>
      </c>
      <c r="F506" s="77" t="str">
        <f t="shared" si="7"/>
        <v>К товару</v>
      </c>
      <c r="G506" s="87">
        <v>30922.148160000001</v>
      </c>
      <c r="H506" s="61">
        <v>10</v>
      </c>
      <c r="I506" s="60"/>
    </row>
    <row r="507" spans="1:9" ht="15" x14ac:dyDescent="0.25">
      <c r="A507" s="8" t="s">
        <v>6587</v>
      </c>
      <c r="B507" s="88" t="s">
        <v>630</v>
      </c>
      <c r="C507" s="8" t="s">
        <v>6588</v>
      </c>
      <c r="D507" s="8" t="s">
        <v>6589</v>
      </c>
      <c r="E507" s="13" t="s">
        <v>28859</v>
      </c>
      <c r="F507" s="77" t="str">
        <f t="shared" si="7"/>
        <v>К товару</v>
      </c>
      <c r="G507" s="87">
        <v>3716.98308</v>
      </c>
      <c r="H507" s="61">
        <v>4</v>
      </c>
      <c r="I507" s="60"/>
    </row>
    <row r="508" spans="1:9" ht="15" x14ac:dyDescent="0.25">
      <c r="A508" s="8" t="s">
        <v>6584</v>
      </c>
      <c r="B508" s="88" t="s">
        <v>630</v>
      </c>
      <c r="C508" s="8" t="s">
        <v>6585</v>
      </c>
      <c r="D508" s="8" t="s">
        <v>6586</v>
      </c>
      <c r="E508" s="13" t="s">
        <v>28860</v>
      </c>
      <c r="F508" s="77" t="str">
        <f t="shared" si="7"/>
        <v>К товару</v>
      </c>
      <c r="G508" s="87">
        <v>4431.1859999999997</v>
      </c>
      <c r="H508" s="61">
        <v>7</v>
      </c>
      <c r="I508" s="60"/>
    </row>
    <row r="509" spans="1:9" ht="30" x14ac:dyDescent="0.25">
      <c r="A509" s="8" t="s">
        <v>6593</v>
      </c>
      <c r="B509" s="88" t="s">
        <v>630</v>
      </c>
      <c r="C509" s="8" t="s">
        <v>6594</v>
      </c>
      <c r="D509" s="8" t="s">
        <v>6595</v>
      </c>
      <c r="E509" s="13" t="s">
        <v>28861</v>
      </c>
      <c r="F509" s="77" t="str">
        <f t="shared" si="7"/>
        <v>К товару</v>
      </c>
      <c r="G509" s="87">
        <v>92195.893080000009</v>
      </c>
      <c r="H509" s="61">
        <v>6</v>
      </c>
      <c r="I509" s="60"/>
    </row>
    <row r="510" spans="1:9" ht="30" x14ac:dyDescent="0.25">
      <c r="A510" s="8" t="s">
        <v>6596</v>
      </c>
      <c r="B510" s="88" t="s">
        <v>630</v>
      </c>
      <c r="C510" s="8" t="s">
        <v>6597</v>
      </c>
      <c r="D510" s="8" t="s">
        <v>6598</v>
      </c>
      <c r="E510" s="13" t="s">
        <v>28862</v>
      </c>
      <c r="F510" s="77" t="str">
        <f t="shared" si="7"/>
        <v>К товару</v>
      </c>
      <c r="G510" s="87">
        <v>7877.6639999999998</v>
      </c>
      <c r="H510" s="61">
        <v>8</v>
      </c>
      <c r="I510" s="60"/>
    </row>
    <row r="511" spans="1:9" ht="15" x14ac:dyDescent="0.25">
      <c r="A511" s="8" t="s">
        <v>6599</v>
      </c>
      <c r="B511" s="88" t="s">
        <v>630</v>
      </c>
      <c r="C511" s="8" t="s">
        <v>6600</v>
      </c>
      <c r="D511" s="8" t="s">
        <v>6601</v>
      </c>
      <c r="E511" s="13" t="s">
        <v>28863</v>
      </c>
      <c r="F511" s="77" t="str">
        <f t="shared" si="7"/>
        <v>К товару</v>
      </c>
      <c r="G511" s="87">
        <v>3002.7801600000003</v>
      </c>
      <c r="H511" s="61">
        <v>27</v>
      </c>
      <c r="I511" s="60"/>
    </row>
    <row r="512" spans="1:9" ht="15" x14ac:dyDescent="0.25">
      <c r="A512" s="8" t="s">
        <v>20989</v>
      </c>
      <c r="B512" s="88" t="s">
        <v>630</v>
      </c>
      <c r="C512" s="8" t="s">
        <v>20990</v>
      </c>
      <c r="D512" s="8" t="s">
        <v>20991</v>
      </c>
      <c r="E512" s="13" t="s">
        <v>28864</v>
      </c>
      <c r="F512" s="77" t="str">
        <f t="shared" si="7"/>
        <v>К товару</v>
      </c>
      <c r="G512" s="87">
        <v>11314.874159999999</v>
      </c>
      <c r="H512" s="61">
        <v>2</v>
      </c>
      <c r="I512" s="60"/>
    </row>
    <row r="513" spans="1:9" ht="15" x14ac:dyDescent="0.25">
      <c r="A513" s="8" t="s">
        <v>6602</v>
      </c>
      <c r="B513" s="88" t="s">
        <v>630</v>
      </c>
      <c r="C513" s="8" t="s">
        <v>6603</v>
      </c>
      <c r="D513" s="8" t="s">
        <v>6604</v>
      </c>
      <c r="E513" s="13" t="s">
        <v>28865</v>
      </c>
      <c r="F513" s="77" t="str">
        <f t="shared" si="7"/>
        <v>К товару</v>
      </c>
      <c r="G513" s="87">
        <v>6381.4870799999999</v>
      </c>
      <c r="H513" s="61">
        <v>16</v>
      </c>
      <c r="I513" s="60"/>
    </row>
    <row r="514" spans="1:9" ht="15" x14ac:dyDescent="0.25">
      <c r="A514" s="8" t="s">
        <v>23165</v>
      </c>
      <c r="B514" s="88" t="s">
        <v>630</v>
      </c>
      <c r="C514" s="8" t="s">
        <v>23166</v>
      </c>
      <c r="D514" s="8" t="s">
        <v>23167</v>
      </c>
      <c r="E514" s="13" t="s">
        <v>28866</v>
      </c>
      <c r="F514" s="77" t="str">
        <f t="shared" si="7"/>
        <v>К товару</v>
      </c>
      <c r="G514" s="87">
        <v>1219.3001999999999</v>
      </c>
      <c r="H514" s="61">
        <v>7</v>
      </c>
      <c r="I514" s="60"/>
    </row>
    <row r="515" spans="1:9" ht="15" x14ac:dyDescent="0.25">
      <c r="A515" s="8" t="s">
        <v>6605</v>
      </c>
      <c r="B515" s="88" t="s">
        <v>630</v>
      </c>
      <c r="C515" s="8" t="s">
        <v>6606</v>
      </c>
      <c r="D515" s="8" t="s">
        <v>6607</v>
      </c>
      <c r="E515" s="13" t="s">
        <v>28867</v>
      </c>
      <c r="F515" s="77" t="str">
        <f t="shared" si="7"/>
        <v>К товару</v>
      </c>
      <c r="G515" s="87">
        <v>2394.57816</v>
      </c>
      <c r="H515" s="61">
        <v>26</v>
      </c>
      <c r="I515" s="60"/>
    </row>
    <row r="516" spans="1:9" ht="15" x14ac:dyDescent="0.25">
      <c r="A516" s="8" t="s">
        <v>6608</v>
      </c>
      <c r="B516" s="88" t="s">
        <v>630</v>
      </c>
      <c r="C516" s="8" t="s">
        <v>6609</v>
      </c>
      <c r="D516" s="8" t="s">
        <v>6610</v>
      </c>
      <c r="E516" s="13" t="s">
        <v>28868</v>
      </c>
      <c r="F516" s="77" t="str">
        <f t="shared" si="7"/>
        <v>К товару</v>
      </c>
      <c r="G516" s="87">
        <v>4151.4130799999994</v>
      </c>
      <c r="H516" s="61">
        <v>11</v>
      </c>
      <c r="I516" s="60"/>
    </row>
    <row r="517" spans="1:9" ht="15" x14ac:dyDescent="0.25">
      <c r="A517" s="8" t="s">
        <v>6611</v>
      </c>
      <c r="B517" s="88" t="s">
        <v>630</v>
      </c>
      <c r="C517" s="8" t="s">
        <v>6612</v>
      </c>
      <c r="D517" s="8" t="s">
        <v>6613</v>
      </c>
      <c r="E517" s="13" t="s">
        <v>28869</v>
      </c>
      <c r="F517" s="77" t="str">
        <f t="shared" si="7"/>
        <v>К товару</v>
      </c>
      <c r="G517" s="87">
        <v>65840.473080000011</v>
      </c>
      <c r="H517" s="61">
        <v>2</v>
      </c>
      <c r="I517" s="60"/>
    </row>
    <row r="518" spans="1:9" ht="15" x14ac:dyDescent="0.25">
      <c r="A518" s="8" t="s">
        <v>6617</v>
      </c>
      <c r="B518" s="88" t="s">
        <v>630</v>
      </c>
      <c r="C518" s="8" t="s">
        <v>6618</v>
      </c>
      <c r="D518" s="8" t="s">
        <v>6619</v>
      </c>
      <c r="E518" s="13" t="s">
        <v>28870</v>
      </c>
      <c r="F518" s="77" t="str">
        <f t="shared" si="7"/>
        <v>К товару</v>
      </c>
      <c r="G518" s="87">
        <v>49332.133080000007</v>
      </c>
      <c r="H518" s="61">
        <v>3</v>
      </c>
      <c r="I518" s="60"/>
    </row>
    <row r="519" spans="1:9" ht="15" x14ac:dyDescent="0.25">
      <c r="A519" s="8" t="s">
        <v>6620</v>
      </c>
      <c r="B519" s="88" t="s">
        <v>630</v>
      </c>
      <c r="C519" s="8" t="s">
        <v>6621</v>
      </c>
      <c r="D519" s="8" t="s">
        <v>6622</v>
      </c>
      <c r="E519" s="13" t="s">
        <v>28871</v>
      </c>
      <c r="F519" s="77" t="str">
        <f t="shared" si="7"/>
        <v>К товару</v>
      </c>
      <c r="G519" s="87">
        <v>4479.8421600000001</v>
      </c>
      <c r="H519" s="61">
        <v>4</v>
      </c>
      <c r="I519" s="60"/>
    </row>
    <row r="520" spans="1:9" ht="15" x14ac:dyDescent="0.25">
      <c r="A520" s="8" t="s">
        <v>6632</v>
      </c>
      <c r="B520" s="88" t="s">
        <v>630</v>
      </c>
      <c r="C520" s="8" t="s">
        <v>6633</v>
      </c>
      <c r="D520" s="8" t="s">
        <v>6634</v>
      </c>
      <c r="E520" s="13" t="s">
        <v>28872</v>
      </c>
      <c r="F520" s="77" t="str">
        <f t="shared" si="7"/>
        <v>К товару</v>
      </c>
      <c r="G520" s="87">
        <v>37795.409999999996</v>
      </c>
      <c r="H520" s="61">
        <v>11</v>
      </c>
      <c r="I520" s="60"/>
    </row>
    <row r="521" spans="1:9" ht="15" x14ac:dyDescent="0.25">
      <c r="A521" s="8" t="s">
        <v>6635</v>
      </c>
      <c r="B521" s="88" t="s">
        <v>630</v>
      </c>
      <c r="C521" s="8" t="s">
        <v>6636</v>
      </c>
      <c r="D521" s="8" t="s">
        <v>6637</v>
      </c>
      <c r="E521" s="13" t="s">
        <v>28873</v>
      </c>
      <c r="F521" s="77" t="str">
        <f t="shared" si="7"/>
        <v>К товару</v>
      </c>
      <c r="G521" s="87">
        <v>25477.292160000001</v>
      </c>
      <c r="H521" s="61">
        <v>7</v>
      </c>
      <c r="I521" s="60"/>
    </row>
    <row r="522" spans="1:9" ht="15" x14ac:dyDescent="0.25">
      <c r="A522" s="8" t="s">
        <v>6638</v>
      </c>
      <c r="B522" s="88" t="s">
        <v>630</v>
      </c>
      <c r="C522" s="8" t="s">
        <v>6639</v>
      </c>
      <c r="D522" s="8" t="s">
        <v>6640</v>
      </c>
      <c r="E522" s="13" t="s">
        <v>28874</v>
      </c>
      <c r="F522" s="77" t="str">
        <f t="shared" ref="F522:F585" si="8">HYPERLINK("https://shop-askom.kz/?pbrandnumber="&amp;C522&amp;"&amp;pbrandname=FEBI", "К товару")</f>
        <v>К товару</v>
      </c>
      <c r="G522" s="87">
        <v>111214.08</v>
      </c>
      <c r="H522" s="61">
        <v>3</v>
      </c>
      <c r="I522" s="60"/>
    </row>
    <row r="523" spans="1:9" ht="15" x14ac:dyDescent="0.25">
      <c r="A523" s="8" t="s">
        <v>23168</v>
      </c>
      <c r="B523" s="88" t="s">
        <v>630</v>
      </c>
      <c r="C523" s="8" t="s">
        <v>23169</v>
      </c>
      <c r="D523" s="8" t="s">
        <v>23170</v>
      </c>
      <c r="E523" s="13" t="s">
        <v>28875</v>
      </c>
      <c r="F523" s="77" t="str">
        <f t="shared" si="8"/>
        <v>К товару</v>
      </c>
      <c r="G523" s="87">
        <v>10715.94</v>
      </c>
      <c r="H523" s="61">
        <v>7</v>
      </c>
      <c r="I523" s="60"/>
    </row>
    <row r="524" spans="1:9" ht="15" x14ac:dyDescent="0.25">
      <c r="A524" s="8" t="s">
        <v>6647</v>
      </c>
      <c r="B524" s="88" t="s">
        <v>630</v>
      </c>
      <c r="C524" s="8" t="s">
        <v>6648</v>
      </c>
      <c r="D524" s="8" t="s">
        <v>6649</v>
      </c>
      <c r="E524" s="13" t="s">
        <v>28876</v>
      </c>
      <c r="F524" s="77" t="str">
        <f t="shared" si="8"/>
        <v>К товару</v>
      </c>
      <c r="G524" s="87">
        <v>19472.311079999999</v>
      </c>
      <c r="H524" s="61">
        <v>3</v>
      </c>
      <c r="I524" s="60"/>
    </row>
    <row r="525" spans="1:9" ht="15" x14ac:dyDescent="0.25">
      <c r="A525" s="8" t="s">
        <v>6650</v>
      </c>
      <c r="B525" s="88" t="s">
        <v>630</v>
      </c>
      <c r="C525" s="8" t="s">
        <v>6651</v>
      </c>
      <c r="D525" s="8" t="s">
        <v>6652</v>
      </c>
      <c r="E525" s="13" t="s">
        <v>28877</v>
      </c>
      <c r="F525" s="77" t="str">
        <f t="shared" si="8"/>
        <v>К товару</v>
      </c>
      <c r="G525" s="87">
        <v>16749.88308</v>
      </c>
      <c r="H525" s="61">
        <v>4</v>
      </c>
      <c r="I525" s="60"/>
    </row>
    <row r="526" spans="1:9" ht="15" x14ac:dyDescent="0.25">
      <c r="A526" s="8" t="s">
        <v>6653</v>
      </c>
      <c r="B526" s="88" t="s">
        <v>630</v>
      </c>
      <c r="C526" s="8" t="s">
        <v>6654</v>
      </c>
      <c r="D526" s="8" t="s">
        <v>6655</v>
      </c>
      <c r="E526" s="13" t="s">
        <v>28878</v>
      </c>
      <c r="F526" s="77" t="str">
        <f t="shared" si="8"/>
        <v>К товару</v>
      </c>
      <c r="G526" s="87">
        <v>17087.579999999998</v>
      </c>
      <c r="H526" s="61">
        <v>8</v>
      </c>
      <c r="I526" s="60"/>
    </row>
    <row r="527" spans="1:9" ht="15" x14ac:dyDescent="0.25">
      <c r="A527" s="8" t="s">
        <v>6656</v>
      </c>
      <c r="B527" s="88" t="s">
        <v>630</v>
      </c>
      <c r="C527" s="8" t="s">
        <v>6657</v>
      </c>
      <c r="D527" s="8" t="s">
        <v>6658</v>
      </c>
      <c r="E527" s="13" t="s">
        <v>28879</v>
      </c>
      <c r="F527" s="77" t="str">
        <f t="shared" si="8"/>
        <v>К товару</v>
      </c>
      <c r="G527" s="87">
        <v>6188.60016</v>
      </c>
      <c r="H527" s="61">
        <v>3</v>
      </c>
      <c r="I527" s="60"/>
    </row>
    <row r="528" spans="1:9" ht="15" x14ac:dyDescent="0.25">
      <c r="A528" s="8" t="s">
        <v>6659</v>
      </c>
      <c r="B528" s="88" t="s">
        <v>630</v>
      </c>
      <c r="C528" s="8" t="s">
        <v>6660</v>
      </c>
      <c r="D528" s="8" t="s">
        <v>6661</v>
      </c>
      <c r="E528" s="13" t="s">
        <v>28880</v>
      </c>
      <c r="F528" s="77" t="str">
        <f t="shared" si="8"/>
        <v>К товару</v>
      </c>
      <c r="G528" s="87">
        <v>17367.93216</v>
      </c>
      <c r="H528" s="61">
        <v>4</v>
      </c>
      <c r="I528" s="60"/>
    </row>
    <row r="529" spans="1:9" ht="15" x14ac:dyDescent="0.25">
      <c r="A529" s="8" t="s">
        <v>6662</v>
      </c>
      <c r="B529" s="88" t="s">
        <v>630</v>
      </c>
      <c r="C529" s="8" t="s">
        <v>6663</v>
      </c>
      <c r="D529" s="8" t="s">
        <v>6664</v>
      </c>
      <c r="E529" s="13" t="s">
        <v>28881</v>
      </c>
      <c r="F529" s="77" t="str">
        <f t="shared" si="8"/>
        <v>К товару</v>
      </c>
      <c r="G529" s="87">
        <v>20988.18216</v>
      </c>
      <c r="H529" s="61">
        <v>4</v>
      </c>
      <c r="I529" s="60"/>
    </row>
    <row r="530" spans="1:9" ht="30" x14ac:dyDescent="0.25">
      <c r="A530" s="8" t="s">
        <v>6677</v>
      </c>
      <c r="B530" s="88" t="s">
        <v>630</v>
      </c>
      <c r="C530" s="8" t="s">
        <v>6678</v>
      </c>
      <c r="D530" s="8" t="s">
        <v>6679</v>
      </c>
      <c r="E530" s="13" t="s">
        <v>28882</v>
      </c>
      <c r="F530" s="77" t="str">
        <f t="shared" si="8"/>
        <v>К товару</v>
      </c>
      <c r="G530" s="87">
        <v>8911.0281599999998</v>
      </c>
      <c r="H530" s="61">
        <v>11</v>
      </c>
      <c r="I530" s="60"/>
    </row>
    <row r="531" spans="1:9" ht="15" x14ac:dyDescent="0.25">
      <c r="A531" s="8" t="s">
        <v>6680</v>
      </c>
      <c r="B531" s="88" t="s">
        <v>630</v>
      </c>
      <c r="C531" s="8" t="s">
        <v>6681</v>
      </c>
      <c r="D531" s="8" t="s">
        <v>6682</v>
      </c>
      <c r="E531" s="13" t="s">
        <v>28883</v>
      </c>
      <c r="F531" s="77" t="str">
        <f t="shared" si="8"/>
        <v>К товару</v>
      </c>
      <c r="G531" s="87">
        <v>1869.20748</v>
      </c>
      <c r="H531" s="61">
        <v>214</v>
      </c>
      <c r="I531" s="60"/>
    </row>
    <row r="532" spans="1:9" ht="30" x14ac:dyDescent="0.25">
      <c r="A532" s="8" t="s">
        <v>6683</v>
      </c>
      <c r="B532" s="88" t="s">
        <v>630</v>
      </c>
      <c r="C532" s="8" t="s">
        <v>6684</v>
      </c>
      <c r="D532" s="8" t="s">
        <v>6685</v>
      </c>
      <c r="E532" s="13" t="s">
        <v>28884</v>
      </c>
      <c r="F532" s="77" t="str">
        <f t="shared" si="8"/>
        <v>К товару</v>
      </c>
      <c r="G532" s="87">
        <v>46214.084159999999</v>
      </c>
      <c r="H532" s="61">
        <v>14</v>
      </c>
      <c r="I532" s="60"/>
    </row>
    <row r="533" spans="1:9" ht="15" x14ac:dyDescent="0.25">
      <c r="A533" s="8" t="s">
        <v>6563</v>
      </c>
      <c r="B533" s="88" t="s">
        <v>630</v>
      </c>
      <c r="C533" s="8" t="s">
        <v>6564</v>
      </c>
      <c r="D533" s="8" t="s">
        <v>6565</v>
      </c>
      <c r="E533" s="13" t="s">
        <v>28885</v>
      </c>
      <c r="F533" s="77" t="str">
        <f t="shared" si="8"/>
        <v>К товару</v>
      </c>
      <c r="G533" s="87">
        <v>35604.145080000002</v>
      </c>
      <c r="H533" s="61">
        <v>3</v>
      </c>
      <c r="I533" s="60"/>
    </row>
    <row r="534" spans="1:9" ht="15" x14ac:dyDescent="0.25">
      <c r="A534" s="8" t="s">
        <v>6569</v>
      </c>
      <c r="B534" s="88" t="s">
        <v>630</v>
      </c>
      <c r="C534" s="8" t="s">
        <v>6570</v>
      </c>
      <c r="D534" s="8" t="s">
        <v>6571</v>
      </c>
      <c r="E534" s="13" t="s">
        <v>28886</v>
      </c>
      <c r="F534" s="77" t="str">
        <f t="shared" si="8"/>
        <v>К товару</v>
      </c>
      <c r="G534" s="87">
        <v>39176.318160000003</v>
      </c>
      <c r="H534" s="61">
        <v>2</v>
      </c>
      <c r="I534" s="60"/>
    </row>
    <row r="535" spans="1:9" ht="15" x14ac:dyDescent="0.25">
      <c r="A535" s="8" t="s">
        <v>6572</v>
      </c>
      <c r="B535" s="88" t="s">
        <v>630</v>
      </c>
      <c r="C535" s="8" t="s">
        <v>6573</v>
      </c>
      <c r="D535" s="8" t="s">
        <v>6574</v>
      </c>
      <c r="E535" s="13" t="s">
        <v>28887</v>
      </c>
      <c r="F535" s="77" t="str">
        <f t="shared" si="8"/>
        <v>К товару</v>
      </c>
      <c r="G535" s="87">
        <v>11497.914000000001</v>
      </c>
      <c r="H535" s="61">
        <v>30</v>
      </c>
      <c r="I535" s="60"/>
    </row>
    <row r="536" spans="1:9" ht="15" x14ac:dyDescent="0.25">
      <c r="A536" s="8" t="s">
        <v>6590</v>
      </c>
      <c r="B536" s="88" t="s">
        <v>630</v>
      </c>
      <c r="C536" s="8" t="s">
        <v>6591</v>
      </c>
      <c r="D536" s="8" t="s">
        <v>6592</v>
      </c>
      <c r="E536" s="13" t="s">
        <v>28888</v>
      </c>
      <c r="F536" s="77" t="str">
        <f t="shared" si="8"/>
        <v>К товару</v>
      </c>
      <c r="G536" s="87">
        <v>23864.687999999998</v>
      </c>
      <c r="H536" s="61">
        <v>3</v>
      </c>
      <c r="I536" s="60"/>
    </row>
    <row r="537" spans="1:9" ht="15" x14ac:dyDescent="0.25">
      <c r="A537" s="8" t="s">
        <v>23171</v>
      </c>
      <c r="B537" s="88" t="s">
        <v>630</v>
      </c>
      <c r="C537" s="8" t="s">
        <v>23172</v>
      </c>
      <c r="D537" s="8" t="s">
        <v>23173</v>
      </c>
      <c r="E537" s="13" t="s">
        <v>28889</v>
      </c>
      <c r="F537" s="77" t="str">
        <f t="shared" si="8"/>
        <v>К товару</v>
      </c>
      <c r="G537" s="87">
        <v>86403.49308</v>
      </c>
      <c r="H537" s="61">
        <v>12</v>
      </c>
      <c r="I537" s="60"/>
    </row>
    <row r="538" spans="1:9" ht="15" x14ac:dyDescent="0.25">
      <c r="A538" s="8" t="s">
        <v>6614</v>
      </c>
      <c r="B538" s="88" t="s">
        <v>630</v>
      </c>
      <c r="C538" s="8" t="s">
        <v>6615</v>
      </c>
      <c r="D538" s="8" t="s">
        <v>6616</v>
      </c>
      <c r="E538" s="13" t="s">
        <v>28890</v>
      </c>
      <c r="F538" s="77" t="str">
        <f t="shared" si="8"/>
        <v>К товару</v>
      </c>
      <c r="G538" s="87">
        <v>58020.733080000005</v>
      </c>
      <c r="H538" s="61">
        <v>7</v>
      </c>
      <c r="I538" s="60"/>
    </row>
    <row r="539" spans="1:9" ht="15" x14ac:dyDescent="0.25">
      <c r="A539" s="8" t="s">
        <v>6626</v>
      </c>
      <c r="B539" s="88" t="s">
        <v>630</v>
      </c>
      <c r="C539" s="8" t="s">
        <v>6627</v>
      </c>
      <c r="D539" s="8" t="s">
        <v>6628</v>
      </c>
      <c r="E539" s="13" t="s">
        <v>28891</v>
      </c>
      <c r="F539" s="77" t="str">
        <f t="shared" si="8"/>
        <v>К товару</v>
      </c>
      <c r="G539" s="87">
        <v>19829.702160000001</v>
      </c>
      <c r="H539" s="61">
        <v>5</v>
      </c>
      <c r="I539" s="60"/>
    </row>
    <row r="540" spans="1:9" ht="15" x14ac:dyDescent="0.25">
      <c r="A540" s="8" t="s">
        <v>6623</v>
      </c>
      <c r="B540" s="88" t="s">
        <v>630</v>
      </c>
      <c r="C540" s="8" t="s">
        <v>6624</v>
      </c>
      <c r="D540" s="8" t="s">
        <v>6625</v>
      </c>
      <c r="E540" s="13" t="s">
        <v>28892</v>
      </c>
      <c r="F540" s="77" t="str">
        <f t="shared" si="8"/>
        <v>К товару</v>
      </c>
      <c r="G540" s="87">
        <v>55414.153080000004</v>
      </c>
      <c r="H540" s="61">
        <v>6</v>
      </c>
      <c r="I540" s="60"/>
    </row>
    <row r="541" spans="1:9" ht="30" x14ac:dyDescent="0.25">
      <c r="A541" s="8" t="s">
        <v>6629</v>
      </c>
      <c r="B541" s="88" t="s">
        <v>630</v>
      </c>
      <c r="C541" s="8" t="s">
        <v>6630</v>
      </c>
      <c r="D541" s="8" t="s">
        <v>6631</v>
      </c>
      <c r="E541" s="13" t="s">
        <v>28893</v>
      </c>
      <c r="F541" s="77" t="str">
        <f t="shared" si="8"/>
        <v>К товару</v>
      </c>
      <c r="G541" s="87">
        <v>29570.202000000001</v>
      </c>
      <c r="H541" s="61">
        <v>7</v>
      </c>
      <c r="I541" s="60"/>
    </row>
    <row r="542" spans="1:9" ht="15" x14ac:dyDescent="0.25">
      <c r="A542" s="8" t="s">
        <v>6641</v>
      </c>
      <c r="B542" s="88" t="s">
        <v>630</v>
      </c>
      <c r="C542" s="8" t="s">
        <v>6642</v>
      </c>
      <c r="D542" s="8" t="s">
        <v>6643</v>
      </c>
      <c r="E542" s="13" t="s">
        <v>28894</v>
      </c>
      <c r="F542" s="77" t="str">
        <f t="shared" si="8"/>
        <v>К товару</v>
      </c>
      <c r="G542" s="87">
        <v>26741.773079999999</v>
      </c>
      <c r="H542" s="61">
        <v>7</v>
      </c>
      <c r="I542" s="60"/>
    </row>
    <row r="543" spans="1:9" ht="30" x14ac:dyDescent="0.25">
      <c r="A543" s="8" t="s">
        <v>6686</v>
      </c>
      <c r="B543" s="88" t="s">
        <v>630</v>
      </c>
      <c r="C543" s="8" t="s">
        <v>6687</v>
      </c>
      <c r="D543" s="8" t="s">
        <v>6688</v>
      </c>
      <c r="E543" s="13" t="s">
        <v>28895</v>
      </c>
      <c r="F543" s="77" t="str">
        <f t="shared" si="8"/>
        <v>К товару</v>
      </c>
      <c r="G543" s="87">
        <v>28208.988000000001</v>
      </c>
      <c r="H543" s="61">
        <v>10</v>
      </c>
      <c r="I543" s="60"/>
    </row>
    <row r="544" spans="1:9" ht="15" x14ac:dyDescent="0.25">
      <c r="A544" s="8" t="s">
        <v>6644</v>
      </c>
      <c r="B544" s="88" t="s">
        <v>630</v>
      </c>
      <c r="C544" s="8" t="s">
        <v>6645</v>
      </c>
      <c r="D544" s="8" t="s">
        <v>6646</v>
      </c>
      <c r="E544" s="13" t="s">
        <v>28896</v>
      </c>
      <c r="F544" s="77" t="str">
        <f t="shared" si="8"/>
        <v>К товару</v>
      </c>
      <c r="G544" s="87">
        <v>53647.471080000003</v>
      </c>
      <c r="H544" s="61">
        <v>2</v>
      </c>
      <c r="I544" s="60"/>
    </row>
    <row r="545" spans="1:9" ht="15" x14ac:dyDescent="0.25">
      <c r="A545" s="8" t="s">
        <v>6689</v>
      </c>
      <c r="B545" s="88" t="s">
        <v>630</v>
      </c>
      <c r="C545" s="8" t="s">
        <v>6690</v>
      </c>
      <c r="D545" s="8" t="s">
        <v>6691</v>
      </c>
      <c r="E545" s="13" t="s">
        <v>28897</v>
      </c>
      <c r="F545" s="77" t="str">
        <f t="shared" si="8"/>
        <v>К товару</v>
      </c>
      <c r="G545" s="87">
        <v>30130.327079999999</v>
      </c>
      <c r="H545" s="61">
        <v>5</v>
      </c>
      <c r="I545" s="60"/>
    </row>
    <row r="546" spans="1:9" ht="15" x14ac:dyDescent="0.25">
      <c r="A546" s="8" t="s">
        <v>6692</v>
      </c>
      <c r="B546" s="88" t="s">
        <v>630</v>
      </c>
      <c r="C546" s="8" t="s">
        <v>6693</v>
      </c>
      <c r="D546" s="8" t="s">
        <v>6694</v>
      </c>
      <c r="E546" s="13" t="s">
        <v>28898</v>
      </c>
      <c r="F546" s="77" t="str">
        <f t="shared" si="8"/>
        <v>К товару</v>
      </c>
      <c r="G546" s="87">
        <v>47362.717080000002</v>
      </c>
      <c r="H546" s="61">
        <v>14</v>
      </c>
      <c r="I546" s="60"/>
    </row>
    <row r="547" spans="1:9" ht="15" x14ac:dyDescent="0.25">
      <c r="A547" s="8" t="s">
        <v>6665</v>
      </c>
      <c r="B547" s="88" t="s">
        <v>630</v>
      </c>
      <c r="C547" s="8" t="s">
        <v>6666</v>
      </c>
      <c r="D547" s="8" t="s">
        <v>6667</v>
      </c>
      <c r="E547" s="13" t="s">
        <v>28899</v>
      </c>
      <c r="F547" s="77" t="str">
        <f t="shared" si="8"/>
        <v>К товару</v>
      </c>
      <c r="G547" s="87">
        <v>26838.506160000001</v>
      </c>
      <c r="H547" s="61">
        <v>2</v>
      </c>
      <c r="I547" s="60"/>
    </row>
    <row r="548" spans="1:9" ht="15" x14ac:dyDescent="0.25">
      <c r="A548" s="8" t="s">
        <v>6671</v>
      </c>
      <c r="B548" s="88" t="s">
        <v>630</v>
      </c>
      <c r="C548" s="8" t="s">
        <v>6672</v>
      </c>
      <c r="D548" s="8" t="s">
        <v>6673</v>
      </c>
      <c r="E548" s="13" t="s">
        <v>28900</v>
      </c>
      <c r="F548" s="77" t="str">
        <f t="shared" si="8"/>
        <v>К товару</v>
      </c>
      <c r="G548" s="87">
        <v>30072.40308</v>
      </c>
      <c r="H548" s="61">
        <v>2</v>
      </c>
      <c r="I548" s="60"/>
    </row>
    <row r="549" spans="1:9" ht="15" x14ac:dyDescent="0.25">
      <c r="A549" s="8" t="s">
        <v>6668</v>
      </c>
      <c r="B549" s="88" t="s">
        <v>630</v>
      </c>
      <c r="C549" s="8" t="s">
        <v>6669</v>
      </c>
      <c r="D549" s="8" t="s">
        <v>6670</v>
      </c>
      <c r="E549" s="13" t="s">
        <v>28901</v>
      </c>
      <c r="F549" s="77" t="str">
        <f t="shared" si="8"/>
        <v>К товару</v>
      </c>
      <c r="G549" s="87">
        <v>34059.311999999998</v>
      </c>
      <c r="H549" s="61">
        <v>6</v>
      </c>
      <c r="I549" s="60"/>
    </row>
    <row r="550" spans="1:9" ht="15" x14ac:dyDescent="0.25">
      <c r="A550" s="8" t="s">
        <v>6674</v>
      </c>
      <c r="B550" s="88" t="s">
        <v>630</v>
      </c>
      <c r="C550" s="8" t="s">
        <v>6675</v>
      </c>
      <c r="D550" s="8" t="s">
        <v>6676</v>
      </c>
      <c r="E550" s="13" t="s">
        <v>28902</v>
      </c>
      <c r="F550" s="77" t="str">
        <f t="shared" si="8"/>
        <v>К товару</v>
      </c>
      <c r="G550" s="87">
        <v>52469.87616</v>
      </c>
      <c r="H550" s="61">
        <v>12</v>
      </c>
      <c r="I550" s="60"/>
    </row>
    <row r="551" spans="1:9" ht="15" x14ac:dyDescent="0.25">
      <c r="A551" s="8" t="s">
        <v>6695</v>
      </c>
      <c r="B551" s="88" t="s">
        <v>630</v>
      </c>
      <c r="C551" s="8" t="s">
        <v>6696</v>
      </c>
      <c r="D551" s="8" t="s">
        <v>6697</v>
      </c>
      <c r="E551" s="13" t="s">
        <v>28903</v>
      </c>
      <c r="F551" s="77" t="str">
        <f t="shared" si="8"/>
        <v>К товару</v>
      </c>
      <c r="G551" s="87">
        <v>4817.5390799999996</v>
      </c>
      <c r="H551" s="61">
        <v>9</v>
      </c>
      <c r="I551" s="60"/>
    </row>
    <row r="552" spans="1:9" ht="15" x14ac:dyDescent="0.25">
      <c r="A552" s="8" t="s">
        <v>6698</v>
      </c>
      <c r="B552" s="88" t="s">
        <v>630</v>
      </c>
      <c r="C552" s="8" t="s">
        <v>6699</v>
      </c>
      <c r="D552" s="8" t="s">
        <v>6700</v>
      </c>
      <c r="E552" s="13" t="s">
        <v>28904</v>
      </c>
      <c r="F552" s="77" t="str">
        <f t="shared" si="8"/>
        <v>К товару</v>
      </c>
      <c r="G552" s="87">
        <v>4006.6030799999999</v>
      </c>
      <c r="H552" s="61">
        <v>13</v>
      </c>
      <c r="I552" s="60"/>
    </row>
    <row r="553" spans="1:9" ht="15" x14ac:dyDescent="0.25">
      <c r="A553" s="8" t="s">
        <v>6701</v>
      </c>
      <c r="B553" s="88" t="s">
        <v>630</v>
      </c>
      <c r="C553" s="8" t="s">
        <v>6702</v>
      </c>
      <c r="D553" s="8" t="s">
        <v>6703</v>
      </c>
      <c r="E553" s="13" t="s">
        <v>28905</v>
      </c>
      <c r="F553" s="77" t="str">
        <f t="shared" si="8"/>
        <v>К товару</v>
      </c>
      <c r="G553" s="87">
        <v>3041.0099999999998</v>
      </c>
      <c r="H553" s="61">
        <v>12</v>
      </c>
      <c r="I553" s="60"/>
    </row>
    <row r="554" spans="1:9" ht="15" x14ac:dyDescent="0.25">
      <c r="A554" s="8" t="s">
        <v>6704</v>
      </c>
      <c r="B554" s="88" t="s">
        <v>630</v>
      </c>
      <c r="C554" s="8" t="s">
        <v>6705</v>
      </c>
      <c r="D554" s="8" t="s">
        <v>6706</v>
      </c>
      <c r="E554" s="13" t="s">
        <v>28906</v>
      </c>
      <c r="F554" s="77" t="str">
        <f t="shared" si="8"/>
        <v>К товару</v>
      </c>
      <c r="G554" s="87">
        <v>12569.508</v>
      </c>
      <c r="H554" s="61">
        <v>47</v>
      </c>
      <c r="I554" s="60"/>
    </row>
    <row r="555" spans="1:9" ht="15" x14ac:dyDescent="0.25">
      <c r="A555" s="8" t="s">
        <v>6707</v>
      </c>
      <c r="B555" s="88" t="s">
        <v>630</v>
      </c>
      <c r="C555" s="8" t="s">
        <v>6708</v>
      </c>
      <c r="D555" s="8" t="s">
        <v>6709</v>
      </c>
      <c r="E555" s="13" t="s">
        <v>28907</v>
      </c>
      <c r="F555" s="77" t="str">
        <f t="shared" si="8"/>
        <v>К товару</v>
      </c>
      <c r="G555" s="87">
        <v>30612.833999999999</v>
      </c>
      <c r="H555" s="61">
        <v>15</v>
      </c>
      <c r="I555" s="60"/>
    </row>
    <row r="556" spans="1:9" ht="15" x14ac:dyDescent="0.25">
      <c r="A556" s="8" t="s">
        <v>6710</v>
      </c>
      <c r="B556" s="88" t="s">
        <v>630</v>
      </c>
      <c r="C556" s="8" t="s">
        <v>6711</v>
      </c>
      <c r="D556" s="8" t="s">
        <v>6712</v>
      </c>
      <c r="E556" s="13" t="s">
        <v>28908</v>
      </c>
      <c r="F556" s="77" t="str">
        <f t="shared" si="8"/>
        <v>К товару</v>
      </c>
      <c r="G556" s="87">
        <v>21460.842000000001</v>
      </c>
      <c r="H556" s="61">
        <v>45</v>
      </c>
      <c r="I556" s="60"/>
    </row>
    <row r="557" spans="1:9" ht="15" x14ac:dyDescent="0.25">
      <c r="A557" s="8" t="s">
        <v>6713</v>
      </c>
      <c r="B557" s="88" t="s">
        <v>630</v>
      </c>
      <c r="C557" s="8" t="s">
        <v>6714</v>
      </c>
      <c r="D557" s="8" t="s">
        <v>6715</v>
      </c>
      <c r="E557" s="13" t="s">
        <v>28909</v>
      </c>
      <c r="F557" s="77" t="str">
        <f t="shared" si="8"/>
        <v>К товару</v>
      </c>
      <c r="G557" s="87">
        <v>31028.149079999999</v>
      </c>
      <c r="H557" s="61">
        <v>9</v>
      </c>
      <c r="I557" s="60"/>
    </row>
    <row r="558" spans="1:9" ht="15" x14ac:dyDescent="0.25">
      <c r="A558" s="8" t="s">
        <v>6716</v>
      </c>
      <c r="B558" s="88" t="s">
        <v>630</v>
      </c>
      <c r="C558" s="8" t="s">
        <v>6717</v>
      </c>
      <c r="D558" s="8" t="s">
        <v>6718</v>
      </c>
      <c r="E558" s="13" t="s">
        <v>28910</v>
      </c>
      <c r="F558" s="77" t="str">
        <f t="shared" si="8"/>
        <v>К товару</v>
      </c>
      <c r="G558" s="87">
        <v>25177.825079999999</v>
      </c>
      <c r="H558" s="61">
        <v>10</v>
      </c>
      <c r="I558" s="60"/>
    </row>
    <row r="559" spans="1:9" ht="15" x14ac:dyDescent="0.25">
      <c r="A559" s="8" t="s">
        <v>6719</v>
      </c>
      <c r="B559" s="88" t="s">
        <v>630</v>
      </c>
      <c r="C559" s="8" t="s">
        <v>6720</v>
      </c>
      <c r="D559" s="8" t="s">
        <v>6721</v>
      </c>
      <c r="E559" s="13" t="s">
        <v>28911</v>
      </c>
      <c r="F559" s="77" t="str">
        <f t="shared" si="8"/>
        <v>К товару</v>
      </c>
      <c r="G559" s="87">
        <v>188.83223999999998</v>
      </c>
      <c r="H559" s="61">
        <v>36</v>
      </c>
      <c r="I559" s="60"/>
    </row>
    <row r="560" spans="1:9" ht="15" x14ac:dyDescent="0.25">
      <c r="A560" s="8" t="s">
        <v>6722</v>
      </c>
      <c r="B560" s="88" t="s">
        <v>630</v>
      </c>
      <c r="C560" s="8" t="s">
        <v>6723</v>
      </c>
      <c r="D560" s="8" t="s">
        <v>3563</v>
      </c>
      <c r="E560" s="13" t="s">
        <v>28912</v>
      </c>
      <c r="F560" s="77" t="str">
        <f t="shared" si="8"/>
        <v>К товару</v>
      </c>
      <c r="G560" s="87">
        <v>249.07320000000001</v>
      </c>
      <c r="H560" s="61">
        <v>225</v>
      </c>
      <c r="I560" s="60"/>
    </row>
    <row r="561" spans="1:9" ht="15" x14ac:dyDescent="0.25">
      <c r="A561" s="8" t="s">
        <v>6724</v>
      </c>
      <c r="B561" s="88" t="s">
        <v>630</v>
      </c>
      <c r="C561" s="8" t="s">
        <v>6725</v>
      </c>
      <c r="D561" s="8" t="s">
        <v>6726</v>
      </c>
      <c r="E561" s="13" t="s">
        <v>28913</v>
      </c>
      <c r="F561" s="77" t="str">
        <f t="shared" si="8"/>
        <v>К товару</v>
      </c>
      <c r="G561" s="87">
        <v>190.56995999999998</v>
      </c>
      <c r="H561" s="61">
        <v>242</v>
      </c>
      <c r="I561" s="60"/>
    </row>
    <row r="562" spans="1:9" ht="15" x14ac:dyDescent="0.25">
      <c r="A562" s="8" t="s">
        <v>6727</v>
      </c>
      <c r="B562" s="88" t="s">
        <v>630</v>
      </c>
      <c r="C562" s="8" t="s">
        <v>6728</v>
      </c>
      <c r="D562" s="8" t="s">
        <v>2573</v>
      </c>
      <c r="E562" s="13" t="s">
        <v>28914</v>
      </c>
      <c r="F562" s="77" t="str">
        <f t="shared" si="8"/>
        <v>К товару</v>
      </c>
      <c r="G562" s="87">
        <v>1311.3993600000001</v>
      </c>
      <c r="H562" s="61">
        <v>24</v>
      </c>
      <c r="I562" s="60"/>
    </row>
    <row r="563" spans="1:9" ht="15" x14ac:dyDescent="0.25">
      <c r="A563" s="8" t="s">
        <v>6729</v>
      </c>
      <c r="B563" s="88" t="s">
        <v>630</v>
      </c>
      <c r="C563" s="8" t="s">
        <v>6730</v>
      </c>
      <c r="D563" s="8" t="s">
        <v>6731</v>
      </c>
      <c r="E563" s="13" t="s">
        <v>28915</v>
      </c>
      <c r="F563" s="77" t="str">
        <f t="shared" si="8"/>
        <v>К товару</v>
      </c>
      <c r="G563" s="87">
        <v>604.72655999999995</v>
      </c>
      <c r="H563" s="61">
        <v>46</v>
      </c>
      <c r="I563" s="60"/>
    </row>
    <row r="564" spans="1:9" ht="15" x14ac:dyDescent="0.25">
      <c r="A564" s="8" t="s">
        <v>6732</v>
      </c>
      <c r="B564" s="88" t="s">
        <v>630</v>
      </c>
      <c r="C564" s="8" t="s">
        <v>6733</v>
      </c>
      <c r="D564" s="8" t="s">
        <v>6734</v>
      </c>
      <c r="E564" s="13" t="s">
        <v>28916</v>
      </c>
      <c r="F564" s="77" t="str">
        <f t="shared" si="8"/>
        <v>К товару</v>
      </c>
      <c r="G564" s="87">
        <v>375.92676</v>
      </c>
      <c r="H564" s="61">
        <v>26</v>
      </c>
      <c r="I564" s="60"/>
    </row>
    <row r="565" spans="1:9" ht="15" x14ac:dyDescent="0.25">
      <c r="A565" s="8" t="s">
        <v>6735</v>
      </c>
      <c r="B565" s="88" t="s">
        <v>630</v>
      </c>
      <c r="C565" s="8" t="s">
        <v>6736</v>
      </c>
      <c r="D565" s="8" t="s">
        <v>20992</v>
      </c>
      <c r="E565" s="13" t="s">
        <v>28917</v>
      </c>
      <c r="F565" s="77" t="str">
        <f t="shared" si="8"/>
        <v>К товару</v>
      </c>
      <c r="G565" s="87">
        <v>119.32343999999999</v>
      </c>
      <c r="H565" s="61">
        <v>35</v>
      </c>
      <c r="I565" s="60"/>
    </row>
    <row r="566" spans="1:9" ht="15" x14ac:dyDescent="0.25">
      <c r="A566" s="8" t="s">
        <v>6737</v>
      </c>
      <c r="B566" s="88" t="s">
        <v>630</v>
      </c>
      <c r="C566" s="8" t="s">
        <v>6738</v>
      </c>
      <c r="D566" s="8" t="s">
        <v>6739</v>
      </c>
      <c r="E566" s="13" t="s">
        <v>28918</v>
      </c>
      <c r="F566" s="77" t="str">
        <f t="shared" si="8"/>
        <v>К товару</v>
      </c>
      <c r="G566" s="87">
        <v>363.18347999999997</v>
      </c>
      <c r="H566" s="61">
        <v>59</v>
      </c>
      <c r="I566" s="60"/>
    </row>
    <row r="567" spans="1:9" ht="15" x14ac:dyDescent="0.25">
      <c r="A567" s="8" t="s">
        <v>6740</v>
      </c>
      <c r="B567" s="88" t="s">
        <v>630</v>
      </c>
      <c r="C567" s="8" t="s">
        <v>6741</v>
      </c>
      <c r="D567" s="8" t="s">
        <v>6742</v>
      </c>
      <c r="E567" s="13" t="s">
        <v>28919</v>
      </c>
      <c r="F567" s="77" t="str">
        <f t="shared" si="8"/>
        <v>К товару</v>
      </c>
      <c r="G567" s="87">
        <v>216.63576</v>
      </c>
      <c r="H567" s="61">
        <v>30</v>
      </c>
      <c r="I567" s="60"/>
    </row>
    <row r="568" spans="1:9" ht="15" x14ac:dyDescent="0.25">
      <c r="A568" s="8" t="s">
        <v>6743</v>
      </c>
      <c r="B568" s="88" t="s">
        <v>630</v>
      </c>
      <c r="C568" s="8" t="s">
        <v>6744</v>
      </c>
      <c r="D568" s="8" t="s">
        <v>6745</v>
      </c>
      <c r="E568" s="13" t="s">
        <v>28920</v>
      </c>
      <c r="F568" s="77" t="str">
        <f t="shared" si="8"/>
        <v>К товару</v>
      </c>
      <c r="G568" s="87">
        <v>103.10472</v>
      </c>
      <c r="H568" s="61">
        <v>24</v>
      </c>
      <c r="I568" s="60"/>
    </row>
    <row r="569" spans="1:9" ht="15" x14ac:dyDescent="0.25">
      <c r="A569" s="8" t="s">
        <v>6746</v>
      </c>
      <c r="B569" s="88" t="s">
        <v>630</v>
      </c>
      <c r="C569" s="8" t="s">
        <v>6747</v>
      </c>
      <c r="D569" s="8" t="s">
        <v>6748</v>
      </c>
      <c r="E569" s="13" t="s">
        <v>28921</v>
      </c>
      <c r="F569" s="77" t="str">
        <f t="shared" si="8"/>
        <v>К товару</v>
      </c>
      <c r="G569" s="87">
        <v>284.98608000000002</v>
      </c>
      <c r="H569" s="61">
        <v>17</v>
      </c>
      <c r="I569" s="60"/>
    </row>
    <row r="570" spans="1:9" ht="15" x14ac:dyDescent="0.25">
      <c r="A570" s="8" t="s">
        <v>6749</v>
      </c>
      <c r="B570" s="88" t="s">
        <v>630</v>
      </c>
      <c r="C570" s="8" t="s">
        <v>6750</v>
      </c>
      <c r="D570" s="8" t="s">
        <v>6751</v>
      </c>
      <c r="E570" s="13" t="s">
        <v>28922</v>
      </c>
      <c r="F570" s="77" t="str">
        <f t="shared" si="8"/>
        <v>К товару</v>
      </c>
      <c r="G570" s="87">
        <v>374.18903999999998</v>
      </c>
      <c r="H570" s="61">
        <v>24</v>
      </c>
      <c r="I570" s="60"/>
    </row>
    <row r="571" spans="1:9" ht="15" x14ac:dyDescent="0.25">
      <c r="A571" s="8" t="s">
        <v>6752</v>
      </c>
      <c r="B571" s="88" t="s">
        <v>630</v>
      </c>
      <c r="C571" s="8" t="s">
        <v>6753</v>
      </c>
      <c r="D571" s="8" t="s">
        <v>6754</v>
      </c>
      <c r="E571" s="13" t="s">
        <v>28923</v>
      </c>
      <c r="F571" s="77" t="str">
        <f t="shared" si="8"/>
        <v>К товару</v>
      </c>
      <c r="G571" s="87">
        <v>277.45596</v>
      </c>
      <c r="H571" s="61">
        <v>41</v>
      </c>
      <c r="I571" s="60"/>
    </row>
    <row r="572" spans="1:9" ht="15" x14ac:dyDescent="0.25">
      <c r="A572" s="8" t="s">
        <v>6755</v>
      </c>
      <c r="B572" s="88" t="s">
        <v>630</v>
      </c>
      <c r="C572" s="8" t="s">
        <v>6756</v>
      </c>
      <c r="D572" s="8" t="s">
        <v>6757</v>
      </c>
      <c r="E572" s="13" t="s">
        <v>28924</v>
      </c>
      <c r="F572" s="77" t="str">
        <f t="shared" si="8"/>
        <v>К товару</v>
      </c>
      <c r="G572" s="87">
        <v>4054.68</v>
      </c>
      <c r="H572" s="61">
        <v>14</v>
      </c>
      <c r="I572" s="60"/>
    </row>
    <row r="573" spans="1:9" ht="15" x14ac:dyDescent="0.25">
      <c r="A573" s="8" t="s">
        <v>6758</v>
      </c>
      <c r="B573" s="88" t="s">
        <v>630</v>
      </c>
      <c r="C573" s="8" t="s">
        <v>6759</v>
      </c>
      <c r="D573" s="8" t="s">
        <v>6760</v>
      </c>
      <c r="E573" s="13" t="s">
        <v>28925</v>
      </c>
      <c r="F573" s="77" t="str">
        <f t="shared" si="8"/>
        <v>К товару</v>
      </c>
      <c r="G573" s="87">
        <v>6391.3341599999994</v>
      </c>
      <c r="H573" s="61">
        <v>16</v>
      </c>
      <c r="I573" s="60"/>
    </row>
    <row r="574" spans="1:9" ht="15" x14ac:dyDescent="0.25">
      <c r="A574" s="8" t="s">
        <v>6764</v>
      </c>
      <c r="B574" s="88" t="s">
        <v>630</v>
      </c>
      <c r="C574" s="8" t="s">
        <v>6765</v>
      </c>
      <c r="D574" s="8" t="s">
        <v>6766</v>
      </c>
      <c r="E574" s="13" t="s">
        <v>28926</v>
      </c>
      <c r="F574" s="77" t="str">
        <f t="shared" si="8"/>
        <v>К товару</v>
      </c>
      <c r="G574" s="87">
        <v>7781.5101599999998</v>
      </c>
      <c r="H574" s="61">
        <v>26</v>
      </c>
      <c r="I574" s="60"/>
    </row>
    <row r="575" spans="1:9" ht="15" x14ac:dyDescent="0.25">
      <c r="A575" s="8" t="s">
        <v>6761</v>
      </c>
      <c r="B575" s="88" t="s">
        <v>630</v>
      </c>
      <c r="C575" s="8" t="s">
        <v>6762</v>
      </c>
      <c r="D575" s="8" t="s">
        <v>6763</v>
      </c>
      <c r="E575" s="13" t="s">
        <v>28927</v>
      </c>
      <c r="F575" s="77" t="str">
        <f t="shared" si="8"/>
        <v>К товару</v>
      </c>
      <c r="G575" s="87">
        <v>6555.2590799999998</v>
      </c>
      <c r="H575" s="61">
        <v>60</v>
      </c>
      <c r="I575" s="60"/>
    </row>
    <row r="576" spans="1:9" ht="15" x14ac:dyDescent="0.25">
      <c r="A576" s="8" t="s">
        <v>27298</v>
      </c>
      <c r="B576" s="88" t="s">
        <v>630</v>
      </c>
      <c r="C576" s="8" t="s">
        <v>27299</v>
      </c>
      <c r="D576" s="8" t="s">
        <v>27300</v>
      </c>
      <c r="E576" s="13" t="s">
        <v>28928</v>
      </c>
      <c r="F576" s="77" t="str">
        <f t="shared" si="8"/>
        <v>К товару</v>
      </c>
      <c r="G576" s="87">
        <v>11439.99</v>
      </c>
      <c r="H576" s="61">
        <v>10</v>
      </c>
      <c r="I576" s="60"/>
    </row>
    <row r="577" spans="1:9" ht="15" x14ac:dyDescent="0.25">
      <c r="A577" s="8" t="s">
        <v>6767</v>
      </c>
      <c r="B577" s="88" t="s">
        <v>630</v>
      </c>
      <c r="C577" s="8" t="s">
        <v>6768</v>
      </c>
      <c r="D577" s="8" t="s">
        <v>6769</v>
      </c>
      <c r="E577" s="13" t="s">
        <v>28929</v>
      </c>
      <c r="F577" s="77" t="str">
        <f t="shared" si="8"/>
        <v>К товару</v>
      </c>
      <c r="G577" s="87">
        <v>5020.2730799999999</v>
      </c>
      <c r="H577" s="61">
        <v>20</v>
      </c>
      <c r="I577" s="60"/>
    </row>
    <row r="578" spans="1:9" ht="15" x14ac:dyDescent="0.25">
      <c r="A578" s="8" t="s">
        <v>6770</v>
      </c>
      <c r="B578" s="88" t="s">
        <v>630</v>
      </c>
      <c r="C578" s="8" t="s">
        <v>6771</v>
      </c>
      <c r="D578" s="8" t="s">
        <v>6772</v>
      </c>
      <c r="E578" s="13" t="s">
        <v>28930</v>
      </c>
      <c r="F578" s="77" t="str">
        <f t="shared" si="8"/>
        <v>К товару</v>
      </c>
      <c r="G578" s="87">
        <v>4122.4510799999998</v>
      </c>
      <c r="H578" s="61">
        <v>4</v>
      </c>
      <c r="I578" s="60"/>
    </row>
    <row r="579" spans="1:9" ht="15" x14ac:dyDescent="0.25">
      <c r="A579" s="8" t="s">
        <v>6773</v>
      </c>
      <c r="B579" s="88" t="s">
        <v>630</v>
      </c>
      <c r="C579" s="8" t="s">
        <v>6774</v>
      </c>
      <c r="D579" s="8" t="s">
        <v>6775</v>
      </c>
      <c r="E579" s="13" t="s">
        <v>28931</v>
      </c>
      <c r="F579" s="77" t="str">
        <f t="shared" si="8"/>
        <v>К товару</v>
      </c>
      <c r="G579" s="87">
        <v>3678.174</v>
      </c>
      <c r="H579" s="61">
        <v>41</v>
      </c>
      <c r="I579" s="60"/>
    </row>
    <row r="580" spans="1:9" ht="15" x14ac:dyDescent="0.25">
      <c r="A580" s="8" t="s">
        <v>6776</v>
      </c>
      <c r="B580" s="88" t="s">
        <v>630</v>
      </c>
      <c r="C580" s="8" t="s">
        <v>6777</v>
      </c>
      <c r="D580" s="8" t="s">
        <v>6778</v>
      </c>
      <c r="E580" s="13" t="s">
        <v>28932</v>
      </c>
      <c r="F580" s="77" t="str">
        <f t="shared" si="8"/>
        <v>К товару</v>
      </c>
      <c r="G580" s="87">
        <v>1227.4095600000001</v>
      </c>
      <c r="H580" s="61">
        <v>33</v>
      </c>
      <c r="I580" s="60"/>
    </row>
    <row r="581" spans="1:9" ht="15" x14ac:dyDescent="0.25">
      <c r="A581" s="8" t="s">
        <v>6779</v>
      </c>
      <c r="B581" s="88" t="s">
        <v>630</v>
      </c>
      <c r="C581" s="8" t="s">
        <v>6780</v>
      </c>
      <c r="D581" s="8" t="s">
        <v>14139</v>
      </c>
      <c r="E581" s="13" t="s">
        <v>28933</v>
      </c>
      <c r="F581" s="77" t="str">
        <f t="shared" si="8"/>
        <v>К товару</v>
      </c>
      <c r="G581" s="87">
        <v>290.77848</v>
      </c>
      <c r="H581" s="61">
        <v>17</v>
      </c>
      <c r="I581" s="60"/>
    </row>
    <row r="582" spans="1:9" ht="15" x14ac:dyDescent="0.25">
      <c r="A582" s="8" t="s">
        <v>23174</v>
      </c>
      <c r="B582" s="88" t="s">
        <v>630</v>
      </c>
      <c r="C582" s="8" t="s">
        <v>23175</v>
      </c>
      <c r="D582" s="8" t="s">
        <v>2585</v>
      </c>
      <c r="E582" s="13" t="s">
        <v>28934</v>
      </c>
      <c r="F582" s="77" t="str">
        <f t="shared" si="8"/>
        <v>К товару</v>
      </c>
      <c r="G582" s="87">
        <v>339.43463999999994</v>
      </c>
      <c r="H582" s="61">
        <v>25</v>
      </c>
      <c r="I582" s="60"/>
    </row>
    <row r="583" spans="1:9" ht="15" x14ac:dyDescent="0.25">
      <c r="A583" s="8" t="s">
        <v>6781</v>
      </c>
      <c r="B583" s="88" t="s">
        <v>630</v>
      </c>
      <c r="C583" s="8" t="s">
        <v>6782</v>
      </c>
      <c r="D583" s="8" t="s">
        <v>6783</v>
      </c>
      <c r="E583" s="13" t="s">
        <v>28935</v>
      </c>
      <c r="F583" s="77" t="str">
        <f t="shared" si="8"/>
        <v>К товару</v>
      </c>
      <c r="G583" s="87">
        <v>39.967559999999999</v>
      </c>
      <c r="H583" s="61">
        <v>203</v>
      </c>
      <c r="I583" s="60"/>
    </row>
    <row r="584" spans="1:9" ht="15" x14ac:dyDescent="0.25">
      <c r="A584" s="8" t="s">
        <v>6784</v>
      </c>
      <c r="B584" s="88" t="s">
        <v>630</v>
      </c>
      <c r="C584" s="8" t="s">
        <v>6785</v>
      </c>
      <c r="D584" s="8" t="s">
        <v>6786</v>
      </c>
      <c r="E584" s="13" t="s">
        <v>28936</v>
      </c>
      <c r="F584" s="77" t="str">
        <f t="shared" si="8"/>
        <v>К товару</v>
      </c>
      <c r="G584" s="87">
        <v>87.465240000000009</v>
      </c>
      <c r="H584" s="61">
        <v>333</v>
      </c>
      <c r="I584" s="60"/>
    </row>
    <row r="585" spans="1:9" ht="15" x14ac:dyDescent="0.25">
      <c r="A585" s="8" t="s">
        <v>6787</v>
      </c>
      <c r="B585" s="88" t="s">
        <v>630</v>
      </c>
      <c r="C585" s="8" t="s">
        <v>6788</v>
      </c>
      <c r="D585" s="8" t="s">
        <v>6789</v>
      </c>
      <c r="E585" s="13" t="s">
        <v>28937</v>
      </c>
      <c r="F585" s="77" t="str">
        <f t="shared" si="8"/>
        <v>К товару</v>
      </c>
      <c r="G585" s="87">
        <v>197.52083999999999</v>
      </c>
      <c r="H585" s="61">
        <v>27</v>
      </c>
      <c r="I585" s="60"/>
    </row>
    <row r="586" spans="1:9" ht="15" x14ac:dyDescent="0.25">
      <c r="A586" s="8" t="s">
        <v>6790</v>
      </c>
      <c r="B586" s="88" t="s">
        <v>630</v>
      </c>
      <c r="C586" s="8" t="s">
        <v>6791</v>
      </c>
      <c r="D586" s="8" t="s">
        <v>6792</v>
      </c>
      <c r="E586" s="13" t="s">
        <v>28938</v>
      </c>
      <c r="F586" s="77" t="str">
        <f t="shared" ref="F586:F649" si="9">HYPERLINK("https://shop-askom.kz/?pbrandnumber="&amp;C586&amp;"&amp;pbrandname=FEBI", "К товару")</f>
        <v>К товару</v>
      </c>
      <c r="G586" s="87">
        <v>748.37807999999995</v>
      </c>
      <c r="H586" s="61">
        <v>20</v>
      </c>
      <c r="I586" s="60"/>
    </row>
    <row r="587" spans="1:9" ht="15" x14ac:dyDescent="0.25">
      <c r="A587" s="8" t="s">
        <v>6793</v>
      </c>
      <c r="B587" s="88" t="s">
        <v>630</v>
      </c>
      <c r="C587" s="8" t="s">
        <v>6794</v>
      </c>
      <c r="D587" s="8" t="s">
        <v>6795</v>
      </c>
      <c r="E587" s="13" t="s">
        <v>28939</v>
      </c>
      <c r="F587" s="77" t="str">
        <f t="shared" si="9"/>
        <v>К товару</v>
      </c>
      <c r="G587" s="87">
        <v>2082.3678</v>
      </c>
      <c r="H587" s="61">
        <v>10</v>
      </c>
      <c r="I587" s="60"/>
    </row>
    <row r="588" spans="1:9" ht="15" x14ac:dyDescent="0.25">
      <c r="A588" s="8" t="s">
        <v>6796</v>
      </c>
      <c r="B588" s="88" t="s">
        <v>630</v>
      </c>
      <c r="C588" s="8" t="s">
        <v>6797</v>
      </c>
      <c r="D588" s="8" t="s">
        <v>6798</v>
      </c>
      <c r="E588" s="13" t="s">
        <v>28940</v>
      </c>
      <c r="F588" s="77" t="str">
        <f t="shared" si="9"/>
        <v>К товару</v>
      </c>
      <c r="G588" s="87">
        <v>290.77848</v>
      </c>
      <c r="H588" s="61">
        <v>30</v>
      </c>
      <c r="I588" s="60"/>
    </row>
    <row r="589" spans="1:9" ht="15" x14ac:dyDescent="0.25">
      <c r="A589" s="8" t="s">
        <v>6799</v>
      </c>
      <c r="B589" s="88" t="s">
        <v>630</v>
      </c>
      <c r="C589" s="8" t="s">
        <v>6800</v>
      </c>
      <c r="D589" s="8" t="s">
        <v>6801</v>
      </c>
      <c r="E589" s="13" t="s">
        <v>28941</v>
      </c>
      <c r="F589" s="77" t="str">
        <f t="shared" si="9"/>
        <v>К товару</v>
      </c>
      <c r="G589" s="87">
        <v>2442.65508</v>
      </c>
      <c r="H589" s="61">
        <v>43</v>
      </c>
      <c r="I589" s="60"/>
    </row>
    <row r="590" spans="1:9" ht="15" x14ac:dyDescent="0.25">
      <c r="A590" s="8" t="s">
        <v>6802</v>
      </c>
      <c r="B590" s="88" t="s">
        <v>630</v>
      </c>
      <c r="C590" s="8" t="s">
        <v>6803</v>
      </c>
      <c r="D590" s="8" t="s">
        <v>6804</v>
      </c>
      <c r="E590" s="13" t="s">
        <v>28942</v>
      </c>
      <c r="F590" s="77" t="str">
        <f t="shared" si="9"/>
        <v>К товару</v>
      </c>
      <c r="G590" s="87">
        <v>319.74047999999999</v>
      </c>
      <c r="H590" s="61">
        <v>18</v>
      </c>
      <c r="I590" s="60"/>
    </row>
    <row r="591" spans="1:9" ht="15" x14ac:dyDescent="0.25">
      <c r="A591" s="8" t="s">
        <v>6805</v>
      </c>
      <c r="B591" s="88" t="s">
        <v>630</v>
      </c>
      <c r="C591" s="8" t="s">
        <v>6806</v>
      </c>
      <c r="D591" s="8" t="s">
        <v>6807</v>
      </c>
      <c r="E591" s="13" t="s">
        <v>28943</v>
      </c>
      <c r="F591" s="77" t="str">
        <f t="shared" si="9"/>
        <v>К товару</v>
      </c>
      <c r="G591" s="87">
        <v>1309.0824</v>
      </c>
      <c r="H591" s="61">
        <v>60</v>
      </c>
      <c r="I591" s="60"/>
    </row>
    <row r="592" spans="1:9" ht="30" x14ac:dyDescent="0.25">
      <c r="A592" s="8" t="s">
        <v>6808</v>
      </c>
      <c r="B592" s="88" t="s">
        <v>630</v>
      </c>
      <c r="C592" s="8" t="s">
        <v>6809</v>
      </c>
      <c r="D592" s="8" t="s">
        <v>6810</v>
      </c>
      <c r="E592" s="13" t="s">
        <v>28944</v>
      </c>
      <c r="F592" s="77" t="str">
        <f t="shared" si="9"/>
        <v>К товару</v>
      </c>
      <c r="G592" s="87">
        <v>381.13991999999996</v>
      </c>
      <c r="H592" s="61">
        <v>176</v>
      </c>
      <c r="I592" s="60"/>
    </row>
    <row r="593" spans="1:9" ht="15" x14ac:dyDescent="0.25">
      <c r="A593" s="8" t="s">
        <v>6811</v>
      </c>
      <c r="B593" s="88" t="s">
        <v>630</v>
      </c>
      <c r="C593" s="8" t="s">
        <v>6812</v>
      </c>
      <c r="D593" s="8" t="s">
        <v>6813</v>
      </c>
      <c r="E593" s="13" t="s">
        <v>28945</v>
      </c>
      <c r="F593" s="77" t="str">
        <f t="shared" si="9"/>
        <v>К товару</v>
      </c>
      <c r="G593" s="87">
        <v>835.26407999999992</v>
      </c>
      <c r="H593" s="61">
        <v>9</v>
      </c>
      <c r="I593" s="60"/>
    </row>
    <row r="594" spans="1:9" ht="15" x14ac:dyDescent="0.25">
      <c r="A594" s="8" t="s">
        <v>6814</v>
      </c>
      <c r="B594" s="88" t="s">
        <v>630</v>
      </c>
      <c r="C594" s="8" t="s">
        <v>6815</v>
      </c>
      <c r="D594" s="8" t="s">
        <v>6816</v>
      </c>
      <c r="E594" s="13" t="s">
        <v>28946</v>
      </c>
      <c r="F594" s="77" t="str">
        <f t="shared" si="9"/>
        <v>К товару</v>
      </c>
      <c r="G594" s="87">
        <v>378.82296000000002</v>
      </c>
      <c r="H594" s="61">
        <v>40</v>
      </c>
      <c r="I594" s="60"/>
    </row>
    <row r="595" spans="1:9" ht="15" x14ac:dyDescent="0.25">
      <c r="A595" s="8" t="s">
        <v>6817</v>
      </c>
      <c r="B595" s="88" t="s">
        <v>630</v>
      </c>
      <c r="C595" s="8" t="s">
        <v>6818</v>
      </c>
      <c r="D595" s="8" t="s">
        <v>6819</v>
      </c>
      <c r="E595" s="13" t="s">
        <v>28947</v>
      </c>
      <c r="F595" s="77" t="str">
        <f t="shared" si="9"/>
        <v>К товару</v>
      </c>
      <c r="G595" s="87">
        <v>68.350319999999996</v>
      </c>
      <c r="H595" s="61">
        <v>159</v>
      </c>
      <c r="I595" s="60"/>
    </row>
    <row r="596" spans="1:9" ht="15" x14ac:dyDescent="0.25">
      <c r="A596" s="8" t="s">
        <v>6820</v>
      </c>
      <c r="B596" s="88" t="s">
        <v>630</v>
      </c>
      <c r="C596" s="8" t="s">
        <v>6821</v>
      </c>
      <c r="D596" s="8" t="s">
        <v>6822</v>
      </c>
      <c r="E596" s="13" t="s">
        <v>28948</v>
      </c>
      <c r="F596" s="77" t="str">
        <f t="shared" si="9"/>
        <v>К товару</v>
      </c>
      <c r="G596" s="87">
        <v>3118.6281600000002</v>
      </c>
      <c r="H596" s="61">
        <v>43</v>
      </c>
      <c r="I596" s="60"/>
    </row>
    <row r="597" spans="1:9" ht="15" x14ac:dyDescent="0.25">
      <c r="A597" s="8" t="s">
        <v>6823</v>
      </c>
      <c r="B597" s="88" t="s">
        <v>630</v>
      </c>
      <c r="C597" s="8" t="s">
        <v>6824</v>
      </c>
      <c r="D597" s="8" t="s">
        <v>6825</v>
      </c>
      <c r="E597" s="13" t="s">
        <v>28949</v>
      </c>
      <c r="F597" s="77" t="str">
        <f t="shared" si="9"/>
        <v>К товару</v>
      </c>
      <c r="G597" s="87">
        <v>680.60699999999997</v>
      </c>
      <c r="H597" s="61">
        <v>11</v>
      </c>
      <c r="I597" s="60"/>
    </row>
    <row r="598" spans="1:9" ht="15" x14ac:dyDescent="0.25">
      <c r="A598" s="8" t="s">
        <v>6826</v>
      </c>
      <c r="B598" s="88" t="s">
        <v>630</v>
      </c>
      <c r="C598" s="8" t="s">
        <v>6827</v>
      </c>
      <c r="D598" s="8" t="s">
        <v>6828</v>
      </c>
      <c r="E598" s="13" t="s">
        <v>28950</v>
      </c>
      <c r="F598" s="77" t="str">
        <f t="shared" si="9"/>
        <v>К товару</v>
      </c>
      <c r="G598" s="87">
        <v>2896.2</v>
      </c>
      <c r="H598" s="61">
        <v>19</v>
      </c>
      <c r="I598" s="60"/>
    </row>
    <row r="599" spans="1:9" ht="15" x14ac:dyDescent="0.25">
      <c r="A599" s="8" t="s">
        <v>6829</v>
      </c>
      <c r="B599" s="88" t="s">
        <v>630</v>
      </c>
      <c r="C599" s="8" t="s">
        <v>6830</v>
      </c>
      <c r="D599" s="8" t="s">
        <v>6831</v>
      </c>
      <c r="E599" s="13" t="s">
        <v>28951</v>
      </c>
      <c r="F599" s="77" t="str">
        <f t="shared" si="9"/>
        <v>К товару</v>
      </c>
      <c r="G599" s="87">
        <v>4730.65308</v>
      </c>
      <c r="H599" s="61">
        <v>4</v>
      </c>
      <c r="I599" s="60"/>
    </row>
    <row r="600" spans="1:9" ht="15" x14ac:dyDescent="0.25">
      <c r="A600" s="8" t="s">
        <v>6832</v>
      </c>
      <c r="B600" s="88" t="s">
        <v>630</v>
      </c>
      <c r="C600" s="8" t="s">
        <v>6833</v>
      </c>
      <c r="D600" s="8" t="s">
        <v>6834</v>
      </c>
      <c r="E600" s="13" t="s">
        <v>28952</v>
      </c>
      <c r="F600" s="77" t="str">
        <f t="shared" si="9"/>
        <v>К товару</v>
      </c>
      <c r="G600" s="87">
        <v>346.38552000000004</v>
      </c>
      <c r="H600" s="61">
        <v>102</v>
      </c>
      <c r="I600" s="60"/>
    </row>
    <row r="601" spans="1:9" ht="15" x14ac:dyDescent="0.25">
      <c r="A601" s="8" t="s">
        <v>6835</v>
      </c>
      <c r="B601" s="88" t="s">
        <v>630</v>
      </c>
      <c r="C601" s="8" t="s">
        <v>6836</v>
      </c>
      <c r="D601" s="8" t="s">
        <v>6837</v>
      </c>
      <c r="E601" s="13" t="s">
        <v>28953</v>
      </c>
      <c r="F601" s="77" t="str">
        <f t="shared" si="9"/>
        <v>К товару</v>
      </c>
      <c r="G601" s="87">
        <v>50.393879999999996</v>
      </c>
      <c r="H601" s="61">
        <v>16</v>
      </c>
      <c r="I601" s="60"/>
    </row>
    <row r="602" spans="1:9" ht="30" x14ac:dyDescent="0.25">
      <c r="A602" s="8" t="s">
        <v>6838</v>
      </c>
      <c r="B602" s="88" t="s">
        <v>630</v>
      </c>
      <c r="C602" s="8" t="s">
        <v>6839</v>
      </c>
      <c r="D602" s="8" t="s">
        <v>6840</v>
      </c>
      <c r="E602" s="13" t="s">
        <v>28954</v>
      </c>
      <c r="F602" s="77" t="str">
        <f t="shared" si="9"/>
        <v>К товару</v>
      </c>
      <c r="G602" s="87">
        <v>1726.1352000000002</v>
      </c>
      <c r="H602" s="61">
        <v>74</v>
      </c>
      <c r="I602" s="60"/>
    </row>
    <row r="603" spans="1:9" ht="15" x14ac:dyDescent="0.25">
      <c r="A603" s="8" t="s">
        <v>6841</v>
      </c>
      <c r="B603" s="88" t="s">
        <v>630</v>
      </c>
      <c r="C603" s="8" t="s">
        <v>6842</v>
      </c>
      <c r="D603" s="8" t="s">
        <v>6843</v>
      </c>
      <c r="E603" s="13" t="s">
        <v>28955</v>
      </c>
      <c r="F603" s="77" t="str">
        <f t="shared" si="9"/>
        <v>К товару</v>
      </c>
      <c r="G603" s="87">
        <v>245.01852</v>
      </c>
      <c r="H603" s="61">
        <v>35</v>
      </c>
      <c r="I603" s="60"/>
    </row>
    <row r="604" spans="1:9" ht="15" x14ac:dyDescent="0.25">
      <c r="A604" s="8" t="s">
        <v>6844</v>
      </c>
      <c r="B604" s="88" t="s">
        <v>630</v>
      </c>
      <c r="C604" s="8" t="s">
        <v>6845</v>
      </c>
      <c r="D604" s="8" t="s">
        <v>6846</v>
      </c>
      <c r="E604" s="13" t="s">
        <v>28956</v>
      </c>
      <c r="F604" s="77" t="str">
        <f t="shared" si="9"/>
        <v>К товару</v>
      </c>
      <c r="G604" s="87">
        <v>87.465240000000009</v>
      </c>
      <c r="H604" s="61">
        <v>276</v>
      </c>
      <c r="I604" s="60"/>
    </row>
    <row r="605" spans="1:9" ht="15" x14ac:dyDescent="0.25">
      <c r="A605" s="8" t="s">
        <v>6847</v>
      </c>
      <c r="B605" s="88" t="s">
        <v>630</v>
      </c>
      <c r="C605" s="8" t="s">
        <v>6848</v>
      </c>
      <c r="D605" s="8" t="s">
        <v>6849</v>
      </c>
      <c r="E605" s="13" t="s">
        <v>28957</v>
      </c>
      <c r="F605" s="77" t="str">
        <f t="shared" si="9"/>
        <v>К товару</v>
      </c>
      <c r="G605" s="87">
        <v>111.79331999999999</v>
      </c>
      <c r="H605" s="61">
        <v>57</v>
      </c>
      <c r="I605" s="60"/>
    </row>
    <row r="606" spans="1:9" ht="15" x14ac:dyDescent="0.25">
      <c r="A606" s="8" t="s">
        <v>6850</v>
      </c>
      <c r="B606" s="88" t="s">
        <v>630</v>
      </c>
      <c r="C606" s="8" t="s">
        <v>6851</v>
      </c>
      <c r="D606" s="8" t="s">
        <v>6852</v>
      </c>
      <c r="E606" s="13" t="s">
        <v>28958</v>
      </c>
      <c r="F606" s="77" t="str">
        <f t="shared" si="9"/>
        <v>К товару</v>
      </c>
      <c r="G606" s="87">
        <v>122.21964</v>
      </c>
      <c r="H606" s="61">
        <v>128</v>
      </c>
      <c r="I606" s="60"/>
    </row>
    <row r="607" spans="1:9" ht="15" x14ac:dyDescent="0.25">
      <c r="A607" s="8" t="s">
        <v>23176</v>
      </c>
      <c r="B607" s="88" t="s">
        <v>630</v>
      </c>
      <c r="C607" s="8" t="s">
        <v>23177</v>
      </c>
      <c r="D607" s="8" t="s">
        <v>3688</v>
      </c>
      <c r="E607" s="13" t="s">
        <v>28959</v>
      </c>
      <c r="F607" s="77" t="str">
        <f t="shared" si="9"/>
        <v>К товару</v>
      </c>
      <c r="G607" s="87">
        <v>1946.2464</v>
      </c>
      <c r="H607" s="61">
        <v>10</v>
      </c>
      <c r="I607" s="60"/>
    </row>
    <row r="608" spans="1:9" ht="15" x14ac:dyDescent="0.25">
      <c r="A608" s="8" t="s">
        <v>6853</v>
      </c>
      <c r="B608" s="88" t="s">
        <v>630</v>
      </c>
      <c r="C608" s="8" t="s">
        <v>6854</v>
      </c>
      <c r="D608" s="8" t="s">
        <v>6855</v>
      </c>
      <c r="E608" s="13" t="s">
        <v>28960</v>
      </c>
      <c r="F608" s="77" t="str">
        <f t="shared" si="9"/>
        <v>К товару</v>
      </c>
      <c r="G608" s="87">
        <v>277.45596</v>
      </c>
      <c r="H608" s="61">
        <v>16</v>
      </c>
      <c r="I608" s="60"/>
    </row>
    <row r="609" spans="1:9" ht="15" x14ac:dyDescent="0.25">
      <c r="A609" s="8" t="s">
        <v>6856</v>
      </c>
      <c r="B609" s="88" t="s">
        <v>630</v>
      </c>
      <c r="C609" s="8" t="s">
        <v>6857</v>
      </c>
      <c r="D609" s="8" t="s">
        <v>6858</v>
      </c>
      <c r="E609" s="13" t="s">
        <v>28961</v>
      </c>
      <c r="F609" s="77" t="str">
        <f t="shared" si="9"/>
        <v>К товару</v>
      </c>
      <c r="G609" s="87">
        <v>521.89524000000006</v>
      </c>
      <c r="H609" s="61">
        <v>38</v>
      </c>
      <c r="I609" s="60"/>
    </row>
    <row r="610" spans="1:9" ht="15" x14ac:dyDescent="0.25">
      <c r="A610" s="8" t="s">
        <v>6859</v>
      </c>
      <c r="B610" s="88" t="s">
        <v>630</v>
      </c>
      <c r="C610" s="8" t="s">
        <v>6860</v>
      </c>
      <c r="D610" s="8" t="s">
        <v>3734</v>
      </c>
      <c r="E610" s="13" t="s">
        <v>28962</v>
      </c>
      <c r="F610" s="77" t="str">
        <f t="shared" si="9"/>
        <v>К товару</v>
      </c>
      <c r="G610" s="87">
        <v>1073.9109599999999</v>
      </c>
      <c r="H610" s="61">
        <v>128</v>
      </c>
      <c r="I610" s="60"/>
    </row>
    <row r="611" spans="1:9" ht="30" x14ac:dyDescent="0.25">
      <c r="A611" s="8" t="s">
        <v>6861</v>
      </c>
      <c r="B611" s="88" t="s">
        <v>630</v>
      </c>
      <c r="C611" s="8" t="s">
        <v>6862</v>
      </c>
      <c r="D611" s="8" t="s">
        <v>6863</v>
      </c>
      <c r="E611" s="13" t="s">
        <v>28963</v>
      </c>
      <c r="F611" s="77" t="str">
        <f t="shared" si="9"/>
        <v>К товару</v>
      </c>
      <c r="G611" s="87">
        <v>623.26224000000002</v>
      </c>
      <c r="H611" s="61">
        <v>17</v>
      </c>
      <c r="I611" s="60"/>
    </row>
    <row r="612" spans="1:9" ht="15" x14ac:dyDescent="0.25">
      <c r="A612" s="8" t="s">
        <v>6864</v>
      </c>
      <c r="B612" s="88" t="s">
        <v>630</v>
      </c>
      <c r="C612" s="8" t="s">
        <v>6865</v>
      </c>
      <c r="D612" s="8" t="s">
        <v>6866</v>
      </c>
      <c r="E612" s="13" t="s">
        <v>28964</v>
      </c>
      <c r="F612" s="77" t="str">
        <f t="shared" si="9"/>
        <v>К товару</v>
      </c>
      <c r="G612" s="87">
        <v>176.66820000000001</v>
      </c>
      <c r="H612" s="61">
        <v>36</v>
      </c>
      <c r="I612" s="60"/>
    </row>
    <row r="613" spans="1:9" ht="15" x14ac:dyDescent="0.25">
      <c r="A613" s="8" t="s">
        <v>6867</v>
      </c>
      <c r="B613" s="88" t="s">
        <v>630</v>
      </c>
      <c r="C613" s="8" t="s">
        <v>6868</v>
      </c>
      <c r="D613" s="8" t="s">
        <v>6869</v>
      </c>
      <c r="E613" s="13" t="s">
        <v>28965</v>
      </c>
      <c r="F613" s="77" t="str">
        <f t="shared" si="9"/>
        <v>К товару</v>
      </c>
      <c r="G613" s="87">
        <v>755.32895999999994</v>
      </c>
      <c r="H613" s="61">
        <v>33</v>
      </c>
      <c r="I613" s="60"/>
    </row>
    <row r="614" spans="1:9" ht="15" x14ac:dyDescent="0.25">
      <c r="A614" s="8" t="s">
        <v>6870</v>
      </c>
      <c r="B614" s="88" t="s">
        <v>630</v>
      </c>
      <c r="C614" s="8" t="s">
        <v>6871</v>
      </c>
      <c r="D614" s="8" t="s">
        <v>6872</v>
      </c>
      <c r="E614" s="13" t="s">
        <v>28966</v>
      </c>
      <c r="F614" s="77" t="str">
        <f t="shared" si="9"/>
        <v>К товару</v>
      </c>
      <c r="G614" s="87">
        <v>331.32528000000002</v>
      </c>
      <c r="H614" s="61">
        <v>17</v>
      </c>
      <c r="I614" s="60"/>
    </row>
    <row r="615" spans="1:9" ht="15" x14ac:dyDescent="0.25">
      <c r="A615" s="8" t="s">
        <v>6873</v>
      </c>
      <c r="B615" s="88" t="s">
        <v>630</v>
      </c>
      <c r="C615" s="8" t="s">
        <v>6874</v>
      </c>
      <c r="D615" s="8" t="s">
        <v>6875</v>
      </c>
      <c r="E615" s="13" t="s">
        <v>28967</v>
      </c>
      <c r="F615" s="77" t="str">
        <f t="shared" si="9"/>
        <v>К товару</v>
      </c>
      <c r="G615" s="87">
        <v>670.18068000000005</v>
      </c>
      <c r="H615" s="61">
        <v>21</v>
      </c>
      <c r="I615" s="60"/>
    </row>
    <row r="616" spans="1:9" ht="15" x14ac:dyDescent="0.25">
      <c r="A616" s="8" t="s">
        <v>6876</v>
      </c>
      <c r="B616" s="88" t="s">
        <v>630</v>
      </c>
      <c r="C616" s="8" t="s">
        <v>6877</v>
      </c>
      <c r="D616" s="8" t="s">
        <v>6878</v>
      </c>
      <c r="E616" s="13" t="s">
        <v>28968</v>
      </c>
      <c r="F616" s="77" t="str">
        <f t="shared" si="9"/>
        <v>К товару</v>
      </c>
      <c r="G616" s="87">
        <v>806.88131999999996</v>
      </c>
      <c r="H616" s="61">
        <v>18</v>
      </c>
      <c r="I616" s="60"/>
    </row>
    <row r="617" spans="1:9" ht="15" x14ac:dyDescent="0.25">
      <c r="A617" s="8" t="s">
        <v>6879</v>
      </c>
      <c r="B617" s="88" t="s">
        <v>630</v>
      </c>
      <c r="C617" s="8" t="s">
        <v>6880</v>
      </c>
      <c r="D617" s="8" t="s">
        <v>6881</v>
      </c>
      <c r="E617" s="13" t="s">
        <v>28969</v>
      </c>
      <c r="F617" s="77" t="str">
        <f t="shared" si="9"/>
        <v>К товару</v>
      </c>
      <c r="G617" s="87">
        <v>381.13991999999996</v>
      </c>
      <c r="H617" s="61">
        <v>11</v>
      </c>
      <c r="I617" s="60"/>
    </row>
    <row r="618" spans="1:9" ht="15" x14ac:dyDescent="0.25">
      <c r="A618" s="8" t="s">
        <v>6882</v>
      </c>
      <c r="B618" s="88" t="s">
        <v>630</v>
      </c>
      <c r="C618" s="8" t="s">
        <v>6883</v>
      </c>
      <c r="D618" s="8" t="s">
        <v>6884</v>
      </c>
      <c r="E618" s="13" t="s">
        <v>28970</v>
      </c>
      <c r="F618" s="77" t="str">
        <f t="shared" si="9"/>
        <v>К товару</v>
      </c>
      <c r="G618" s="87">
        <v>127.43279999999999</v>
      </c>
      <c r="H618" s="61">
        <v>307</v>
      </c>
      <c r="I618" s="60"/>
    </row>
    <row r="619" spans="1:9" ht="15" x14ac:dyDescent="0.25">
      <c r="A619" s="8" t="s">
        <v>6885</v>
      </c>
      <c r="B619" s="88" t="s">
        <v>630</v>
      </c>
      <c r="C619" s="8" t="s">
        <v>6886</v>
      </c>
      <c r="D619" s="8" t="s">
        <v>6887</v>
      </c>
      <c r="E619" s="13" t="s">
        <v>28971</v>
      </c>
      <c r="F619" s="77" t="str">
        <f t="shared" si="9"/>
        <v>К товару</v>
      </c>
      <c r="G619" s="87">
        <v>409.52268000000004</v>
      </c>
      <c r="H619" s="61">
        <v>15</v>
      </c>
      <c r="I619" s="60"/>
    </row>
    <row r="620" spans="1:9" ht="15" x14ac:dyDescent="0.25">
      <c r="A620" s="8" t="s">
        <v>6888</v>
      </c>
      <c r="B620" s="88" t="s">
        <v>630</v>
      </c>
      <c r="C620" s="8" t="s">
        <v>6889</v>
      </c>
      <c r="D620" s="8" t="s">
        <v>6890</v>
      </c>
      <c r="E620" s="13" t="s">
        <v>28972</v>
      </c>
      <c r="F620" s="77" t="str">
        <f t="shared" si="9"/>
        <v>К товару</v>
      </c>
      <c r="G620" s="87">
        <v>877.54860000000008</v>
      </c>
      <c r="H620" s="61">
        <v>95</v>
      </c>
      <c r="I620" s="60"/>
    </row>
    <row r="621" spans="1:9" ht="15" x14ac:dyDescent="0.25">
      <c r="A621" s="8" t="s">
        <v>6891</v>
      </c>
      <c r="B621" s="88" t="s">
        <v>630</v>
      </c>
      <c r="C621" s="8" t="s">
        <v>6892</v>
      </c>
      <c r="D621" s="8" t="s">
        <v>6893</v>
      </c>
      <c r="E621" s="13" t="s">
        <v>28973</v>
      </c>
      <c r="F621" s="77" t="str">
        <f t="shared" si="9"/>
        <v>К товару</v>
      </c>
      <c r="G621" s="87">
        <v>94995.36</v>
      </c>
      <c r="H621" s="61">
        <v>3</v>
      </c>
      <c r="I621" s="60"/>
    </row>
    <row r="622" spans="1:9" ht="15" x14ac:dyDescent="0.25">
      <c r="A622" s="8" t="s">
        <v>6894</v>
      </c>
      <c r="B622" s="88" t="s">
        <v>630</v>
      </c>
      <c r="C622" s="8" t="s">
        <v>6895</v>
      </c>
      <c r="D622" s="8" t="s">
        <v>6896</v>
      </c>
      <c r="E622" s="13" t="s">
        <v>28974</v>
      </c>
      <c r="F622" s="77" t="str">
        <f t="shared" si="9"/>
        <v>К товару</v>
      </c>
      <c r="G622" s="87">
        <v>115655.11308000001</v>
      </c>
      <c r="H622" s="61">
        <v>4</v>
      </c>
      <c r="I622" s="60"/>
    </row>
    <row r="623" spans="1:9" ht="15" x14ac:dyDescent="0.25">
      <c r="A623" s="8" t="s">
        <v>6897</v>
      </c>
      <c r="B623" s="88" t="s">
        <v>630</v>
      </c>
      <c r="C623" s="8" t="s">
        <v>6898</v>
      </c>
      <c r="D623" s="8" t="s">
        <v>6899</v>
      </c>
      <c r="E623" s="13" t="s">
        <v>28975</v>
      </c>
      <c r="F623" s="77" t="str">
        <f t="shared" si="9"/>
        <v>К товару</v>
      </c>
      <c r="G623" s="87">
        <v>103587.80616000001</v>
      </c>
      <c r="H623" s="61">
        <v>12</v>
      </c>
      <c r="I623" s="60"/>
    </row>
    <row r="624" spans="1:9" ht="15" x14ac:dyDescent="0.25">
      <c r="A624" s="8" t="s">
        <v>6900</v>
      </c>
      <c r="B624" s="88" t="s">
        <v>630</v>
      </c>
      <c r="C624" s="8" t="s">
        <v>6901</v>
      </c>
      <c r="D624" s="8" t="s">
        <v>6902</v>
      </c>
      <c r="E624" s="13" t="s">
        <v>28976</v>
      </c>
      <c r="F624" s="77" t="str">
        <f t="shared" si="9"/>
        <v>К товару</v>
      </c>
      <c r="G624" s="87">
        <v>103298.18616000001</v>
      </c>
      <c r="H624" s="61">
        <v>2</v>
      </c>
      <c r="I624" s="60"/>
    </row>
    <row r="625" spans="1:9" ht="15" x14ac:dyDescent="0.25">
      <c r="A625" s="8" t="s">
        <v>6903</v>
      </c>
      <c r="B625" s="88" t="s">
        <v>630</v>
      </c>
      <c r="C625" s="8" t="s">
        <v>6904</v>
      </c>
      <c r="D625" s="8" t="s">
        <v>6905</v>
      </c>
      <c r="E625" s="13" t="s">
        <v>28977</v>
      </c>
      <c r="F625" s="77" t="str">
        <f t="shared" si="9"/>
        <v>К товару</v>
      </c>
      <c r="G625" s="87">
        <v>367817.4</v>
      </c>
      <c r="H625" s="61">
        <v>2</v>
      </c>
      <c r="I625" s="60"/>
    </row>
    <row r="626" spans="1:9" ht="15" x14ac:dyDescent="0.25">
      <c r="A626" s="8" t="s">
        <v>23178</v>
      </c>
      <c r="B626" s="88" t="s">
        <v>630</v>
      </c>
      <c r="C626" s="8" t="s">
        <v>23179</v>
      </c>
      <c r="D626" s="8" t="s">
        <v>23180</v>
      </c>
      <c r="E626" s="13" t="s">
        <v>28978</v>
      </c>
      <c r="F626" s="77" t="str">
        <f t="shared" si="9"/>
        <v>К товару</v>
      </c>
      <c r="G626" s="87">
        <v>288654.98616000003</v>
      </c>
      <c r="H626" s="61">
        <v>4</v>
      </c>
      <c r="I626" s="60"/>
    </row>
    <row r="627" spans="1:9" ht="15" x14ac:dyDescent="0.25">
      <c r="A627" s="8" t="s">
        <v>6906</v>
      </c>
      <c r="B627" s="88" t="s">
        <v>630</v>
      </c>
      <c r="C627" s="8" t="s">
        <v>6907</v>
      </c>
      <c r="D627" s="8" t="s">
        <v>6908</v>
      </c>
      <c r="E627" s="13" t="s">
        <v>28979</v>
      </c>
      <c r="F627" s="77" t="str">
        <f t="shared" si="9"/>
        <v>К товару</v>
      </c>
      <c r="G627" s="87">
        <v>102815.1</v>
      </c>
      <c r="H627" s="61">
        <v>2</v>
      </c>
      <c r="I627" s="60"/>
    </row>
    <row r="628" spans="1:9" ht="15" x14ac:dyDescent="0.25">
      <c r="A628" s="8" t="s">
        <v>20993</v>
      </c>
      <c r="B628" s="88" t="s">
        <v>630</v>
      </c>
      <c r="C628" s="8" t="s">
        <v>20994</v>
      </c>
      <c r="D628" s="8" t="s">
        <v>20995</v>
      </c>
      <c r="E628" s="13" t="s">
        <v>28980</v>
      </c>
      <c r="F628" s="77" t="str">
        <f t="shared" si="9"/>
        <v>К товару</v>
      </c>
      <c r="G628" s="87">
        <v>105035.90616000001</v>
      </c>
      <c r="H628" s="61">
        <v>6</v>
      </c>
      <c r="I628" s="60"/>
    </row>
    <row r="629" spans="1:9" ht="15" x14ac:dyDescent="0.25">
      <c r="A629" s="8" t="s">
        <v>6909</v>
      </c>
      <c r="B629" s="88" t="s">
        <v>630</v>
      </c>
      <c r="C629" s="8" t="s">
        <v>6910</v>
      </c>
      <c r="D629" s="8" t="s">
        <v>6911</v>
      </c>
      <c r="E629" s="13" t="s">
        <v>28981</v>
      </c>
      <c r="F629" s="77" t="str">
        <f t="shared" si="9"/>
        <v>К товару</v>
      </c>
      <c r="G629" s="87">
        <v>104456.66616000001</v>
      </c>
      <c r="H629" s="61">
        <v>3</v>
      </c>
      <c r="I629" s="60"/>
    </row>
    <row r="630" spans="1:9" ht="15" x14ac:dyDescent="0.25">
      <c r="A630" s="8" t="s">
        <v>23181</v>
      </c>
      <c r="B630" s="88" t="s">
        <v>630</v>
      </c>
      <c r="C630" s="8" t="s">
        <v>23182</v>
      </c>
      <c r="D630" s="8" t="s">
        <v>23183</v>
      </c>
      <c r="E630" s="13" t="s">
        <v>28982</v>
      </c>
      <c r="F630" s="77" t="str">
        <f t="shared" si="9"/>
        <v>К товару</v>
      </c>
      <c r="G630" s="87">
        <v>7066.7280000000001</v>
      </c>
      <c r="H630" s="61">
        <v>42</v>
      </c>
      <c r="I630" s="60"/>
    </row>
    <row r="631" spans="1:9" ht="15" x14ac:dyDescent="0.25">
      <c r="A631" s="8" t="s">
        <v>6912</v>
      </c>
      <c r="B631" s="88" t="s">
        <v>630</v>
      </c>
      <c r="C631" s="8" t="s">
        <v>6913</v>
      </c>
      <c r="D631" s="8" t="s">
        <v>6914</v>
      </c>
      <c r="E631" s="13" t="s">
        <v>28983</v>
      </c>
      <c r="F631" s="77" t="str">
        <f t="shared" si="9"/>
        <v>К товару</v>
      </c>
      <c r="G631" s="87">
        <v>33171.337079999998</v>
      </c>
      <c r="H631" s="61">
        <v>11</v>
      </c>
      <c r="I631" s="60"/>
    </row>
    <row r="632" spans="1:9" ht="15" x14ac:dyDescent="0.25">
      <c r="A632" s="8" t="s">
        <v>6915</v>
      </c>
      <c r="B632" s="88" t="s">
        <v>630</v>
      </c>
      <c r="C632" s="8" t="s">
        <v>6916</v>
      </c>
      <c r="D632" s="8" t="s">
        <v>6917</v>
      </c>
      <c r="E632" s="13" t="s">
        <v>28984</v>
      </c>
      <c r="F632" s="77" t="str">
        <f t="shared" si="9"/>
        <v>К товару</v>
      </c>
      <c r="G632" s="87">
        <v>8071.1301599999997</v>
      </c>
      <c r="H632" s="61">
        <v>23</v>
      </c>
      <c r="I632" s="60"/>
    </row>
    <row r="633" spans="1:9" ht="15" x14ac:dyDescent="0.25">
      <c r="A633" s="8" t="s">
        <v>6918</v>
      </c>
      <c r="B633" s="88" t="s">
        <v>630</v>
      </c>
      <c r="C633" s="8" t="s">
        <v>6919</v>
      </c>
      <c r="D633" s="8" t="s">
        <v>6920</v>
      </c>
      <c r="E633" s="13" t="s">
        <v>28985</v>
      </c>
      <c r="F633" s="77" t="str">
        <f t="shared" si="9"/>
        <v>К товару</v>
      </c>
      <c r="G633" s="87">
        <v>23845.573079999998</v>
      </c>
      <c r="H633" s="61">
        <v>23</v>
      </c>
      <c r="I633" s="60"/>
    </row>
    <row r="634" spans="1:9" ht="15" x14ac:dyDescent="0.25">
      <c r="A634" s="8" t="s">
        <v>6921</v>
      </c>
      <c r="B634" s="88" t="s">
        <v>630</v>
      </c>
      <c r="C634" s="8" t="s">
        <v>6922</v>
      </c>
      <c r="D634" s="8" t="s">
        <v>6923</v>
      </c>
      <c r="E634" s="13" t="s">
        <v>28986</v>
      </c>
      <c r="F634" s="77" t="str">
        <f t="shared" si="9"/>
        <v>К товару</v>
      </c>
      <c r="G634" s="87">
        <v>23430.257999999998</v>
      </c>
      <c r="H634" s="61">
        <v>6</v>
      </c>
      <c r="I634" s="60"/>
    </row>
    <row r="635" spans="1:9" ht="15" x14ac:dyDescent="0.25">
      <c r="A635" s="8" t="s">
        <v>6924</v>
      </c>
      <c r="B635" s="88" t="s">
        <v>630</v>
      </c>
      <c r="C635" s="8" t="s">
        <v>6925</v>
      </c>
      <c r="D635" s="8" t="s">
        <v>6926</v>
      </c>
      <c r="E635" s="13" t="s">
        <v>28987</v>
      </c>
      <c r="F635" s="77" t="str">
        <f t="shared" si="9"/>
        <v>К товару</v>
      </c>
      <c r="G635" s="87">
        <v>27581.67108</v>
      </c>
      <c r="H635" s="61">
        <v>11</v>
      </c>
      <c r="I635" s="60"/>
    </row>
    <row r="636" spans="1:9" ht="15" x14ac:dyDescent="0.25">
      <c r="A636" s="8" t="s">
        <v>6927</v>
      </c>
      <c r="B636" s="88" t="s">
        <v>630</v>
      </c>
      <c r="C636" s="8" t="s">
        <v>6928</v>
      </c>
      <c r="D636" s="8" t="s">
        <v>6929</v>
      </c>
      <c r="E636" s="13" t="s">
        <v>28988</v>
      </c>
      <c r="F636" s="77" t="str">
        <f t="shared" si="9"/>
        <v>К товару</v>
      </c>
      <c r="G636" s="87">
        <v>33847.310160000001</v>
      </c>
      <c r="H636" s="61">
        <v>9</v>
      </c>
      <c r="I636" s="60"/>
    </row>
    <row r="637" spans="1:9" ht="15" x14ac:dyDescent="0.25">
      <c r="A637" s="8" t="s">
        <v>6930</v>
      </c>
      <c r="B637" s="88" t="s">
        <v>630</v>
      </c>
      <c r="C637" s="8" t="s">
        <v>6931</v>
      </c>
      <c r="D637" s="8" t="s">
        <v>6932</v>
      </c>
      <c r="E637" s="13" t="s">
        <v>28989</v>
      </c>
      <c r="F637" s="77" t="str">
        <f t="shared" si="9"/>
        <v>К товару</v>
      </c>
      <c r="G637" s="87">
        <v>28624.303079999998</v>
      </c>
      <c r="H637" s="61">
        <v>6</v>
      </c>
      <c r="I637" s="60"/>
    </row>
    <row r="638" spans="1:9" ht="15" x14ac:dyDescent="0.25">
      <c r="A638" s="8" t="s">
        <v>6933</v>
      </c>
      <c r="B638" s="88" t="s">
        <v>630</v>
      </c>
      <c r="C638" s="8" t="s">
        <v>6934</v>
      </c>
      <c r="D638" s="8" t="s">
        <v>6935</v>
      </c>
      <c r="E638" s="13" t="s">
        <v>28990</v>
      </c>
      <c r="F638" s="77" t="str">
        <f t="shared" si="9"/>
        <v>К товару</v>
      </c>
      <c r="G638" s="87">
        <v>32205.743999999999</v>
      </c>
      <c r="H638" s="61">
        <v>7</v>
      </c>
      <c r="I638" s="60"/>
    </row>
    <row r="639" spans="1:9" ht="15" x14ac:dyDescent="0.25">
      <c r="A639" s="8" t="s">
        <v>6936</v>
      </c>
      <c r="B639" s="88" t="s">
        <v>630</v>
      </c>
      <c r="C639" s="8" t="s">
        <v>6937</v>
      </c>
      <c r="D639" s="8" t="s">
        <v>6938</v>
      </c>
      <c r="E639" s="13" t="s">
        <v>28991</v>
      </c>
      <c r="F639" s="77" t="str">
        <f t="shared" si="9"/>
        <v>К товару</v>
      </c>
      <c r="G639" s="87">
        <v>33393.186000000002</v>
      </c>
      <c r="H639" s="61">
        <v>6</v>
      </c>
      <c r="I639" s="60"/>
    </row>
    <row r="640" spans="1:9" ht="15" x14ac:dyDescent="0.25">
      <c r="A640" s="8" t="s">
        <v>6939</v>
      </c>
      <c r="B640" s="88" t="s">
        <v>630</v>
      </c>
      <c r="C640" s="8" t="s">
        <v>6940</v>
      </c>
      <c r="D640" s="8" t="s">
        <v>6941</v>
      </c>
      <c r="E640" s="13" t="s">
        <v>28992</v>
      </c>
      <c r="F640" s="77" t="str">
        <f t="shared" si="9"/>
        <v>К товару</v>
      </c>
      <c r="G640" s="87">
        <v>30506.83308</v>
      </c>
      <c r="H640" s="61">
        <v>2</v>
      </c>
      <c r="I640" s="60"/>
    </row>
    <row r="641" spans="1:9" ht="15" x14ac:dyDescent="0.25">
      <c r="A641" s="8" t="s">
        <v>6942</v>
      </c>
      <c r="B641" s="88" t="s">
        <v>630</v>
      </c>
      <c r="C641" s="8" t="s">
        <v>6943</v>
      </c>
      <c r="D641" s="8" t="s">
        <v>6944</v>
      </c>
      <c r="E641" s="13" t="s">
        <v>28993</v>
      </c>
      <c r="F641" s="77" t="str">
        <f t="shared" si="9"/>
        <v>К товару</v>
      </c>
      <c r="G641" s="87">
        <v>45132.643080000002</v>
      </c>
      <c r="H641" s="61">
        <v>4</v>
      </c>
      <c r="I641" s="60"/>
    </row>
    <row r="642" spans="1:9" ht="15" x14ac:dyDescent="0.25">
      <c r="A642" s="8" t="s">
        <v>6945</v>
      </c>
      <c r="B642" s="88" t="s">
        <v>630</v>
      </c>
      <c r="C642" s="8" t="s">
        <v>6946</v>
      </c>
      <c r="D642" s="8" t="s">
        <v>6947</v>
      </c>
      <c r="E642" s="13" t="s">
        <v>28994</v>
      </c>
      <c r="F642" s="77" t="str">
        <f t="shared" si="9"/>
        <v>К товару</v>
      </c>
      <c r="G642" s="87">
        <v>585.03240000000005</v>
      </c>
      <c r="H642" s="61">
        <v>64</v>
      </c>
      <c r="I642" s="60"/>
    </row>
    <row r="643" spans="1:9" ht="15" x14ac:dyDescent="0.25">
      <c r="A643" s="8" t="s">
        <v>6948</v>
      </c>
      <c r="B643" s="88" t="s">
        <v>630</v>
      </c>
      <c r="C643" s="8" t="s">
        <v>6949</v>
      </c>
      <c r="D643" s="8" t="s">
        <v>6950</v>
      </c>
      <c r="E643" s="13" t="s">
        <v>28995</v>
      </c>
      <c r="F643" s="77" t="str">
        <f t="shared" si="9"/>
        <v>К товару</v>
      </c>
      <c r="G643" s="87">
        <v>1193.2343999999998</v>
      </c>
      <c r="H643" s="61">
        <v>104</v>
      </c>
      <c r="I643" s="60"/>
    </row>
    <row r="644" spans="1:9" ht="15" x14ac:dyDescent="0.25">
      <c r="A644" s="8" t="s">
        <v>6951</v>
      </c>
      <c r="B644" s="88" t="s">
        <v>630</v>
      </c>
      <c r="C644" s="8" t="s">
        <v>6952</v>
      </c>
      <c r="D644" s="8" t="s">
        <v>6953</v>
      </c>
      <c r="E644" s="13" t="s">
        <v>28996</v>
      </c>
      <c r="F644" s="77" t="str">
        <f t="shared" si="9"/>
        <v>К товару</v>
      </c>
      <c r="G644" s="87">
        <v>37341.865079999996</v>
      </c>
      <c r="H644" s="61">
        <v>7</v>
      </c>
      <c r="I644" s="60"/>
    </row>
    <row r="645" spans="1:9" ht="15" x14ac:dyDescent="0.25">
      <c r="A645" s="8" t="s">
        <v>23184</v>
      </c>
      <c r="B645" s="88" t="s">
        <v>630</v>
      </c>
      <c r="C645" s="8" t="s">
        <v>23185</v>
      </c>
      <c r="D645" s="8" t="s">
        <v>23186</v>
      </c>
      <c r="E645" s="13" t="s">
        <v>28997</v>
      </c>
      <c r="F645" s="77" t="str">
        <f t="shared" si="9"/>
        <v>К товару</v>
      </c>
      <c r="G645" s="87">
        <v>22908.941999999999</v>
      </c>
      <c r="H645" s="61">
        <v>7</v>
      </c>
      <c r="I645" s="60"/>
    </row>
    <row r="646" spans="1:9" ht="15" x14ac:dyDescent="0.25">
      <c r="A646" s="8" t="s">
        <v>6954</v>
      </c>
      <c r="B646" s="88" t="s">
        <v>630</v>
      </c>
      <c r="C646" s="8" t="s">
        <v>6955</v>
      </c>
      <c r="D646" s="8" t="s">
        <v>6956</v>
      </c>
      <c r="E646" s="13" t="s">
        <v>28998</v>
      </c>
      <c r="F646" s="77" t="str">
        <f t="shared" si="9"/>
        <v>К товару</v>
      </c>
      <c r="G646" s="87">
        <v>23256.486000000001</v>
      </c>
      <c r="H646" s="61">
        <v>14</v>
      </c>
      <c r="I646" s="60"/>
    </row>
    <row r="647" spans="1:9" ht="15" x14ac:dyDescent="0.25">
      <c r="A647" s="8" t="s">
        <v>6957</v>
      </c>
      <c r="B647" s="88" t="s">
        <v>630</v>
      </c>
      <c r="C647" s="8" t="s">
        <v>6958</v>
      </c>
      <c r="D647" s="8" t="s">
        <v>6959</v>
      </c>
      <c r="E647" s="13" t="s">
        <v>28999</v>
      </c>
      <c r="F647" s="77" t="str">
        <f t="shared" si="9"/>
        <v>К товару</v>
      </c>
      <c r="G647" s="87">
        <v>17039.503079999999</v>
      </c>
      <c r="H647" s="61">
        <v>6</v>
      </c>
      <c r="I647" s="60"/>
    </row>
    <row r="648" spans="1:9" ht="15" x14ac:dyDescent="0.25">
      <c r="A648" s="8" t="s">
        <v>6960</v>
      </c>
      <c r="B648" s="88" t="s">
        <v>630</v>
      </c>
      <c r="C648" s="8" t="s">
        <v>6961</v>
      </c>
      <c r="D648" s="8" t="s">
        <v>6962</v>
      </c>
      <c r="E648" s="13" t="s">
        <v>29000</v>
      </c>
      <c r="F648" s="77" t="str">
        <f t="shared" si="9"/>
        <v>К товару</v>
      </c>
      <c r="G648" s="87">
        <v>24202.96416</v>
      </c>
      <c r="H648" s="61">
        <v>28</v>
      </c>
      <c r="I648" s="60"/>
    </row>
    <row r="649" spans="1:9" ht="30" x14ac:dyDescent="0.25">
      <c r="A649" s="8" t="s">
        <v>23187</v>
      </c>
      <c r="B649" s="88" t="s">
        <v>630</v>
      </c>
      <c r="C649" s="8" t="s">
        <v>23188</v>
      </c>
      <c r="D649" s="8" t="s">
        <v>23189</v>
      </c>
      <c r="E649" s="13" t="s">
        <v>29001</v>
      </c>
      <c r="F649" s="77" t="str">
        <f t="shared" si="9"/>
        <v>К товару</v>
      </c>
      <c r="G649" s="87">
        <v>37621.637999999999</v>
      </c>
      <c r="H649" s="61">
        <v>1</v>
      </c>
      <c r="I649" s="60"/>
    </row>
    <row r="650" spans="1:9" ht="15" x14ac:dyDescent="0.25">
      <c r="A650" s="8" t="s">
        <v>6963</v>
      </c>
      <c r="B650" s="88" t="s">
        <v>630</v>
      </c>
      <c r="C650" s="8" t="s">
        <v>6964</v>
      </c>
      <c r="D650" s="8" t="s">
        <v>6965</v>
      </c>
      <c r="E650" s="13" t="s">
        <v>29002</v>
      </c>
      <c r="F650" s="77" t="str">
        <f t="shared" ref="F650:F713" si="10">HYPERLINK("https://shop-askom.kz/?pbrandnumber="&amp;C650&amp;"&amp;pbrandname=FEBI", "К товару")</f>
        <v>К товару</v>
      </c>
      <c r="G650" s="87">
        <v>29097.542160000001</v>
      </c>
      <c r="H650" s="61">
        <v>5</v>
      </c>
      <c r="I650" s="60"/>
    </row>
    <row r="651" spans="1:9" ht="15" x14ac:dyDescent="0.25">
      <c r="A651" s="8" t="s">
        <v>6966</v>
      </c>
      <c r="B651" s="88" t="s">
        <v>630</v>
      </c>
      <c r="C651" s="8" t="s">
        <v>6967</v>
      </c>
      <c r="D651" s="8" t="s">
        <v>6968</v>
      </c>
      <c r="E651" s="13" t="s">
        <v>29003</v>
      </c>
      <c r="F651" s="77" t="str">
        <f t="shared" si="10"/>
        <v>К товару</v>
      </c>
      <c r="G651" s="87">
        <v>20736.792000000001</v>
      </c>
      <c r="H651" s="61">
        <v>4</v>
      </c>
      <c r="I651" s="60"/>
    </row>
    <row r="652" spans="1:9" ht="15" x14ac:dyDescent="0.25">
      <c r="A652" s="8" t="s">
        <v>6969</v>
      </c>
      <c r="B652" s="88" t="s">
        <v>630</v>
      </c>
      <c r="C652" s="8" t="s">
        <v>6970</v>
      </c>
      <c r="D652" s="8" t="s">
        <v>6971</v>
      </c>
      <c r="E652" s="13" t="s">
        <v>29004</v>
      </c>
      <c r="F652" s="77" t="str">
        <f t="shared" si="10"/>
        <v>К товару</v>
      </c>
      <c r="G652" s="87">
        <v>24569.623080000001</v>
      </c>
      <c r="H652" s="61">
        <v>5</v>
      </c>
      <c r="I652" s="60"/>
    </row>
    <row r="653" spans="1:9" ht="15" x14ac:dyDescent="0.25">
      <c r="A653" s="8" t="s">
        <v>6972</v>
      </c>
      <c r="B653" s="88" t="s">
        <v>630</v>
      </c>
      <c r="C653" s="8" t="s">
        <v>6973</v>
      </c>
      <c r="D653" s="8" t="s">
        <v>6974</v>
      </c>
      <c r="E653" s="13" t="s">
        <v>29005</v>
      </c>
      <c r="F653" s="77" t="str">
        <f t="shared" si="10"/>
        <v>К товару</v>
      </c>
      <c r="G653" s="87">
        <v>4923.54</v>
      </c>
      <c r="H653" s="61">
        <v>10</v>
      </c>
      <c r="I653" s="60"/>
    </row>
    <row r="654" spans="1:9" ht="15" x14ac:dyDescent="0.25">
      <c r="A654" s="8" t="s">
        <v>6975</v>
      </c>
      <c r="B654" s="88" t="s">
        <v>630</v>
      </c>
      <c r="C654" s="8" t="s">
        <v>6976</v>
      </c>
      <c r="D654" s="8" t="s">
        <v>6977</v>
      </c>
      <c r="E654" s="13" t="s">
        <v>29006</v>
      </c>
      <c r="F654" s="77" t="str">
        <f t="shared" si="10"/>
        <v>К товару</v>
      </c>
      <c r="G654" s="87">
        <v>25872.913079999998</v>
      </c>
      <c r="H654" s="61">
        <v>4</v>
      </c>
      <c r="I654" s="60"/>
    </row>
    <row r="655" spans="1:9" ht="15" x14ac:dyDescent="0.25">
      <c r="A655" s="8" t="s">
        <v>6978</v>
      </c>
      <c r="B655" s="88" t="s">
        <v>630</v>
      </c>
      <c r="C655" s="8" t="s">
        <v>6979</v>
      </c>
      <c r="D655" s="8" t="s">
        <v>6980</v>
      </c>
      <c r="E655" s="13" t="s">
        <v>29007</v>
      </c>
      <c r="F655" s="77" t="str">
        <f t="shared" si="10"/>
        <v>К товару</v>
      </c>
      <c r="G655" s="87">
        <v>7269.4619999999995</v>
      </c>
      <c r="H655" s="61">
        <v>4</v>
      </c>
      <c r="I655" s="60"/>
    </row>
    <row r="656" spans="1:9" ht="15" x14ac:dyDescent="0.25">
      <c r="A656" s="8" t="s">
        <v>6981</v>
      </c>
      <c r="B656" s="88" t="s">
        <v>630</v>
      </c>
      <c r="C656" s="8" t="s">
        <v>6982</v>
      </c>
      <c r="D656" s="8" t="s">
        <v>6983</v>
      </c>
      <c r="E656" s="13" t="s">
        <v>29008</v>
      </c>
      <c r="F656" s="77" t="str">
        <f t="shared" si="10"/>
        <v>К товару</v>
      </c>
      <c r="G656" s="87">
        <v>5059.0821599999999</v>
      </c>
      <c r="H656" s="61">
        <v>4</v>
      </c>
      <c r="I656" s="60"/>
    </row>
    <row r="657" spans="1:9" ht="15" x14ac:dyDescent="0.25">
      <c r="A657" s="8" t="s">
        <v>6984</v>
      </c>
      <c r="B657" s="88" t="s">
        <v>630</v>
      </c>
      <c r="C657" s="8" t="s">
        <v>6985</v>
      </c>
      <c r="D657" s="8" t="s">
        <v>6986</v>
      </c>
      <c r="E657" s="13" t="s">
        <v>29009</v>
      </c>
      <c r="F657" s="77" t="str">
        <f t="shared" si="10"/>
        <v>К товару</v>
      </c>
      <c r="G657" s="87">
        <v>3417.5160000000001</v>
      </c>
      <c r="H657" s="61">
        <v>7</v>
      </c>
      <c r="I657" s="60"/>
    </row>
    <row r="658" spans="1:9" ht="15" x14ac:dyDescent="0.25">
      <c r="A658" s="8" t="s">
        <v>6987</v>
      </c>
      <c r="B658" s="88" t="s">
        <v>630</v>
      </c>
      <c r="C658" s="8" t="s">
        <v>6988</v>
      </c>
      <c r="D658" s="8" t="s">
        <v>6989</v>
      </c>
      <c r="E658" s="13" t="s">
        <v>29010</v>
      </c>
      <c r="F658" s="77" t="str">
        <f t="shared" si="10"/>
        <v>К товару</v>
      </c>
      <c r="G658" s="87">
        <v>3832.8310799999999</v>
      </c>
      <c r="H658" s="61">
        <v>9</v>
      </c>
      <c r="I658" s="60"/>
    </row>
    <row r="659" spans="1:9" ht="15" x14ac:dyDescent="0.25">
      <c r="A659" s="8" t="s">
        <v>6990</v>
      </c>
      <c r="B659" s="88" t="s">
        <v>630</v>
      </c>
      <c r="C659" s="8" t="s">
        <v>6991</v>
      </c>
      <c r="D659" s="8" t="s">
        <v>6992</v>
      </c>
      <c r="E659" s="13" t="s">
        <v>29011</v>
      </c>
      <c r="F659" s="77" t="str">
        <f t="shared" si="10"/>
        <v>К товару</v>
      </c>
      <c r="G659" s="87">
        <v>4460.1480000000001</v>
      </c>
      <c r="H659" s="61">
        <v>11</v>
      </c>
      <c r="I659" s="60"/>
    </row>
    <row r="660" spans="1:9" ht="15" x14ac:dyDescent="0.25">
      <c r="A660" s="8" t="s">
        <v>6993</v>
      </c>
      <c r="B660" s="88" t="s">
        <v>630</v>
      </c>
      <c r="C660" s="8" t="s">
        <v>6994</v>
      </c>
      <c r="D660" s="8" t="s">
        <v>6995</v>
      </c>
      <c r="E660" s="13" t="s">
        <v>29012</v>
      </c>
      <c r="F660" s="77" t="str">
        <f t="shared" si="10"/>
        <v>К товару</v>
      </c>
      <c r="G660" s="87">
        <v>4498.9570800000001</v>
      </c>
      <c r="H660" s="61">
        <v>7</v>
      </c>
      <c r="I660" s="60"/>
    </row>
    <row r="661" spans="1:9" ht="15" x14ac:dyDescent="0.25">
      <c r="A661" s="8" t="s">
        <v>6996</v>
      </c>
      <c r="B661" s="88" t="s">
        <v>630</v>
      </c>
      <c r="C661" s="8" t="s">
        <v>6997</v>
      </c>
      <c r="D661" s="8" t="s">
        <v>6998</v>
      </c>
      <c r="E661" s="13" t="s">
        <v>29013</v>
      </c>
      <c r="F661" s="77" t="str">
        <f t="shared" si="10"/>
        <v>К товару</v>
      </c>
      <c r="G661" s="87">
        <v>7626.8530799999999</v>
      </c>
      <c r="H661" s="61">
        <v>11</v>
      </c>
      <c r="I661" s="60"/>
    </row>
    <row r="662" spans="1:9" ht="15" x14ac:dyDescent="0.25">
      <c r="A662" s="8" t="s">
        <v>6999</v>
      </c>
      <c r="B662" s="88" t="s">
        <v>630</v>
      </c>
      <c r="C662" s="8" t="s">
        <v>7000</v>
      </c>
      <c r="D662" s="8" t="s">
        <v>7001</v>
      </c>
      <c r="E662" s="13" t="s">
        <v>29014</v>
      </c>
      <c r="F662" s="77" t="str">
        <f t="shared" si="10"/>
        <v>К товару</v>
      </c>
      <c r="G662" s="87">
        <v>11295.18</v>
      </c>
      <c r="H662" s="61">
        <v>3</v>
      </c>
      <c r="I662" s="60"/>
    </row>
    <row r="663" spans="1:9" ht="15" x14ac:dyDescent="0.25">
      <c r="A663" s="8" t="s">
        <v>7002</v>
      </c>
      <c r="B663" s="88" t="s">
        <v>630</v>
      </c>
      <c r="C663" s="8" t="s">
        <v>7003</v>
      </c>
      <c r="D663" s="8" t="s">
        <v>7004</v>
      </c>
      <c r="E663" s="13" t="s">
        <v>29015</v>
      </c>
      <c r="F663" s="77" t="str">
        <f t="shared" si="10"/>
        <v>К товару</v>
      </c>
      <c r="G663" s="87">
        <v>3292.4001600000001</v>
      </c>
      <c r="H663" s="61">
        <v>4</v>
      </c>
      <c r="I663" s="60"/>
    </row>
    <row r="664" spans="1:9" ht="15" x14ac:dyDescent="0.25">
      <c r="A664" s="8" t="s">
        <v>7005</v>
      </c>
      <c r="B664" s="88" t="s">
        <v>630</v>
      </c>
      <c r="C664" s="8" t="s">
        <v>7006</v>
      </c>
      <c r="D664" s="8" t="s">
        <v>7007</v>
      </c>
      <c r="E664" s="13" t="s">
        <v>29016</v>
      </c>
      <c r="F664" s="77" t="str">
        <f t="shared" si="10"/>
        <v>К товару</v>
      </c>
      <c r="G664" s="87">
        <v>3060.7041600000002</v>
      </c>
      <c r="H664" s="61">
        <v>22</v>
      </c>
      <c r="I664" s="60"/>
    </row>
    <row r="665" spans="1:9" ht="15" x14ac:dyDescent="0.25">
      <c r="A665" s="8" t="s">
        <v>7008</v>
      </c>
      <c r="B665" s="88" t="s">
        <v>630</v>
      </c>
      <c r="C665" s="8" t="s">
        <v>7009</v>
      </c>
      <c r="D665" s="8" t="s">
        <v>7010</v>
      </c>
      <c r="E665" s="13" t="s">
        <v>29017</v>
      </c>
      <c r="F665" s="77" t="str">
        <f t="shared" si="10"/>
        <v>К товару</v>
      </c>
      <c r="G665" s="87">
        <v>12087.00108</v>
      </c>
      <c r="H665" s="61">
        <v>5</v>
      </c>
      <c r="I665" s="60"/>
    </row>
    <row r="666" spans="1:9" ht="15" x14ac:dyDescent="0.25">
      <c r="A666" s="8" t="s">
        <v>7011</v>
      </c>
      <c r="B666" s="88" t="s">
        <v>630</v>
      </c>
      <c r="C666" s="8" t="s">
        <v>7012</v>
      </c>
      <c r="D666" s="8" t="s">
        <v>7013</v>
      </c>
      <c r="E666" s="13" t="s">
        <v>29018</v>
      </c>
      <c r="F666" s="77" t="str">
        <f t="shared" si="10"/>
        <v>К товару</v>
      </c>
      <c r="G666" s="87">
        <v>7810.4721599999993</v>
      </c>
      <c r="H666" s="61">
        <v>14</v>
      </c>
      <c r="I666" s="60"/>
    </row>
    <row r="667" spans="1:9" ht="30" x14ac:dyDescent="0.25">
      <c r="A667" s="8" t="s">
        <v>7014</v>
      </c>
      <c r="B667" s="88" t="s">
        <v>630</v>
      </c>
      <c r="C667" s="8" t="s">
        <v>7015</v>
      </c>
      <c r="D667" s="8" t="s">
        <v>7016</v>
      </c>
      <c r="E667" s="13" t="s">
        <v>29019</v>
      </c>
      <c r="F667" s="77" t="str">
        <f t="shared" si="10"/>
        <v>К товару</v>
      </c>
      <c r="G667" s="87">
        <v>10455.281999999999</v>
      </c>
      <c r="H667" s="61">
        <v>102</v>
      </c>
      <c r="I667" s="60"/>
    </row>
    <row r="668" spans="1:9" ht="30" x14ac:dyDescent="0.25">
      <c r="A668" s="8" t="s">
        <v>7017</v>
      </c>
      <c r="B668" s="88" t="s">
        <v>630</v>
      </c>
      <c r="C668" s="8" t="s">
        <v>7018</v>
      </c>
      <c r="D668" s="8" t="s">
        <v>7019</v>
      </c>
      <c r="E668" s="13" t="s">
        <v>29020</v>
      </c>
      <c r="F668" s="77" t="str">
        <f t="shared" si="10"/>
        <v>К товару</v>
      </c>
      <c r="G668" s="87">
        <v>2009.9627999999998</v>
      </c>
      <c r="H668" s="61">
        <v>9</v>
      </c>
      <c r="I668" s="60"/>
    </row>
    <row r="669" spans="1:9" ht="15" x14ac:dyDescent="0.25">
      <c r="A669" s="8" t="s">
        <v>7020</v>
      </c>
      <c r="B669" s="88" t="s">
        <v>630</v>
      </c>
      <c r="C669" s="8" t="s">
        <v>7021</v>
      </c>
      <c r="D669" s="8" t="s">
        <v>7022</v>
      </c>
      <c r="E669" s="13" t="s">
        <v>29021</v>
      </c>
      <c r="F669" s="77" t="str">
        <f t="shared" si="10"/>
        <v>К товару</v>
      </c>
      <c r="G669" s="87">
        <v>4402.2240000000002</v>
      </c>
      <c r="H669" s="61">
        <v>375</v>
      </c>
      <c r="I669" s="60"/>
    </row>
    <row r="670" spans="1:9" ht="15" x14ac:dyDescent="0.25">
      <c r="A670" s="8" t="s">
        <v>7023</v>
      </c>
      <c r="B670" s="88" t="s">
        <v>630</v>
      </c>
      <c r="C670" s="8" t="s">
        <v>7024</v>
      </c>
      <c r="D670" s="8" t="s">
        <v>7025</v>
      </c>
      <c r="E670" s="13" t="s">
        <v>29022</v>
      </c>
      <c r="F670" s="77" t="str">
        <f t="shared" si="10"/>
        <v>К товару</v>
      </c>
      <c r="G670" s="87">
        <v>4363.9941600000002</v>
      </c>
      <c r="H670" s="61">
        <v>26</v>
      </c>
      <c r="I670" s="60"/>
    </row>
    <row r="671" spans="1:9" ht="15" x14ac:dyDescent="0.25">
      <c r="A671" s="8" t="s">
        <v>7026</v>
      </c>
      <c r="B671" s="88" t="s">
        <v>630</v>
      </c>
      <c r="C671" s="8" t="s">
        <v>7027</v>
      </c>
      <c r="D671" s="8" t="s">
        <v>7028</v>
      </c>
      <c r="E671" s="13" t="s">
        <v>29023</v>
      </c>
      <c r="F671" s="77" t="str">
        <f t="shared" si="10"/>
        <v>К товару</v>
      </c>
      <c r="G671" s="87">
        <v>9229.6101600000002</v>
      </c>
      <c r="H671" s="61">
        <v>23</v>
      </c>
      <c r="I671" s="60"/>
    </row>
    <row r="672" spans="1:9" ht="15" x14ac:dyDescent="0.25">
      <c r="A672" s="8" t="s">
        <v>7029</v>
      </c>
      <c r="B672" s="88" t="s">
        <v>630</v>
      </c>
      <c r="C672" s="8" t="s">
        <v>7030</v>
      </c>
      <c r="D672" s="8" t="s">
        <v>7031</v>
      </c>
      <c r="E672" s="13" t="s">
        <v>29024</v>
      </c>
      <c r="F672" s="77" t="str">
        <f t="shared" si="10"/>
        <v>К товару</v>
      </c>
      <c r="G672" s="87">
        <v>5541.5890799999997</v>
      </c>
      <c r="H672" s="61">
        <v>15</v>
      </c>
      <c r="I672" s="60"/>
    </row>
    <row r="673" spans="1:9" ht="15" x14ac:dyDescent="0.25">
      <c r="A673" s="8" t="s">
        <v>7032</v>
      </c>
      <c r="B673" s="88" t="s">
        <v>630</v>
      </c>
      <c r="C673" s="8" t="s">
        <v>7033</v>
      </c>
      <c r="D673" s="8" t="s">
        <v>7034</v>
      </c>
      <c r="E673" s="13" t="s">
        <v>29025</v>
      </c>
      <c r="F673" s="77" t="str">
        <f t="shared" si="10"/>
        <v>К товару</v>
      </c>
      <c r="G673" s="87">
        <v>10078.776</v>
      </c>
      <c r="H673" s="61">
        <v>12</v>
      </c>
      <c r="I673" s="60"/>
    </row>
    <row r="674" spans="1:9" ht="30" x14ac:dyDescent="0.25">
      <c r="A674" s="8" t="s">
        <v>7035</v>
      </c>
      <c r="B674" s="88" t="s">
        <v>630</v>
      </c>
      <c r="C674" s="8" t="s">
        <v>7036</v>
      </c>
      <c r="D674" s="8" t="s">
        <v>7037</v>
      </c>
      <c r="E674" s="13" t="s">
        <v>29026</v>
      </c>
      <c r="F674" s="77" t="str">
        <f t="shared" si="10"/>
        <v>К товару</v>
      </c>
      <c r="G674" s="87">
        <v>2278.7301600000001</v>
      </c>
      <c r="H674" s="61">
        <v>12</v>
      </c>
      <c r="I674" s="60"/>
    </row>
    <row r="675" spans="1:9" ht="30" x14ac:dyDescent="0.25">
      <c r="A675" s="8" t="s">
        <v>7038</v>
      </c>
      <c r="B675" s="88" t="s">
        <v>630</v>
      </c>
      <c r="C675" s="8" t="s">
        <v>7039</v>
      </c>
      <c r="D675" s="8" t="s">
        <v>7040</v>
      </c>
      <c r="E675" s="13" t="s">
        <v>29027</v>
      </c>
      <c r="F675" s="77" t="str">
        <f t="shared" si="10"/>
        <v>К товару</v>
      </c>
      <c r="G675" s="87">
        <v>2198.2157999999999</v>
      </c>
      <c r="H675" s="61">
        <v>29</v>
      </c>
      <c r="I675" s="60"/>
    </row>
    <row r="676" spans="1:9" ht="30" x14ac:dyDescent="0.25">
      <c r="A676" s="8" t="s">
        <v>7041</v>
      </c>
      <c r="B676" s="88" t="s">
        <v>630</v>
      </c>
      <c r="C676" s="8" t="s">
        <v>7042</v>
      </c>
      <c r="D676" s="8" t="s">
        <v>7043</v>
      </c>
      <c r="E676" s="13" t="s">
        <v>29028</v>
      </c>
      <c r="F676" s="77" t="str">
        <f t="shared" si="10"/>
        <v>К товару</v>
      </c>
      <c r="G676" s="87">
        <v>4643.7670799999996</v>
      </c>
      <c r="H676" s="61">
        <v>13</v>
      </c>
      <c r="I676" s="60"/>
    </row>
    <row r="677" spans="1:9" ht="15" x14ac:dyDescent="0.25">
      <c r="A677" s="8" t="s">
        <v>7044</v>
      </c>
      <c r="B677" s="88" t="s">
        <v>630</v>
      </c>
      <c r="C677" s="8" t="s">
        <v>7045</v>
      </c>
      <c r="D677" s="8" t="s">
        <v>7046</v>
      </c>
      <c r="E677" s="13" t="s">
        <v>29029</v>
      </c>
      <c r="F677" s="77" t="str">
        <f t="shared" si="10"/>
        <v>К товару</v>
      </c>
      <c r="G677" s="87">
        <v>2944.8561600000003</v>
      </c>
      <c r="H677" s="61">
        <v>18</v>
      </c>
      <c r="I677" s="60"/>
    </row>
    <row r="678" spans="1:9" ht="15" x14ac:dyDescent="0.25">
      <c r="A678" s="8" t="s">
        <v>7047</v>
      </c>
      <c r="B678" s="88" t="s">
        <v>630</v>
      </c>
      <c r="C678" s="8" t="s">
        <v>7048</v>
      </c>
      <c r="D678" s="8" t="s">
        <v>7049</v>
      </c>
      <c r="E678" s="13" t="s">
        <v>29030</v>
      </c>
      <c r="F678" s="77" t="str">
        <f t="shared" si="10"/>
        <v>К товару</v>
      </c>
      <c r="G678" s="87">
        <v>1992.5856000000001</v>
      </c>
      <c r="H678" s="61">
        <v>7</v>
      </c>
      <c r="I678" s="60"/>
    </row>
    <row r="679" spans="1:9" ht="15" x14ac:dyDescent="0.25">
      <c r="A679" s="8" t="s">
        <v>7050</v>
      </c>
      <c r="B679" s="88" t="s">
        <v>630</v>
      </c>
      <c r="C679" s="8" t="s">
        <v>7051</v>
      </c>
      <c r="D679" s="8" t="s">
        <v>7052</v>
      </c>
      <c r="E679" s="13" t="s">
        <v>29031</v>
      </c>
      <c r="F679" s="77" t="str">
        <f t="shared" si="10"/>
        <v>К товару</v>
      </c>
      <c r="G679" s="87">
        <v>2925.1619999999998</v>
      </c>
      <c r="H679" s="61">
        <v>7</v>
      </c>
      <c r="I679" s="60"/>
    </row>
    <row r="680" spans="1:9" ht="15" x14ac:dyDescent="0.25">
      <c r="A680" s="8" t="s">
        <v>7053</v>
      </c>
      <c r="B680" s="88" t="s">
        <v>630</v>
      </c>
      <c r="C680" s="8" t="s">
        <v>7054</v>
      </c>
      <c r="D680" s="8" t="s">
        <v>7055</v>
      </c>
      <c r="E680" s="13" t="s">
        <v>29032</v>
      </c>
      <c r="F680" s="77" t="str">
        <f t="shared" si="10"/>
        <v>К товару</v>
      </c>
      <c r="G680" s="87">
        <v>1104.61068</v>
      </c>
      <c r="H680" s="61">
        <v>172</v>
      </c>
      <c r="I680" s="60"/>
    </row>
    <row r="681" spans="1:9" ht="15" x14ac:dyDescent="0.25">
      <c r="A681" s="8" t="s">
        <v>7056</v>
      </c>
      <c r="B681" s="88" t="s">
        <v>630</v>
      </c>
      <c r="C681" s="8" t="s">
        <v>7057</v>
      </c>
      <c r="D681" s="8" t="s">
        <v>7058</v>
      </c>
      <c r="E681" s="13" t="s">
        <v>29033</v>
      </c>
      <c r="F681" s="77" t="str">
        <f t="shared" si="10"/>
        <v>К товару</v>
      </c>
      <c r="G681" s="87">
        <v>2160.5652</v>
      </c>
      <c r="H681" s="61">
        <v>13</v>
      </c>
      <c r="I681" s="60"/>
    </row>
    <row r="682" spans="1:9" ht="15" x14ac:dyDescent="0.25">
      <c r="A682" s="8" t="s">
        <v>7059</v>
      </c>
      <c r="B682" s="88" t="s">
        <v>630</v>
      </c>
      <c r="C682" s="8" t="s">
        <v>7060</v>
      </c>
      <c r="D682" s="8" t="s">
        <v>7061</v>
      </c>
      <c r="E682" s="13" t="s">
        <v>29034</v>
      </c>
      <c r="F682" s="77" t="str">
        <f t="shared" si="10"/>
        <v>К товару</v>
      </c>
      <c r="G682" s="87">
        <v>14693.58108</v>
      </c>
      <c r="H682" s="61">
        <v>5</v>
      </c>
      <c r="I682" s="60"/>
    </row>
    <row r="683" spans="1:9" ht="15" x14ac:dyDescent="0.25">
      <c r="A683" s="8" t="s">
        <v>7062</v>
      </c>
      <c r="B683" s="88" t="s">
        <v>630</v>
      </c>
      <c r="C683" s="8" t="s">
        <v>7063</v>
      </c>
      <c r="D683" s="8" t="s">
        <v>7064</v>
      </c>
      <c r="E683" s="13" t="s">
        <v>29035</v>
      </c>
      <c r="F683" s="77" t="str">
        <f t="shared" si="10"/>
        <v>К товару</v>
      </c>
      <c r="G683" s="87">
        <v>23334.104159999999</v>
      </c>
      <c r="H683" s="61">
        <v>9</v>
      </c>
      <c r="I683" s="60"/>
    </row>
    <row r="684" spans="1:9" ht="30" x14ac:dyDescent="0.25">
      <c r="A684" s="8" t="s">
        <v>7065</v>
      </c>
      <c r="B684" s="88" t="s">
        <v>630</v>
      </c>
      <c r="C684" s="8" t="s">
        <v>7066</v>
      </c>
      <c r="D684" s="8" t="s">
        <v>7067</v>
      </c>
      <c r="E684" s="13" t="s">
        <v>29036</v>
      </c>
      <c r="F684" s="77" t="str">
        <f t="shared" si="10"/>
        <v>К товару</v>
      </c>
      <c r="G684" s="87">
        <v>3533.364</v>
      </c>
      <c r="H684" s="61">
        <v>20</v>
      </c>
      <c r="I684" s="60"/>
    </row>
    <row r="685" spans="1:9" ht="15" x14ac:dyDescent="0.25">
      <c r="A685" s="8" t="s">
        <v>7068</v>
      </c>
      <c r="B685" s="88" t="s">
        <v>630</v>
      </c>
      <c r="C685" s="8" t="s">
        <v>7069</v>
      </c>
      <c r="D685" s="8" t="s">
        <v>7070</v>
      </c>
      <c r="E685" s="13" t="s">
        <v>29037</v>
      </c>
      <c r="F685" s="77" t="str">
        <f t="shared" si="10"/>
        <v>К товару</v>
      </c>
      <c r="G685" s="87">
        <v>54757.874159999999</v>
      </c>
      <c r="H685" s="61">
        <v>8</v>
      </c>
      <c r="I685" s="60"/>
    </row>
    <row r="686" spans="1:9" ht="15" x14ac:dyDescent="0.25">
      <c r="A686" s="8" t="s">
        <v>7071</v>
      </c>
      <c r="B686" s="88" t="s">
        <v>630</v>
      </c>
      <c r="C686" s="8" t="s">
        <v>7072</v>
      </c>
      <c r="D686" s="8" t="s">
        <v>7073</v>
      </c>
      <c r="E686" s="13" t="s">
        <v>29038</v>
      </c>
      <c r="F686" s="77" t="str">
        <f t="shared" si="10"/>
        <v>К товару</v>
      </c>
      <c r="G686" s="87">
        <v>26828.659080000001</v>
      </c>
      <c r="H686" s="61">
        <v>6</v>
      </c>
      <c r="I686" s="60"/>
    </row>
    <row r="687" spans="1:9" ht="30" x14ac:dyDescent="0.25">
      <c r="A687" s="8" t="s">
        <v>7074</v>
      </c>
      <c r="B687" s="88" t="s">
        <v>630</v>
      </c>
      <c r="C687" s="8" t="s">
        <v>7075</v>
      </c>
      <c r="D687" s="8" t="s">
        <v>7076</v>
      </c>
      <c r="E687" s="13" t="s">
        <v>29039</v>
      </c>
      <c r="F687" s="77" t="str">
        <f t="shared" si="10"/>
        <v>К товару</v>
      </c>
      <c r="G687" s="87">
        <v>40267.027080000007</v>
      </c>
      <c r="H687" s="61">
        <v>9</v>
      </c>
      <c r="I687" s="60"/>
    </row>
    <row r="688" spans="1:9" ht="15" x14ac:dyDescent="0.25">
      <c r="A688" s="8" t="s">
        <v>7077</v>
      </c>
      <c r="B688" s="88" t="s">
        <v>630</v>
      </c>
      <c r="C688" s="8" t="s">
        <v>7078</v>
      </c>
      <c r="D688" s="8" t="s">
        <v>7079</v>
      </c>
      <c r="E688" s="13" t="s">
        <v>29040</v>
      </c>
      <c r="F688" s="77" t="str">
        <f t="shared" si="10"/>
        <v>К товару</v>
      </c>
      <c r="G688" s="87">
        <v>115.848</v>
      </c>
      <c r="H688" s="61">
        <v>436</v>
      </c>
      <c r="I688" s="60"/>
    </row>
    <row r="689" spans="1:9" ht="15" x14ac:dyDescent="0.25">
      <c r="A689" s="8" t="s">
        <v>7080</v>
      </c>
      <c r="B689" s="88" t="s">
        <v>630</v>
      </c>
      <c r="C689" s="8" t="s">
        <v>7081</v>
      </c>
      <c r="D689" s="8" t="s">
        <v>7082</v>
      </c>
      <c r="E689" s="13" t="s">
        <v>29041</v>
      </c>
      <c r="F689" s="77" t="str">
        <f t="shared" si="10"/>
        <v>К товару</v>
      </c>
      <c r="G689" s="87">
        <v>143.07228000000001</v>
      </c>
      <c r="H689" s="61">
        <v>3091</v>
      </c>
      <c r="I689" s="60"/>
    </row>
    <row r="690" spans="1:9" ht="15" x14ac:dyDescent="0.25">
      <c r="A690" s="8" t="s">
        <v>7083</v>
      </c>
      <c r="B690" s="88" t="s">
        <v>630</v>
      </c>
      <c r="C690" s="8" t="s">
        <v>7084</v>
      </c>
      <c r="D690" s="8" t="s">
        <v>7085</v>
      </c>
      <c r="E690" s="13" t="s">
        <v>29042</v>
      </c>
      <c r="F690" s="77" t="str">
        <f t="shared" si="10"/>
        <v>К товару</v>
      </c>
      <c r="G690" s="87">
        <v>139.59684000000001</v>
      </c>
      <c r="H690" s="61">
        <v>951</v>
      </c>
      <c r="I690" s="60"/>
    </row>
    <row r="691" spans="1:9" ht="15" x14ac:dyDescent="0.25">
      <c r="A691" s="8" t="s">
        <v>7086</v>
      </c>
      <c r="B691" s="88" t="s">
        <v>630</v>
      </c>
      <c r="C691" s="8" t="s">
        <v>7087</v>
      </c>
      <c r="D691" s="8" t="s">
        <v>2615</v>
      </c>
      <c r="E691" s="13" t="s">
        <v>29043</v>
      </c>
      <c r="F691" s="77" t="str">
        <f t="shared" si="10"/>
        <v>К товару</v>
      </c>
      <c r="G691" s="87">
        <v>319.16124000000002</v>
      </c>
      <c r="H691" s="61">
        <v>3396</v>
      </c>
      <c r="I691" s="60"/>
    </row>
    <row r="692" spans="1:9" ht="15" x14ac:dyDescent="0.25">
      <c r="A692" s="8" t="s">
        <v>7088</v>
      </c>
      <c r="B692" s="88" t="s">
        <v>630</v>
      </c>
      <c r="C692" s="8" t="s">
        <v>7089</v>
      </c>
      <c r="D692" s="8" t="s">
        <v>7090</v>
      </c>
      <c r="E692" s="13" t="s">
        <v>29044</v>
      </c>
      <c r="F692" s="77" t="str">
        <f t="shared" si="10"/>
        <v>К товару</v>
      </c>
      <c r="G692" s="87">
        <v>298.88783999999998</v>
      </c>
      <c r="H692" s="61">
        <v>601</v>
      </c>
      <c r="I692" s="60"/>
    </row>
    <row r="693" spans="1:9" ht="15" x14ac:dyDescent="0.25">
      <c r="A693" s="8" t="s">
        <v>7091</v>
      </c>
      <c r="B693" s="88" t="s">
        <v>630</v>
      </c>
      <c r="C693" s="8" t="s">
        <v>7092</v>
      </c>
      <c r="D693" s="8" t="s">
        <v>7093</v>
      </c>
      <c r="E693" s="13" t="s">
        <v>29045</v>
      </c>
      <c r="F693" s="77" t="str">
        <f t="shared" si="10"/>
        <v>К товару</v>
      </c>
      <c r="G693" s="87">
        <v>281.51064000000002</v>
      </c>
      <c r="H693" s="61">
        <v>1416</v>
      </c>
      <c r="I693" s="60"/>
    </row>
    <row r="694" spans="1:9" ht="15" x14ac:dyDescent="0.25">
      <c r="A694" s="8" t="s">
        <v>7094</v>
      </c>
      <c r="B694" s="88" t="s">
        <v>630</v>
      </c>
      <c r="C694" s="8" t="s">
        <v>7095</v>
      </c>
      <c r="D694" s="8" t="s">
        <v>7096</v>
      </c>
      <c r="E694" s="13" t="s">
        <v>29046</v>
      </c>
      <c r="F694" s="77" t="str">
        <f t="shared" si="10"/>
        <v>К товару</v>
      </c>
      <c r="G694" s="87">
        <v>286.14456000000001</v>
      </c>
      <c r="H694" s="61">
        <v>308</v>
      </c>
      <c r="I694" s="60"/>
    </row>
    <row r="695" spans="1:9" ht="15" x14ac:dyDescent="0.25">
      <c r="A695" s="8" t="s">
        <v>7097</v>
      </c>
      <c r="B695" s="88" t="s">
        <v>630</v>
      </c>
      <c r="C695" s="8" t="s">
        <v>7098</v>
      </c>
      <c r="D695" s="8" t="s">
        <v>7099</v>
      </c>
      <c r="E695" s="13" t="s">
        <v>29047</v>
      </c>
      <c r="F695" s="77" t="str">
        <f t="shared" si="10"/>
        <v>К товару</v>
      </c>
      <c r="G695" s="87">
        <v>223972.99308000001</v>
      </c>
      <c r="H695" s="61">
        <v>2</v>
      </c>
      <c r="I695" s="60"/>
    </row>
    <row r="696" spans="1:9" ht="15" x14ac:dyDescent="0.25">
      <c r="A696" s="8" t="s">
        <v>7100</v>
      </c>
      <c r="B696" s="88" t="s">
        <v>630</v>
      </c>
      <c r="C696" s="8" t="s">
        <v>7101</v>
      </c>
      <c r="D696" s="8" t="s">
        <v>7102</v>
      </c>
      <c r="E696" s="13" t="s">
        <v>29048</v>
      </c>
      <c r="F696" s="77" t="str">
        <f t="shared" si="10"/>
        <v>К товару</v>
      </c>
      <c r="G696" s="87">
        <v>92099.16</v>
      </c>
      <c r="H696" s="61">
        <v>6</v>
      </c>
      <c r="I696" s="60"/>
    </row>
    <row r="697" spans="1:9" ht="15" x14ac:dyDescent="0.25">
      <c r="A697" s="8" t="s">
        <v>7103</v>
      </c>
      <c r="B697" s="88" t="s">
        <v>630</v>
      </c>
      <c r="C697" s="8" t="s">
        <v>7104</v>
      </c>
      <c r="D697" s="8" t="s">
        <v>7105</v>
      </c>
      <c r="E697" s="13" t="s">
        <v>29049</v>
      </c>
      <c r="F697" s="77" t="str">
        <f t="shared" si="10"/>
        <v>К товару</v>
      </c>
      <c r="G697" s="87">
        <v>101270.84616</v>
      </c>
      <c r="H697" s="61">
        <v>2</v>
      </c>
      <c r="I697" s="60"/>
    </row>
    <row r="698" spans="1:9" ht="15" x14ac:dyDescent="0.25">
      <c r="A698" s="8" t="s">
        <v>7106</v>
      </c>
      <c r="B698" s="88" t="s">
        <v>630</v>
      </c>
      <c r="C698" s="8" t="s">
        <v>7107</v>
      </c>
      <c r="D698" s="8" t="s">
        <v>7108</v>
      </c>
      <c r="E698" s="13" t="s">
        <v>29050</v>
      </c>
      <c r="F698" s="77" t="str">
        <f t="shared" si="10"/>
        <v>К товару</v>
      </c>
      <c r="G698" s="87">
        <v>96347.306160000007</v>
      </c>
      <c r="H698" s="61">
        <v>3</v>
      </c>
      <c r="I698" s="60"/>
    </row>
    <row r="699" spans="1:9" ht="15" x14ac:dyDescent="0.25">
      <c r="A699" s="8" t="s">
        <v>7109</v>
      </c>
      <c r="B699" s="88" t="s">
        <v>630</v>
      </c>
      <c r="C699" s="8" t="s">
        <v>7110</v>
      </c>
      <c r="D699" s="8" t="s">
        <v>7111</v>
      </c>
      <c r="E699" s="13" t="s">
        <v>29051</v>
      </c>
      <c r="F699" s="77" t="str">
        <f t="shared" si="10"/>
        <v>К товару</v>
      </c>
      <c r="G699" s="87">
        <v>97505.786160000003</v>
      </c>
      <c r="H699" s="61">
        <v>6</v>
      </c>
      <c r="I699" s="60"/>
    </row>
    <row r="700" spans="1:9" ht="15" x14ac:dyDescent="0.25">
      <c r="A700" s="8" t="s">
        <v>7112</v>
      </c>
      <c r="B700" s="88" t="s">
        <v>630</v>
      </c>
      <c r="C700" s="8" t="s">
        <v>7113</v>
      </c>
      <c r="D700" s="8" t="s">
        <v>7114</v>
      </c>
      <c r="E700" s="13" t="s">
        <v>29052</v>
      </c>
      <c r="F700" s="77" t="str">
        <f t="shared" si="10"/>
        <v>К товару</v>
      </c>
      <c r="G700" s="87">
        <v>99629.28</v>
      </c>
      <c r="H700" s="61">
        <v>5</v>
      </c>
      <c r="I700" s="60"/>
    </row>
    <row r="701" spans="1:9" ht="15" x14ac:dyDescent="0.25">
      <c r="A701" s="8" t="s">
        <v>7115</v>
      </c>
      <c r="B701" s="88" t="s">
        <v>630</v>
      </c>
      <c r="C701" s="8" t="s">
        <v>7116</v>
      </c>
      <c r="D701" s="8" t="s">
        <v>7117</v>
      </c>
      <c r="E701" s="13" t="s">
        <v>29053</v>
      </c>
      <c r="F701" s="77" t="str">
        <f t="shared" si="10"/>
        <v>К товару</v>
      </c>
      <c r="G701" s="87">
        <v>103491.07308</v>
      </c>
      <c r="H701" s="61">
        <v>1</v>
      </c>
      <c r="I701" s="60"/>
    </row>
    <row r="702" spans="1:9" ht="15" x14ac:dyDescent="0.25">
      <c r="A702" s="8" t="s">
        <v>7118</v>
      </c>
      <c r="B702" s="88" t="s">
        <v>630</v>
      </c>
      <c r="C702" s="8" t="s">
        <v>7119</v>
      </c>
      <c r="D702" s="8" t="s">
        <v>7120</v>
      </c>
      <c r="E702" s="13" t="s">
        <v>29054</v>
      </c>
      <c r="F702" s="77" t="str">
        <f t="shared" si="10"/>
        <v>К товару</v>
      </c>
      <c r="G702" s="87">
        <v>87658.706160000002</v>
      </c>
      <c r="H702" s="61">
        <v>5</v>
      </c>
      <c r="I702" s="60"/>
    </row>
    <row r="703" spans="1:9" ht="15" x14ac:dyDescent="0.25">
      <c r="A703" s="8" t="s">
        <v>7121</v>
      </c>
      <c r="B703" s="88" t="s">
        <v>630</v>
      </c>
      <c r="C703" s="8" t="s">
        <v>7122</v>
      </c>
      <c r="D703" s="8" t="s">
        <v>7123</v>
      </c>
      <c r="E703" s="13" t="s">
        <v>29055</v>
      </c>
      <c r="F703" s="77" t="str">
        <f t="shared" si="10"/>
        <v>К товару</v>
      </c>
      <c r="G703" s="87">
        <v>1482.8543999999999</v>
      </c>
      <c r="H703" s="61">
        <v>140</v>
      </c>
      <c r="I703" s="60"/>
    </row>
    <row r="704" spans="1:9" ht="15" x14ac:dyDescent="0.25">
      <c r="A704" s="8" t="s">
        <v>7124</v>
      </c>
      <c r="B704" s="88" t="s">
        <v>630</v>
      </c>
      <c r="C704" s="8" t="s">
        <v>7125</v>
      </c>
      <c r="D704" s="8" t="s">
        <v>7126</v>
      </c>
      <c r="E704" s="13" t="s">
        <v>29056</v>
      </c>
      <c r="F704" s="77" t="str">
        <f t="shared" si="10"/>
        <v>К товару</v>
      </c>
      <c r="G704" s="87">
        <v>2384.73108</v>
      </c>
      <c r="H704" s="61">
        <v>74</v>
      </c>
      <c r="I704" s="60"/>
    </row>
    <row r="705" spans="1:9" ht="15" x14ac:dyDescent="0.25">
      <c r="A705" s="8" t="s">
        <v>7127</v>
      </c>
      <c r="B705" s="88" t="s">
        <v>630</v>
      </c>
      <c r="C705" s="8" t="s">
        <v>7128</v>
      </c>
      <c r="D705" s="8" t="s">
        <v>7129</v>
      </c>
      <c r="E705" s="13" t="s">
        <v>29057</v>
      </c>
      <c r="F705" s="77" t="str">
        <f t="shared" si="10"/>
        <v>К товару</v>
      </c>
      <c r="G705" s="87">
        <v>2174.4669600000002</v>
      </c>
      <c r="H705" s="61">
        <v>62</v>
      </c>
      <c r="I705" s="60"/>
    </row>
    <row r="706" spans="1:9" ht="15" x14ac:dyDescent="0.25">
      <c r="A706" s="8" t="s">
        <v>7130</v>
      </c>
      <c r="B706" s="88" t="s">
        <v>630</v>
      </c>
      <c r="C706" s="8" t="s">
        <v>7131</v>
      </c>
      <c r="D706" s="8" t="s">
        <v>7132</v>
      </c>
      <c r="E706" s="13" t="s">
        <v>29058</v>
      </c>
      <c r="F706" s="77" t="str">
        <f t="shared" si="10"/>
        <v>К товару</v>
      </c>
      <c r="G706" s="87">
        <v>1369.3233600000001</v>
      </c>
      <c r="H706" s="61">
        <v>70</v>
      </c>
      <c r="I706" s="60"/>
    </row>
    <row r="707" spans="1:9" ht="15" x14ac:dyDescent="0.25">
      <c r="A707" s="8" t="s">
        <v>7133</v>
      </c>
      <c r="B707" s="88" t="s">
        <v>630</v>
      </c>
      <c r="C707" s="8" t="s">
        <v>7134</v>
      </c>
      <c r="D707" s="8" t="s">
        <v>7135</v>
      </c>
      <c r="E707" s="13" t="s">
        <v>29059</v>
      </c>
      <c r="F707" s="77" t="str">
        <f t="shared" si="10"/>
        <v>К товару</v>
      </c>
      <c r="G707" s="87">
        <v>1881.9507599999999</v>
      </c>
      <c r="H707" s="61">
        <v>111</v>
      </c>
      <c r="I707" s="60"/>
    </row>
    <row r="708" spans="1:9" ht="15" x14ac:dyDescent="0.25">
      <c r="A708" s="8" t="s">
        <v>7136</v>
      </c>
      <c r="B708" s="88" t="s">
        <v>630</v>
      </c>
      <c r="C708" s="8" t="s">
        <v>7137</v>
      </c>
      <c r="D708" s="8" t="s">
        <v>7138</v>
      </c>
      <c r="E708" s="13" t="s">
        <v>29060</v>
      </c>
      <c r="F708" s="77" t="str">
        <f t="shared" si="10"/>
        <v>К товару</v>
      </c>
      <c r="G708" s="87">
        <v>1638.6699600000002</v>
      </c>
      <c r="H708" s="61">
        <v>146</v>
      </c>
      <c r="I708" s="60"/>
    </row>
    <row r="709" spans="1:9" ht="15" x14ac:dyDescent="0.25">
      <c r="A709" s="8" t="s">
        <v>7139</v>
      </c>
      <c r="B709" s="88" t="s">
        <v>630</v>
      </c>
      <c r="C709" s="8" t="s">
        <v>7140</v>
      </c>
      <c r="D709" s="8" t="s">
        <v>7141</v>
      </c>
      <c r="E709" s="13" t="s">
        <v>29061</v>
      </c>
      <c r="F709" s="77" t="str">
        <f t="shared" si="10"/>
        <v>К товару</v>
      </c>
      <c r="G709" s="87">
        <v>2045.8756799999999</v>
      </c>
      <c r="H709" s="61">
        <v>244</v>
      </c>
      <c r="I709" s="60"/>
    </row>
    <row r="710" spans="1:9" ht="15" x14ac:dyDescent="0.25">
      <c r="A710" s="8" t="s">
        <v>7142</v>
      </c>
      <c r="B710" s="88" t="s">
        <v>630</v>
      </c>
      <c r="C710" s="8" t="s">
        <v>7143</v>
      </c>
      <c r="D710" s="8" t="s">
        <v>7144</v>
      </c>
      <c r="E710" s="13" t="s">
        <v>29062</v>
      </c>
      <c r="F710" s="77" t="str">
        <f t="shared" si="10"/>
        <v>К товару</v>
      </c>
      <c r="G710" s="87">
        <v>1575.5328</v>
      </c>
      <c r="H710" s="61">
        <v>223</v>
      </c>
      <c r="I710" s="60"/>
    </row>
    <row r="711" spans="1:9" ht="15" x14ac:dyDescent="0.25">
      <c r="A711" s="8" t="s">
        <v>7145</v>
      </c>
      <c r="B711" s="88" t="s">
        <v>630</v>
      </c>
      <c r="C711" s="8" t="s">
        <v>7146</v>
      </c>
      <c r="D711" s="8" t="s">
        <v>7147</v>
      </c>
      <c r="E711" s="13" t="s">
        <v>29063</v>
      </c>
      <c r="F711" s="77" t="str">
        <f t="shared" si="10"/>
        <v>К товару</v>
      </c>
      <c r="G711" s="87">
        <v>2394.57816</v>
      </c>
      <c r="H711" s="61">
        <v>70</v>
      </c>
      <c r="I711" s="60"/>
    </row>
    <row r="712" spans="1:9" ht="15" x14ac:dyDescent="0.25">
      <c r="A712" s="8" t="s">
        <v>7148</v>
      </c>
      <c r="B712" s="88" t="s">
        <v>630</v>
      </c>
      <c r="C712" s="8" t="s">
        <v>7149</v>
      </c>
      <c r="D712" s="8" t="s">
        <v>7150</v>
      </c>
      <c r="E712" s="13" t="s">
        <v>29064</v>
      </c>
      <c r="F712" s="77" t="str">
        <f t="shared" si="10"/>
        <v>К товару</v>
      </c>
      <c r="G712" s="87">
        <v>1956.09348</v>
      </c>
      <c r="H712" s="61">
        <v>78</v>
      </c>
      <c r="I712" s="60"/>
    </row>
    <row r="713" spans="1:9" ht="15" x14ac:dyDescent="0.25">
      <c r="A713" s="8" t="s">
        <v>7151</v>
      </c>
      <c r="B713" s="88" t="s">
        <v>630</v>
      </c>
      <c r="C713" s="8" t="s">
        <v>7152</v>
      </c>
      <c r="D713" s="8" t="s">
        <v>7153</v>
      </c>
      <c r="E713" s="13" t="s">
        <v>29065</v>
      </c>
      <c r="F713" s="77" t="str">
        <f t="shared" si="10"/>
        <v>К товару</v>
      </c>
      <c r="G713" s="87">
        <v>2606.58</v>
      </c>
      <c r="H713" s="61">
        <v>104</v>
      </c>
      <c r="I713" s="60"/>
    </row>
    <row r="714" spans="1:9" ht="15" x14ac:dyDescent="0.25">
      <c r="A714" s="8" t="s">
        <v>7154</v>
      </c>
      <c r="B714" s="88" t="s">
        <v>630</v>
      </c>
      <c r="C714" s="8" t="s">
        <v>7155</v>
      </c>
      <c r="D714" s="8" t="s">
        <v>7156</v>
      </c>
      <c r="E714" s="13" t="s">
        <v>29066</v>
      </c>
      <c r="F714" s="77" t="str">
        <f t="shared" ref="F714:F777" si="11">HYPERLINK("https://shop-askom.kz/?pbrandnumber="&amp;C714&amp;"&amp;pbrandname=FEBI", "К товару")</f>
        <v>К товару</v>
      </c>
      <c r="G714" s="87">
        <v>4306.0701600000002</v>
      </c>
      <c r="H714" s="61">
        <v>8</v>
      </c>
      <c r="I714" s="60"/>
    </row>
    <row r="715" spans="1:9" ht="30" x14ac:dyDescent="0.25">
      <c r="A715" s="8" t="s">
        <v>7157</v>
      </c>
      <c r="B715" s="88" t="s">
        <v>630</v>
      </c>
      <c r="C715" s="8" t="s">
        <v>7158</v>
      </c>
      <c r="D715" s="8" t="s">
        <v>7159</v>
      </c>
      <c r="E715" s="13" t="s">
        <v>29067</v>
      </c>
      <c r="F715" s="77" t="str">
        <f t="shared" si="11"/>
        <v>К товару</v>
      </c>
      <c r="G715" s="87">
        <v>39494.900159999997</v>
      </c>
      <c r="H715" s="61">
        <v>7</v>
      </c>
      <c r="I715" s="60"/>
    </row>
    <row r="716" spans="1:9" ht="15" x14ac:dyDescent="0.25">
      <c r="A716" s="8" t="s">
        <v>7160</v>
      </c>
      <c r="B716" s="88" t="s">
        <v>630</v>
      </c>
      <c r="C716" s="8" t="s">
        <v>7161</v>
      </c>
      <c r="D716" s="8" t="s">
        <v>7162</v>
      </c>
      <c r="E716" s="13" t="s">
        <v>29068</v>
      </c>
      <c r="F716" s="77" t="str">
        <f t="shared" si="11"/>
        <v>К товару</v>
      </c>
      <c r="G716" s="87">
        <v>24811.166160000001</v>
      </c>
      <c r="H716" s="61">
        <v>3</v>
      </c>
      <c r="I716" s="60"/>
    </row>
    <row r="717" spans="1:9" ht="15" x14ac:dyDescent="0.25">
      <c r="A717" s="8" t="s">
        <v>20996</v>
      </c>
      <c r="B717" s="88" t="s">
        <v>630</v>
      </c>
      <c r="C717" s="8" t="s">
        <v>20997</v>
      </c>
      <c r="D717" s="8" t="s">
        <v>20998</v>
      </c>
      <c r="E717" s="13" t="s">
        <v>29069</v>
      </c>
      <c r="F717" s="77" t="str">
        <f t="shared" si="11"/>
        <v>К товару</v>
      </c>
      <c r="G717" s="87">
        <v>25303.52016</v>
      </c>
      <c r="H717" s="61">
        <v>4</v>
      </c>
      <c r="I717" s="60"/>
    </row>
    <row r="718" spans="1:9" ht="15" x14ac:dyDescent="0.25">
      <c r="A718" s="8" t="s">
        <v>7163</v>
      </c>
      <c r="B718" s="88" t="s">
        <v>630</v>
      </c>
      <c r="C718" s="8" t="s">
        <v>7164</v>
      </c>
      <c r="D718" s="8" t="s">
        <v>7165</v>
      </c>
      <c r="E718" s="13" t="s">
        <v>29070</v>
      </c>
      <c r="F718" s="77" t="str">
        <f t="shared" si="11"/>
        <v>К товару</v>
      </c>
      <c r="G718" s="87">
        <v>35507.411999999997</v>
      </c>
      <c r="H718" s="61">
        <v>5</v>
      </c>
      <c r="I718" s="60"/>
    </row>
    <row r="719" spans="1:9" ht="15" x14ac:dyDescent="0.25">
      <c r="A719" s="8" t="s">
        <v>7166</v>
      </c>
      <c r="B719" s="88" t="s">
        <v>630</v>
      </c>
      <c r="C719" s="8" t="s">
        <v>7167</v>
      </c>
      <c r="D719" s="8" t="s">
        <v>7168</v>
      </c>
      <c r="E719" s="13" t="s">
        <v>29071</v>
      </c>
      <c r="F719" s="77" t="str">
        <f t="shared" si="11"/>
        <v>К товару</v>
      </c>
      <c r="G719" s="87">
        <v>38761.003080000002</v>
      </c>
      <c r="H719" s="61">
        <v>11</v>
      </c>
      <c r="I719" s="60"/>
    </row>
    <row r="720" spans="1:9" ht="15" x14ac:dyDescent="0.25">
      <c r="A720" s="8" t="s">
        <v>7169</v>
      </c>
      <c r="B720" s="88" t="s">
        <v>630</v>
      </c>
      <c r="C720" s="8" t="s">
        <v>7170</v>
      </c>
      <c r="D720" s="8" t="s">
        <v>7171</v>
      </c>
      <c r="E720" s="13" t="s">
        <v>29072</v>
      </c>
      <c r="F720" s="77" t="str">
        <f t="shared" si="11"/>
        <v>К товару</v>
      </c>
      <c r="G720" s="87">
        <v>5580.3981599999997</v>
      </c>
      <c r="H720" s="61">
        <v>26</v>
      </c>
      <c r="I720" s="60"/>
    </row>
    <row r="721" spans="1:9" ht="15" x14ac:dyDescent="0.25">
      <c r="A721" s="8" t="s">
        <v>7172</v>
      </c>
      <c r="B721" s="88" t="s">
        <v>630</v>
      </c>
      <c r="C721" s="8" t="s">
        <v>7173</v>
      </c>
      <c r="D721" s="8" t="s">
        <v>7174</v>
      </c>
      <c r="E721" s="13" t="s">
        <v>29073</v>
      </c>
      <c r="F721" s="77" t="str">
        <f t="shared" si="11"/>
        <v>К товару</v>
      </c>
      <c r="G721" s="87">
        <v>722.31227999999987</v>
      </c>
      <c r="H721" s="61">
        <v>149</v>
      </c>
      <c r="I721" s="60"/>
    </row>
    <row r="722" spans="1:9" ht="15" x14ac:dyDescent="0.25">
      <c r="A722" s="8" t="s">
        <v>7175</v>
      </c>
      <c r="B722" s="88" t="s">
        <v>630</v>
      </c>
      <c r="C722" s="8" t="s">
        <v>7176</v>
      </c>
      <c r="D722" s="8" t="s">
        <v>7177</v>
      </c>
      <c r="E722" s="13" t="s">
        <v>29074</v>
      </c>
      <c r="F722" s="77" t="str">
        <f t="shared" si="11"/>
        <v>К товару</v>
      </c>
      <c r="G722" s="87">
        <v>831.78863999999999</v>
      </c>
      <c r="H722" s="61">
        <v>29</v>
      </c>
      <c r="I722" s="60"/>
    </row>
    <row r="723" spans="1:9" ht="15" x14ac:dyDescent="0.25">
      <c r="A723" s="8" t="s">
        <v>7178</v>
      </c>
      <c r="B723" s="88" t="s">
        <v>630</v>
      </c>
      <c r="C723" s="8" t="s">
        <v>7179</v>
      </c>
      <c r="D723" s="8" t="s">
        <v>7180</v>
      </c>
      <c r="E723" s="13" t="s">
        <v>29075</v>
      </c>
      <c r="F723" s="77" t="str">
        <f t="shared" si="11"/>
        <v>К товару</v>
      </c>
      <c r="G723" s="87">
        <v>557.80812000000003</v>
      </c>
      <c r="H723" s="61">
        <v>26</v>
      </c>
      <c r="I723" s="60"/>
    </row>
    <row r="724" spans="1:9" ht="15" x14ac:dyDescent="0.25">
      <c r="A724" s="8" t="s">
        <v>7181</v>
      </c>
      <c r="B724" s="88" t="s">
        <v>630</v>
      </c>
      <c r="C724" s="8" t="s">
        <v>7182</v>
      </c>
      <c r="D724" s="8" t="s">
        <v>7183</v>
      </c>
      <c r="E724" s="13" t="s">
        <v>29076</v>
      </c>
      <c r="F724" s="77" t="str">
        <f t="shared" si="11"/>
        <v>К товару</v>
      </c>
      <c r="G724" s="87">
        <v>1314.2955599999998</v>
      </c>
      <c r="H724" s="61">
        <v>31</v>
      </c>
      <c r="I724" s="60"/>
    </row>
    <row r="725" spans="1:9" ht="30" x14ac:dyDescent="0.25">
      <c r="A725" s="8" t="s">
        <v>7184</v>
      </c>
      <c r="B725" s="88" t="s">
        <v>630</v>
      </c>
      <c r="C725" s="8" t="s">
        <v>7185</v>
      </c>
      <c r="D725" s="8" t="s">
        <v>7186</v>
      </c>
      <c r="E725" s="13" t="s">
        <v>29077</v>
      </c>
      <c r="F725" s="77" t="str">
        <f t="shared" si="11"/>
        <v>К товару</v>
      </c>
      <c r="G725" s="87">
        <v>1624.1889600000002</v>
      </c>
      <c r="H725" s="61">
        <v>55</v>
      </c>
      <c r="I725" s="60"/>
    </row>
    <row r="726" spans="1:9" ht="15" x14ac:dyDescent="0.25">
      <c r="A726" s="8" t="s">
        <v>7187</v>
      </c>
      <c r="B726" s="88" t="s">
        <v>630</v>
      </c>
      <c r="C726" s="8" t="s">
        <v>7188</v>
      </c>
      <c r="D726" s="8" t="s">
        <v>7189</v>
      </c>
      <c r="E726" s="13" t="s">
        <v>29078</v>
      </c>
      <c r="F726" s="77" t="str">
        <f t="shared" si="11"/>
        <v>К товару</v>
      </c>
      <c r="G726" s="87">
        <v>1124.88408</v>
      </c>
      <c r="H726" s="61">
        <v>1569</v>
      </c>
      <c r="I726" s="60"/>
    </row>
    <row r="727" spans="1:9" ht="30" x14ac:dyDescent="0.25">
      <c r="A727" s="8" t="s">
        <v>7190</v>
      </c>
      <c r="B727" s="88" t="s">
        <v>630</v>
      </c>
      <c r="C727" s="8" t="s">
        <v>7191</v>
      </c>
      <c r="D727" s="8" t="s">
        <v>7192</v>
      </c>
      <c r="E727" s="13" t="s">
        <v>29079</v>
      </c>
      <c r="F727" s="77" t="str">
        <f t="shared" si="11"/>
        <v>К товару</v>
      </c>
      <c r="G727" s="87">
        <v>4460.1480000000001</v>
      </c>
      <c r="H727" s="61">
        <v>63</v>
      </c>
      <c r="I727" s="60"/>
    </row>
    <row r="728" spans="1:9" ht="30" x14ac:dyDescent="0.25">
      <c r="A728" s="8" t="s">
        <v>7193</v>
      </c>
      <c r="B728" s="88" t="s">
        <v>630</v>
      </c>
      <c r="C728" s="8" t="s">
        <v>7194</v>
      </c>
      <c r="D728" s="8" t="s">
        <v>7195</v>
      </c>
      <c r="E728" s="13" t="s">
        <v>29080</v>
      </c>
      <c r="F728" s="77" t="str">
        <f t="shared" si="11"/>
        <v>К товару</v>
      </c>
      <c r="G728" s="87">
        <v>5773.2850799999997</v>
      </c>
      <c r="H728" s="61">
        <v>21</v>
      </c>
      <c r="I728" s="60"/>
    </row>
    <row r="729" spans="1:9" ht="15" x14ac:dyDescent="0.25">
      <c r="A729" s="8" t="s">
        <v>154</v>
      </c>
      <c r="B729" s="88" t="s">
        <v>630</v>
      </c>
      <c r="C729" s="8" t="s">
        <v>7196</v>
      </c>
      <c r="D729" s="8" t="s">
        <v>7196</v>
      </c>
      <c r="E729" s="13" t="s">
        <v>29081</v>
      </c>
      <c r="F729" s="77" t="str">
        <f t="shared" si="11"/>
        <v>К товару</v>
      </c>
      <c r="G729" s="87">
        <v>2732.2750799999999</v>
      </c>
      <c r="H729" s="61">
        <v>7</v>
      </c>
      <c r="I729" s="60"/>
    </row>
    <row r="730" spans="1:9" ht="30" x14ac:dyDescent="0.25">
      <c r="A730" s="8" t="s">
        <v>7197</v>
      </c>
      <c r="B730" s="88" t="s">
        <v>630</v>
      </c>
      <c r="C730" s="8" t="s">
        <v>7198</v>
      </c>
      <c r="D730" s="8" t="s">
        <v>7199</v>
      </c>
      <c r="E730" s="13" t="s">
        <v>29082</v>
      </c>
      <c r="F730" s="77" t="str">
        <f t="shared" si="11"/>
        <v>К товару</v>
      </c>
      <c r="G730" s="87">
        <v>906.51060000000007</v>
      </c>
      <c r="H730" s="61">
        <v>5061</v>
      </c>
      <c r="I730" s="60"/>
    </row>
    <row r="731" spans="1:9" ht="15" x14ac:dyDescent="0.25">
      <c r="A731" s="8" t="s">
        <v>7203</v>
      </c>
      <c r="B731" s="88" t="s">
        <v>630</v>
      </c>
      <c r="C731" s="8" t="s">
        <v>7204</v>
      </c>
      <c r="D731" s="8" t="s">
        <v>7205</v>
      </c>
      <c r="E731" s="13" t="s">
        <v>29083</v>
      </c>
      <c r="F731" s="77" t="str">
        <f t="shared" si="11"/>
        <v>К товару</v>
      </c>
      <c r="G731" s="87">
        <v>3572.1730799999996</v>
      </c>
      <c r="H731" s="61">
        <v>6</v>
      </c>
      <c r="I731" s="60"/>
    </row>
    <row r="732" spans="1:9" ht="15" x14ac:dyDescent="0.25">
      <c r="A732" s="8" t="s">
        <v>23190</v>
      </c>
      <c r="B732" s="88" t="s">
        <v>630</v>
      </c>
      <c r="C732" s="8" t="s">
        <v>23191</v>
      </c>
      <c r="D732" s="8" t="s">
        <v>23192</v>
      </c>
      <c r="E732" s="13" t="s">
        <v>29084</v>
      </c>
      <c r="F732" s="77" t="str">
        <f t="shared" si="11"/>
        <v>К товару</v>
      </c>
      <c r="G732" s="87">
        <v>4248.1461600000002</v>
      </c>
      <c r="H732" s="61">
        <v>9</v>
      </c>
      <c r="I732" s="60"/>
    </row>
    <row r="733" spans="1:9" ht="15" x14ac:dyDescent="0.25">
      <c r="A733" s="8" t="s">
        <v>7200</v>
      </c>
      <c r="B733" s="88" t="s">
        <v>630</v>
      </c>
      <c r="C733" s="8" t="s">
        <v>7201</v>
      </c>
      <c r="D733" s="8" t="s">
        <v>7202</v>
      </c>
      <c r="E733" s="13" t="s">
        <v>29085</v>
      </c>
      <c r="F733" s="77" t="str">
        <f t="shared" si="11"/>
        <v>К товару</v>
      </c>
      <c r="G733" s="87">
        <v>3234.4761600000002</v>
      </c>
      <c r="H733" s="61">
        <v>16</v>
      </c>
      <c r="I733" s="60"/>
    </row>
    <row r="734" spans="1:9" ht="15" x14ac:dyDescent="0.25">
      <c r="A734" s="8" t="s">
        <v>7206</v>
      </c>
      <c r="B734" s="88" t="s">
        <v>630</v>
      </c>
      <c r="C734" s="8" t="s">
        <v>7207</v>
      </c>
      <c r="D734" s="8" t="s">
        <v>7208</v>
      </c>
      <c r="E734" s="13" t="s">
        <v>29086</v>
      </c>
      <c r="F734" s="77" t="str">
        <f t="shared" si="11"/>
        <v>К товару</v>
      </c>
      <c r="G734" s="87">
        <v>1256.9507999999998</v>
      </c>
      <c r="H734" s="61">
        <v>8</v>
      </c>
      <c r="I734" s="60"/>
    </row>
    <row r="735" spans="1:9" ht="15" x14ac:dyDescent="0.25">
      <c r="A735" s="8" t="s">
        <v>7209</v>
      </c>
      <c r="B735" s="88" t="s">
        <v>630</v>
      </c>
      <c r="C735" s="8" t="s">
        <v>7210</v>
      </c>
      <c r="D735" s="8" t="s">
        <v>7211</v>
      </c>
      <c r="E735" s="13" t="s">
        <v>29087</v>
      </c>
      <c r="F735" s="77" t="str">
        <f t="shared" si="11"/>
        <v>К товару</v>
      </c>
      <c r="G735" s="87">
        <v>2829.0081600000003</v>
      </c>
      <c r="H735" s="61">
        <v>28</v>
      </c>
      <c r="I735" s="60"/>
    </row>
    <row r="736" spans="1:9" ht="15" x14ac:dyDescent="0.25">
      <c r="A736" s="8" t="s">
        <v>7212</v>
      </c>
      <c r="B736" s="88" t="s">
        <v>630</v>
      </c>
      <c r="C736" s="8" t="s">
        <v>7213</v>
      </c>
      <c r="D736" s="8" t="s">
        <v>7214</v>
      </c>
      <c r="E736" s="13" t="s">
        <v>29088</v>
      </c>
      <c r="F736" s="77" t="str">
        <f t="shared" si="11"/>
        <v>К товару</v>
      </c>
      <c r="G736" s="87">
        <v>8679.3321599999999</v>
      </c>
      <c r="H736" s="61">
        <v>9</v>
      </c>
      <c r="I736" s="60"/>
    </row>
    <row r="737" spans="1:9" ht="15" x14ac:dyDescent="0.25">
      <c r="A737" s="8" t="s">
        <v>7215</v>
      </c>
      <c r="B737" s="88" t="s">
        <v>630</v>
      </c>
      <c r="C737" s="8" t="s">
        <v>7216</v>
      </c>
      <c r="D737" s="8" t="s">
        <v>7217</v>
      </c>
      <c r="E737" s="13" t="s">
        <v>29089</v>
      </c>
      <c r="F737" s="77" t="str">
        <f t="shared" si="11"/>
        <v>К товару</v>
      </c>
      <c r="G737" s="87">
        <v>8997.9141600000003</v>
      </c>
      <c r="H737" s="61">
        <v>13</v>
      </c>
      <c r="I737" s="60"/>
    </row>
    <row r="738" spans="1:9" ht="15" x14ac:dyDescent="0.25">
      <c r="A738" s="8" t="s">
        <v>7218</v>
      </c>
      <c r="B738" s="88" t="s">
        <v>630</v>
      </c>
      <c r="C738" s="8" t="s">
        <v>7219</v>
      </c>
      <c r="D738" s="8" t="s">
        <v>7220</v>
      </c>
      <c r="E738" s="13" t="s">
        <v>29090</v>
      </c>
      <c r="F738" s="77" t="str">
        <f t="shared" si="11"/>
        <v>К товару</v>
      </c>
      <c r="G738" s="87">
        <v>3678.174</v>
      </c>
      <c r="H738" s="61">
        <v>44</v>
      </c>
      <c r="I738" s="60"/>
    </row>
    <row r="739" spans="1:9" ht="15" x14ac:dyDescent="0.25">
      <c r="A739" s="8" t="s">
        <v>7221</v>
      </c>
      <c r="B739" s="88" t="s">
        <v>630</v>
      </c>
      <c r="C739" s="8" t="s">
        <v>7222</v>
      </c>
      <c r="D739" s="8" t="s">
        <v>7223</v>
      </c>
      <c r="E739" s="13" t="s">
        <v>29091</v>
      </c>
      <c r="F739" s="77" t="str">
        <f t="shared" si="11"/>
        <v>К товару</v>
      </c>
      <c r="G739" s="87">
        <v>5425.7410799999998</v>
      </c>
      <c r="H739" s="61">
        <v>2</v>
      </c>
      <c r="I739" s="60"/>
    </row>
    <row r="740" spans="1:9" ht="15" x14ac:dyDescent="0.25">
      <c r="A740" s="8" t="s">
        <v>7224</v>
      </c>
      <c r="B740" s="88" t="s">
        <v>630</v>
      </c>
      <c r="C740" s="8" t="s">
        <v>7225</v>
      </c>
      <c r="D740" s="8" t="s">
        <v>7226</v>
      </c>
      <c r="E740" s="13" t="s">
        <v>29092</v>
      </c>
      <c r="F740" s="77" t="str">
        <f t="shared" si="11"/>
        <v>К товару</v>
      </c>
      <c r="G740" s="87">
        <v>5531.7420000000002</v>
      </c>
      <c r="H740" s="61">
        <v>8</v>
      </c>
      <c r="I740" s="60"/>
    </row>
    <row r="741" spans="1:9" ht="30" x14ac:dyDescent="0.25">
      <c r="A741" s="8" t="s">
        <v>7227</v>
      </c>
      <c r="B741" s="88" t="s">
        <v>630</v>
      </c>
      <c r="C741" s="8" t="s">
        <v>7228</v>
      </c>
      <c r="D741" s="8" t="s">
        <v>7229</v>
      </c>
      <c r="E741" s="13" t="s">
        <v>29093</v>
      </c>
      <c r="F741" s="77" t="str">
        <f t="shared" si="11"/>
        <v>К товару</v>
      </c>
      <c r="G741" s="87">
        <v>7289.1561599999995</v>
      </c>
      <c r="H741" s="61">
        <v>289</v>
      </c>
      <c r="I741" s="60"/>
    </row>
    <row r="742" spans="1:9" ht="15" x14ac:dyDescent="0.25">
      <c r="A742" s="8" t="s">
        <v>7230</v>
      </c>
      <c r="B742" s="88" t="s">
        <v>630</v>
      </c>
      <c r="C742" s="8" t="s">
        <v>7231</v>
      </c>
      <c r="D742" s="8" t="s">
        <v>7232</v>
      </c>
      <c r="E742" s="13" t="s">
        <v>29094</v>
      </c>
      <c r="F742" s="77" t="str">
        <f t="shared" si="11"/>
        <v>К товару</v>
      </c>
      <c r="G742" s="87">
        <v>6149.79108</v>
      </c>
      <c r="H742" s="61">
        <v>12</v>
      </c>
      <c r="I742" s="60"/>
    </row>
    <row r="743" spans="1:9" ht="15" x14ac:dyDescent="0.25">
      <c r="A743" s="8" t="s">
        <v>27301</v>
      </c>
      <c r="B743" s="88" t="s">
        <v>630</v>
      </c>
      <c r="C743" s="8" t="s">
        <v>27302</v>
      </c>
      <c r="D743" s="8" t="s">
        <v>27303</v>
      </c>
      <c r="E743" s="13" t="s">
        <v>29095</v>
      </c>
      <c r="F743" s="77" t="str">
        <f t="shared" si="11"/>
        <v>К товару</v>
      </c>
      <c r="G743" s="87">
        <v>5357.97</v>
      </c>
      <c r="H743" s="61">
        <v>3</v>
      </c>
      <c r="I743" s="60"/>
    </row>
    <row r="744" spans="1:9" ht="30" x14ac:dyDescent="0.25">
      <c r="A744" s="8" t="s">
        <v>7233</v>
      </c>
      <c r="B744" s="88" t="s">
        <v>630</v>
      </c>
      <c r="C744" s="8" t="s">
        <v>7234</v>
      </c>
      <c r="D744" s="8" t="s">
        <v>7235</v>
      </c>
      <c r="E744" s="13" t="s">
        <v>29096</v>
      </c>
      <c r="F744" s="77" t="str">
        <f t="shared" si="11"/>
        <v>К товару</v>
      </c>
      <c r="G744" s="87">
        <v>7665.6621599999999</v>
      </c>
      <c r="H744" s="61">
        <v>178</v>
      </c>
      <c r="I744" s="60"/>
    </row>
    <row r="745" spans="1:9" ht="30" x14ac:dyDescent="0.25">
      <c r="A745" s="8" t="s">
        <v>7236</v>
      </c>
      <c r="B745" s="88" t="s">
        <v>630</v>
      </c>
      <c r="C745" s="8" t="s">
        <v>7237</v>
      </c>
      <c r="D745" s="8" t="s">
        <v>7238</v>
      </c>
      <c r="E745" s="13" t="s">
        <v>29097</v>
      </c>
      <c r="F745" s="77" t="str">
        <f t="shared" si="11"/>
        <v>К товару</v>
      </c>
      <c r="G745" s="87">
        <v>7511.0050799999999</v>
      </c>
      <c r="H745" s="61">
        <v>236</v>
      </c>
      <c r="I745" s="60"/>
    </row>
    <row r="746" spans="1:9" ht="30" x14ac:dyDescent="0.25">
      <c r="A746" s="8" t="s">
        <v>7239</v>
      </c>
      <c r="B746" s="88" t="s">
        <v>630</v>
      </c>
      <c r="C746" s="8" t="s">
        <v>7240</v>
      </c>
      <c r="D746" s="8" t="s">
        <v>7241</v>
      </c>
      <c r="E746" s="13" t="s">
        <v>29098</v>
      </c>
      <c r="F746" s="77" t="str">
        <f t="shared" si="11"/>
        <v>К товару</v>
      </c>
      <c r="G746" s="87">
        <v>15224.74416</v>
      </c>
      <c r="H746" s="61">
        <v>8</v>
      </c>
      <c r="I746" s="60"/>
    </row>
    <row r="747" spans="1:9" ht="30" x14ac:dyDescent="0.25">
      <c r="A747" s="8" t="s">
        <v>7242</v>
      </c>
      <c r="B747" s="88" t="s">
        <v>630</v>
      </c>
      <c r="C747" s="8" t="s">
        <v>7243</v>
      </c>
      <c r="D747" s="8" t="s">
        <v>7244</v>
      </c>
      <c r="E747" s="13" t="s">
        <v>29099</v>
      </c>
      <c r="F747" s="77" t="str">
        <f t="shared" si="11"/>
        <v>К товару</v>
      </c>
      <c r="G747" s="87">
        <v>6651.9921599999998</v>
      </c>
      <c r="H747" s="61">
        <v>38</v>
      </c>
      <c r="I747" s="60"/>
    </row>
    <row r="748" spans="1:9" ht="30" x14ac:dyDescent="0.25">
      <c r="A748" s="8" t="s">
        <v>7245</v>
      </c>
      <c r="B748" s="88" t="s">
        <v>630</v>
      </c>
      <c r="C748" s="8" t="s">
        <v>7246</v>
      </c>
      <c r="D748" s="8" t="s">
        <v>7247</v>
      </c>
      <c r="E748" s="13" t="s">
        <v>29100</v>
      </c>
      <c r="F748" s="77" t="str">
        <f t="shared" si="11"/>
        <v>К товару</v>
      </c>
      <c r="G748" s="87">
        <v>6767.8401599999997</v>
      </c>
      <c r="H748" s="61">
        <v>37</v>
      </c>
      <c r="I748" s="60"/>
    </row>
    <row r="749" spans="1:9" ht="30" x14ac:dyDescent="0.25">
      <c r="A749" s="8" t="s">
        <v>7248</v>
      </c>
      <c r="B749" s="88" t="s">
        <v>630</v>
      </c>
      <c r="C749" s="8" t="s">
        <v>7249</v>
      </c>
      <c r="D749" s="8" t="s">
        <v>7250</v>
      </c>
      <c r="E749" s="13" t="s">
        <v>29101</v>
      </c>
      <c r="F749" s="77" t="str">
        <f t="shared" si="11"/>
        <v>К товару</v>
      </c>
      <c r="G749" s="87">
        <v>22165.77708</v>
      </c>
      <c r="H749" s="61">
        <v>2</v>
      </c>
      <c r="I749" s="60"/>
    </row>
    <row r="750" spans="1:9" ht="15" x14ac:dyDescent="0.25">
      <c r="A750" s="8" t="s">
        <v>7251</v>
      </c>
      <c r="B750" s="88" t="s">
        <v>630</v>
      </c>
      <c r="C750" s="8" t="s">
        <v>7252</v>
      </c>
      <c r="D750" s="8" t="s">
        <v>7253</v>
      </c>
      <c r="E750" s="13" t="s">
        <v>29102</v>
      </c>
      <c r="F750" s="77" t="str">
        <f t="shared" si="11"/>
        <v>К товару</v>
      </c>
      <c r="G750" s="87">
        <v>12589.202159999999</v>
      </c>
      <c r="H750" s="61">
        <v>7</v>
      </c>
      <c r="I750" s="60"/>
    </row>
    <row r="751" spans="1:9" ht="30" x14ac:dyDescent="0.25">
      <c r="A751" s="8" t="s">
        <v>7254</v>
      </c>
      <c r="B751" s="88" t="s">
        <v>630</v>
      </c>
      <c r="C751" s="8" t="s">
        <v>7255</v>
      </c>
      <c r="D751" s="8" t="s">
        <v>7256</v>
      </c>
      <c r="E751" s="13" t="s">
        <v>29103</v>
      </c>
      <c r="F751" s="77" t="str">
        <f t="shared" si="11"/>
        <v>К товару</v>
      </c>
      <c r="G751" s="87">
        <v>10986.44508</v>
      </c>
      <c r="H751" s="61">
        <v>5</v>
      </c>
      <c r="I751" s="60"/>
    </row>
    <row r="752" spans="1:9" ht="30" x14ac:dyDescent="0.25">
      <c r="A752" s="8" t="s">
        <v>7257</v>
      </c>
      <c r="B752" s="88" t="s">
        <v>630</v>
      </c>
      <c r="C752" s="8" t="s">
        <v>7258</v>
      </c>
      <c r="D752" s="8" t="s">
        <v>7259</v>
      </c>
      <c r="E752" s="13" t="s">
        <v>29104</v>
      </c>
      <c r="F752" s="77" t="str">
        <f t="shared" si="11"/>
        <v>К товару</v>
      </c>
      <c r="G752" s="87">
        <v>6651.9921599999998</v>
      </c>
      <c r="H752" s="61">
        <v>29</v>
      </c>
      <c r="I752" s="60"/>
    </row>
    <row r="753" spans="1:9" ht="30" x14ac:dyDescent="0.25">
      <c r="A753" s="8" t="s">
        <v>7260</v>
      </c>
      <c r="B753" s="88" t="s">
        <v>630</v>
      </c>
      <c r="C753" s="8" t="s">
        <v>7261</v>
      </c>
      <c r="D753" s="8" t="s">
        <v>7262</v>
      </c>
      <c r="E753" s="13" t="s">
        <v>29105</v>
      </c>
      <c r="F753" s="77" t="str">
        <f t="shared" si="11"/>
        <v>К товару</v>
      </c>
      <c r="G753" s="87">
        <v>6497.3350799999998</v>
      </c>
      <c r="H753" s="61">
        <v>11</v>
      </c>
      <c r="I753" s="60"/>
    </row>
    <row r="754" spans="1:9" ht="30" x14ac:dyDescent="0.25">
      <c r="A754" s="8" t="s">
        <v>7263</v>
      </c>
      <c r="B754" s="88" t="s">
        <v>630</v>
      </c>
      <c r="C754" s="8" t="s">
        <v>7264</v>
      </c>
      <c r="D754" s="8" t="s">
        <v>7265</v>
      </c>
      <c r="E754" s="13" t="s">
        <v>29106</v>
      </c>
      <c r="F754" s="77" t="str">
        <f t="shared" si="11"/>
        <v>К товару</v>
      </c>
      <c r="G754" s="87">
        <v>7491.8901599999999</v>
      </c>
      <c r="H754" s="61">
        <v>16</v>
      </c>
      <c r="I754" s="60"/>
    </row>
    <row r="755" spans="1:9" ht="30" x14ac:dyDescent="0.25">
      <c r="A755" s="8" t="s">
        <v>7266</v>
      </c>
      <c r="B755" s="88" t="s">
        <v>630</v>
      </c>
      <c r="C755" s="8" t="s">
        <v>7267</v>
      </c>
      <c r="D755" s="8" t="s">
        <v>7268</v>
      </c>
      <c r="E755" s="13" t="s">
        <v>29107</v>
      </c>
      <c r="F755" s="77" t="str">
        <f t="shared" si="11"/>
        <v>К товару</v>
      </c>
      <c r="G755" s="87">
        <v>7858.5490799999998</v>
      </c>
      <c r="H755" s="61">
        <v>21</v>
      </c>
      <c r="I755" s="60"/>
    </row>
    <row r="756" spans="1:9" ht="30" x14ac:dyDescent="0.25">
      <c r="A756" s="8" t="s">
        <v>7269</v>
      </c>
      <c r="B756" s="88" t="s">
        <v>630</v>
      </c>
      <c r="C756" s="8" t="s">
        <v>7270</v>
      </c>
      <c r="D756" s="8" t="s">
        <v>7271</v>
      </c>
      <c r="E756" s="13" t="s">
        <v>29108</v>
      </c>
      <c r="F756" s="77" t="str">
        <f t="shared" si="11"/>
        <v>К товару</v>
      </c>
      <c r="G756" s="87">
        <v>6449.2581599999994</v>
      </c>
      <c r="H756" s="61">
        <v>294</v>
      </c>
      <c r="I756" s="60"/>
    </row>
    <row r="757" spans="1:9" ht="30" x14ac:dyDescent="0.25">
      <c r="A757" s="8" t="s">
        <v>7272</v>
      </c>
      <c r="B757" s="88" t="s">
        <v>630</v>
      </c>
      <c r="C757" s="8" t="s">
        <v>7273</v>
      </c>
      <c r="D757" s="8" t="s">
        <v>7274</v>
      </c>
      <c r="E757" s="13" t="s">
        <v>29109</v>
      </c>
      <c r="F757" s="77" t="str">
        <f t="shared" si="11"/>
        <v>К товару</v>
      </c>
      <c r="G757" s="87">
        <v>17049.350159999998</v>
      </c>
      <c r="H757" s="61">
        <v>12</v>
      </c>
      <c r="I757" s="60"/>
    </row>
    <row r="758" spans="1:9" ht="30" x14ac:dyDescent="0.25">
      <c r="A758" s="8" t="s">
        <v>7275</v>
      </c>
      <c r="B758" s="88" t="s">
        <v>630</v>
      </c>
      <c r="C758" s="8" t="s">
        <v>7276</v>
      </c>
      <c r="D758" s="8" t="s">
        <v>7277</v>
      </c>
      <c r="E758" s="13" t="s">
        <v>29110</v>
      </c>
      <c r="F758" s="77" t="str">
        <f t="shared" si="11"/>
        <v>К товару</v>
      </c>
      <c r="G758" s="87">
        <v>17261.351999999999</v>
      </c>
      <c r="H758" s="61">
        <v>18</v>
      </c>
      <c r="I758" s="60"/>
    </row>
    <row r="759" spans="1:9" ht="30" x14ac:dyDescent="0.25">
      <c r="A759" s="8" t="s">
        <v>7278</v>
      </c>
      <c r="B759" s="88" t="s">
        <v>630</v>
      </c>
      <c r="C759" s="8" t="s">
        <v>7279</v>
      </c>
      <c r="D759" s="8" t="s">
        <v>7280</v>
      </c>
      <c r="E759" s="13" t="s">
        <v>29111</v>
      </c>
      <c r="F759" s="77" t="str">
        <f t="shared" si="11"/>
        <v>К товару</v>
      </c>
      <c r="G759" s="87">
        <v>8901.1810800000003</v>
      </c>
      <c r="H759" s="61">
        <v>16</v>
      </c>
      <c r="I759" s="60"/>
    </row>
    <row r="760" spans="1:9" ht="15" x14ac:dyDescent="0.25">
      <c r="A760" s="8" t="s">
        <v>7281</v>
      </c>
      <c r="B760" s="88" t="s">
        <v>630</v>
      </c>
      <c r="C760" s="8" t="s">
        <v>7282</v>
      </c>
      <c r="D760" s="8" t="s">
        <v>7283</v>
      </c>
      <c r="E760" s="13" t="s">
        <v>29112</v>
      </c>
      <c r="F760" s="77" t="str">
        <f t="shared" si="11"/>
        <v>К товару</v>
      </c>
      <c r="G760" s="87">
        <v>5251.9690799999998</v>
      </c>
      <c r="H760" s="61">
        <v>42</v>
      </c>
      <c r="I760" s="60"/>
    </row>
    <row r="761" spans="1:9" ht="15" x14ac:dyDescent="0.25">
      <c r="A761" s="8" t="s">
        <v>7284</v>
      </c>
      <c r="B761" s="88" t="s">
        <v>630</v>
      </c>
      <c r="C761" s="8" t="s">
        <v>7285</v>
      </c>
      <c r="D761" s="8" t="s">
        <v>7286</v>
      </c>
      <c r="E761" s="13" t="s">
        <v>29113</v>
      </c>
      <c r="F761" s="77" t="str">
        <f t="shared" si="11"/>
        <v>К товару</v>
      </c>
      <c r="G761" s="87">
        <v>5715.3610799999997</v>
      </c>
      <c r="H761" s="61">
        <v>6</v>
      </c>
      <c r="I761" s="60"/>
    </row>
    <row r="762" spans="1:9" ht="15" x14ac:dyDescent="0.25">
      <c r="A762" s="8" t="s">
        <v>7287</v>
      </c>
      <c r="B762" s="88" t="s">
        <v>630</v>
      </c>
      <c r="C762" s="8" t="s">
        <v>7288</v>
      </c>
      <c r="D762" s="8" t="s">
        <v>7289</v>
      </c>
      <c r="E762" s="13" t="s">
        <v>29114</v>
      </c>
      <c r="F762" s="77" t="str">
        <f t="shared" si="11"/>
        <v>К товару</v>
      </c>
      <c r="G762" s="87">
        <v>13361.32908</v>
      </c>
      <c r="H762" s="61">
        <v>21</v>
      </c>
      <c r="I762" s="60"/>
    </row>
    <row r="763" spans="1:9" ht="30" x14ac:dyDescent="0.25">
      <c r="A763" s="8" t="s">
        <v>7290</v>
      </c>
      <c r="B763" s="88" t="s">
        <v>630</v>
      </c>
      <c r="C763" s="8" t="s">
        <v>7291</v>
      </c>
      <c r="D763" s="8" t="s">
        <v>7292</v>
      </c>
      <c r="E763" s="13" t="s">
        <v>29115</v>
      </c>
      <c r="F763" s="77" t="str">
        <f t="shared" si="11"/>
        <v>К товару</v>
      </c>
      <c r="G763" s="87">
        <v>10870.59708</v>
      </c>
      <c r="H763" s="61">
        <v>7</v>
      </c>
      <c r="I763" s="60"/>
    </row>
    <row r="764" spans="1:9" ht="30" x14ac:dyDescent="0.25">
      <c r="A764" s="8" t="s">
        <v>7293</v>
      </c>
      <c r="B764" s="88" t="s">
        <v>630</v>
      </c>
      <c r="C764" s="8" t="s">
        <v>7294</v>
      </c>
      <c r="D764" s="8" t="s">
        <v>7295</v>
      </c>
      <c r="E764" s="13" t="s">
        <v>29116</v>
      </c>
      <c r="F764" s="77" t="str">
        <f t="shared" si="11"/>
        <v>К товару</v>
      </c>
      <c r="G764" s="87">
        <v>6449.2581599999994</v>
      </c>
      <c r="H764" s="61">
        <v>20</v>
      </c>
      <c r="I764" s="60"/>
    </row>
    <row r="765" spans="1:9" ht="15" x14ac:dyDescent="0.25">
      <c r="A765" s="8" t="s">
        <v>7296</v>
      </c>
      <c r="B765" s="88" t="s">
        <v>630</v>
      </c>
      <c r="C765" s="8" t="s">
        <v>7297</v>
      </c>
      <c r="D765" s="8" t="s">
        <v>7298</v>
      </c>
      <c r="E765" s="13" t="s">
        <v>29117</v>
      </c>
      <c r="F765" s="77" t="str">
        <f t="shared" si="11"/>
        <v>К товару</v>
      </c>
      <c r="G765" s="87">
        <v>42004.747080000001</v>
      </c>
      <c r="H765" s="61">
        <v>5</v>
      </c>
      <c r="I765" s="60"/>
    </row>
    <row r="766" spans="1:9" ht="30" x14ac:dyDescent="0.25">
      <c r="A766" s="8" t="s">
        <v>7299</v>
      </c>
      <c r="B766" s="88" t="s">
        <v>630</v>
      </c>
      <c r="C766" s="8" t="s">
        <v>7300</v>
      </c>
      <c r="D766" s="8" t="s">
        <v>7301</v>
      </c>
      <c r="E766" s="13" t="s">
        <v>29118</v>
      </c>
      <c r="F766" s="77" t="str">
        <f t="shared" si="11"/>
        <v>К товару</v>
      </c>
      <c r="G766" s="87">
        <v>27581.67108</v>
      </c>
      <c r="H766" s="61">
        <v>5</v>
      </c>
      <c r="I766" s="60"/>
    </row>
    <row r="767" spans="1:9" ht="15" x14ac:dyDescent="0.25">
      <c r="A767" s="8" t="s">
        <v>7302</v>
      </c>
      <c r="B767" s="88" t="s">
        <v>630</v>
      </c>
      <c r="C767" s="8" t="s">
        <v>7303</v>
      </c>
      <c r="D767" s="8" t="s">
        <v>7304</v>
      </c>
      <c r="E767" s="13" t="s">
        <v>29119</v>
      </c>
      <c r="F767" s="77" t="str">
        <f t="shared" si="11"/>
        <v>К товару</v>
      </c>
      <c r="G767" s="87">
        <v>19665.198</v>
      </c>
      <c r="H767" s="61">
        <v>11</v>
      </c>
      <c r="I767" s="60"/>
    </row>
    <row r="768" spans="1:9" ht="15" x14ac:dyDescent="0.25">
      <c r="A768" s="8" t="s">
        <v>7305</v>
      </c>
      <c r="B768" s="88" t="s">
        <v>630</v>
      </c>
      <c r="C768" s="8" t="s">
        <v>7306</v>
      </c>
      <c r="D768" s="8" t="s">
        <v>7307</v>
      </c>
      <c r="E768" s="13" t="s">
        <v>29120</v>
      </c>
      <c r="F768" s="77" t="str">
        <f t="shared" si="11"/>
        <v>К товару</v>
      </c>
      <c r="G768" s="87">
        <v>11305.02708</v>
      </c>
      <c r="H768" s="61">
        <v>11</v>
      </c>
      <c r="I768" s="60"/>
    </row>
    <row r="769" spans="1:9" ht="15" x14ac:dyDescent="0.25">
      <c r="A769" s="8" t="s">
        <v>7308</v>
      </c>
      <c r="B769" s="88" t="s">
        <v>630</v>
      </c>
      <c r="C769" s="8" t="s">
        <v>7309</v>
      </c>
      <c r="D769" s="8" t="s">
        <v>7310</v>
      </c>
      <c r="E769" s="13" t="s">
        <v>29121</v>
      </c>
      <c r="F769" s="77" t="str">
        <f t="shared" si="11"/>
        <v>К товару</v>
      </c>
      <c r="G769" s="87">
        <v>12386.46816</v>
      </c>
      <c r="H769" s="61">
        <v>17</v>
      </c>
      <c r="I769" s="60"/>
    </row>
    <row r="770" spans="1:9" ht="15" x14ac:dyDescent="0.25">
      <c r="A770" s="8" t="s">
        <v>7311</v>
      </c>
      <c r="B770" s="88" t="s">
        <v>630</v>
      </c>
      <c r="C770" s="8" t="s">
        <v>7312</v>
      </c>
      <c r="D770" s="8" t="s">
        <v>7313</v>
      </c>
      <c r="E770" s="13" t="s">
        <v>29122</v>
      </c>
      <c r="F770" s="77" t="str">
        <f t="shared" si="11"/>
        <v>К товару</v>
      </c>
      <c r="G770" s="87">
        <v>18313.83108</v>
      </c>
      <c r="H770" s="61">
        <v>7</v>
      </c>
      <c r="I770" s="60"/>
    </row>
    <row r="771" spans="1:9" ht="30" x14ac:dyDescent="0.25">
      <c r="A771" s="8" t="s">
        <v>7314</v>
      </c>
      <c r="B771" s="88" t="s">
        <v>630</v>
      </c>
      <c r="C771" s="8" t="s">
        <v>7315</v>
      </c>
      <c r="D771" s="8" t="s">
        <v>7316</v>
      </c>
      <c r="E771" s="13" t="s">
        <v>29123</v>
      </c>
      <c r="F771" s="77" t="str">
        <f t="shared" si="11"/>
        <v>К товару</v>
      </c>
      <c r="G771" s="87">
        <v>20785.44816</v>
      </c>
      <c r="H771" s="61">
        <v>12</v>
      </c>
      <c r="I771" s="60"/>
    </row>
    <row r="772" spans="1:9" ht="15" x14ac:dyDescent="0.25">
      <c r="A772" s="8" t="s">
        <v>7317</v>
      </c>
      <c r="B772" s="88" t="s">
        <v>630</v>
      </c>
      <c r="C772" s="8" t="s">
        <v>7318</v>
      </c>
      <c r="D772" s="8" t="s">
        <v>7319</v>
      </c>
      <c r="E772" s="13" t="s">
        <v>29124</v>
      </c>
      <c r="F772" s="77" t="str">
        <f t="shared" si="11"/>
        <v>К товару</v>
      </c>
      <c r="G772" s="87">
        <v>8872.2190799999989</v>
      </c>
      <c r="H772" s="61">
        <v>6</v>
      </c>
      <c r="I772" s="60"/>
    </row>
    <row r="773" spans="1:9" ht="15" x14ac:dyDescent="0.25">
      <c r="A773" s="8" t="s">
        <v>7320</v>
      </c>
      <c r="B773" s="88" t="s">
        <v>630</v>
      </c>
      <c r="C773" s="8" t="s">
        <v>7321</v>
      </c>
      <c r="D773" s="8" t="s">
        <v>7322</v>
      </c>
      <c r="E773" s="13" t="s">
        <v>29125</v>
      </c>
      <c r="F773" s="77" t="str">
        <f t="shared" si="11"/>
        <v>К товару</v>
      </c>
      <c r="G773" s="87">
        <v>8997.9141600000003</v>
      </c>
      <c r="H773" s="61">
        <v>18</v>
      </c>
      <c r="I773" s="60"/>
    </row>
    <row r="774" spans="1:9" ht="15" x14ac:dyDescent="0.25">
      <c r="A774" s="8" t="s">
        <v>7323</v>
      </c>
      <c r="B774" s="88" t="s">
        <v>630</v>
      </c>
      <c r="C774" s="8" t="s">
        <v>7324</v>
      </c>
      <c r="D774" s="8" t="s">
        <v>7325</v>
      </c>
      <c r="E774" s="13" t="s">
        <v>29126</v>
      </c>
      <c r="F774" s="77" t="str">
        <f t="shared" si="11"/>
        <v>К товару</v>
      </c>
      <c r="G774" s="87">
        <v>21547.727999999999</v>
      </c>
      <c r="H774" s="61">
        <v>5</v>
      </c>
      <c r="I774" s="60"/>
    </row>
    <row r="775" spans="1:9" ht="15" x14ac:dyDescent="0.25">
      <c r="A775" s="8" t="s">
        <v>7326</v>
      </c>
      <c r="B775" s="88" t="s">
        <v>630</v>
      </c>
      <c r="C775" s="8" t="s">
        <v>7327</v>
      </c>
      <c r="D775" s="8" t="s">
        <v>7328</v>
      </c>
      <c r="E775" s="13" t="s">
        <v>29127</v>
      </c>
      <c r="F775" s="77" t="str">
        <f t="shared" si="11"/>
        <v>К товару</v>
      </c>
      <c r="G775" s="87">
        <v>7752.5481599999994</v>
      </c>
      <c r="H775" s="61">
        <v>15</v>
      </c>
      <c r="I775" s="60"/>
    </row>
    <row r="776" spans="1:9" ht="15" x14ac:dyDescent="0.25">
      <c r="A776" s="8" t="s">
        <v>7329</v>
      </c>
      <c r="B776" s="88" t="s">
        <v>630</v>
      </c>
      <c r="C776" s="8" t="s">
        <v>7330</v>
      </c>
      <c r="D776" s="8" t="s">
        <v>7331</v>
      </c>
      <c r="E776" s="13" t="s">
        <v>29128</v>
      </c>
      <c r="F776" s="77" t="str">
        <f t="shared" si="11"/>
        <v>К товару</v>
      </c>
      <c r="G776" s="87">
        <v>9528.4979999999996</v>
      </c>
      <c r="H776" s="61">
        <v>29</v>
      </c>
      <c r="I776" s="60"/>
    </row>
    <row r="777" spans="1:9" ht="15" x14ac:dyDescent="0.25">
      <c r="A777" s="8" t="s">
        <v>7332</v>
      </c>
      <c r="B777" s="88" t="s">
        <v>630</v>
      </c>
      <c r="C777" s="8" t="s">
        <v>7333</v>
      </c>
      <c r="D777" s="8" t="s">
        <v>7334</v>
      </c>
      <c r="E777" s="13" t="s">
        <v>29129</v>
      </c>
      <c r="F777" s="77" t="str">
        <f t="shared" si="11"/>
        <v>К товару</v>
      </c>
      <c r="G777" s="87">
        <v>22879.98</v>
      </c>
      <c r="H777" s="61">
        <v>3</v>
      </c>
      <c r="I777" s="60"/>
    </row>
    <row r="778" spans="1:9" ht="15" x14ac:dyDescent="0.25">
      <c r="A778" s="8" t="s">
        <v>7335</v>
      </c>
      <c r="B778" s="88" t="s">
        <v>630</v>
      </c>
      <c r="C778" s="8" t="s">
        <v>7336</v>
      </c>
      <c r="D778" s="8" t="s">
        <v>7337</v>
      </c>
      <c r="E778" s="13" t="s">
        <v>29130</v>
      </c>
      <c r="F778" s="77" t="str">
        <f t="shared" ref="F778:F841" si="12">HYPERLINK("https://shop-askom.kz/?pbrandnumber="&amp;C778&amp;"&amp;pbrandname=FEBI", "К товару")</f>
        <v>К товару</v>
      </c>
      <c r="G778" s="87">
        <v>5271.0839999999998</v>
      </c>
      <c r="H778" s="61">
        <v>20</v>
      </c>
      <c r="I778" s="60"/>
    </row>
    <row r="779" spans="1:9" ht="15" x14ac:dyDescent="0.25">
      <c r="A779" s="8" t="s">
        <v>7338</v>
      </c>
      <c r="B779" s="88" t="s">
        <v>630</v>
      </c>
      <c r="C779" s="8" t="s">
        <v>7339</v>
      </c>
      <c r="D779" s="8" t="s">
        <v>7340</v>
      </c>
      <c r="E779" s="13" t="s">
        <v>29131</v>
      </c>
      <c r="F779" s="77" t="str">
        <f t="shared" si="12"/>
        <v>К товару</v>
      </c>
      <c r="G779" s="87">
        <v>5725.2081599999992</v>
      </c>
      <c r="H779" s="61">
        <v>12</v>
      </c>
      <c r="I779" s="60"/>
    </row>
    <row r="780" spans="1:9" ht="15" x14ac:dyDescent="0.25">
      <c r="A780" s="8" t="s">
        <v>7341</v>
      </c>
      <c r="B780" s="88" t="s">
        <v>630</v>
      </c>
      <c r="C780" s="8" t="s">
        <v>7342</v>
      </c>
      <c r="D780" s="8" t="s">
        <v>7343</v>
      </c>
      <c r="E780" s="13" t="s">
        <v>29132</v>
      </c>
      <c r="F780" s="77" t="str">
        <f t="shared" si="12"/>
        <v>К товару</v>
      </c>
      <c r="G780" s="87">
        <v>8708.2941599999995</v>
      </c>
      <c r="H780" s="61">
        <v>6</v>
      </c>
      <c r="I780" s="60"/>
    </row>
    <row r="781" spans="1:9" ht="15" x14ac:dyDescent="0.25">
      <c r="A781" s="8" t="s">
        <v>7344</v>
      </c>
      <c r="B781" s="88" t="s">
        <v>630</v>
      </c>
      <c r="C781" s="8" t="s">
        <v>7345</v>
      </c>
      <c r="D781" s="8" t="s">
        <v>7346</v>
      </c>
      <c r="E781" s="13" t="s">
        <v>29133</v>
      </c>
      <c r="F781" s="77" t="str">
        <f t="shared" si="12"/>
        <v>К товару</v>
      </c>
      <c r="G781" s="87">
        <v>8775.4860000000008</v>
      </c>
      <c r="H781" s="61">
        <v>9</v>
      </c>
      <c r="I781" s="60"/>
    </row>
    <row r="782" spans="1:9" ht="15" x14ac:dyDescent="0.25">
      <c r="A782" s="8" t="s">
        <v>7347</v>
      </c>
      <c r="B782" s="88" t="s">
        <v>630</v>
      </c>
      <c r="C782" s="8" t="s">
        <v>7348</v>
      </c>
      <c r="D782" s="8" t="s">
        <v>7349</v>
      </c>
      <c r="E782" s="13" t="s">
        <v>29134</v>
      </c>
      <c r="F782" s="77" t="str">
        <f t="shared" si="12"/>
        <v>К товару</v>
      </c>
      <c r="G782" s="87">
        <v>12666.24108</v>
      </c>
      <c r="H782" s="61">
        <v>2</v>
      </c>
      <c r="I782" s="60"/>
    </row>
    <row r="783" spans="1:9" ht="15" x14ac:dyDescent="0.25">
      <c r="A783" s="8" t="s">
        <v>7350</v>
      </c>
      <c r="B783" s="88" t="s">
        <v>630</v>
      </c>
      <c r="C783" s="8" t="s">
        <v>7351</v>
      </c>
      <c r="D783" s="8" t="s">
        <v>7352</v>
      </c>
      <c r="E783" s="13" t="s">
        <v>29135</v>
      </c>
      <c r="F783" s="77" t="str">
        <f t="shared" si="12"/>
        <v>К товару</v>
      </c>
      <c r="G783" s="87">
        <v>62075.413080000006</v>
      </c>
      <c r="H783" s="61">
        <v>4</v>
      </c>
      <c r="I783" s="60"/>
    </row>
    <row r="784" spans="1:9" ht="15" x14ac:dyDescent="0.25">
      <c r="A784" s="8" t="s">
        <v>7353</v>
      </c>
      <c r="B784" s="88" t="s">
        <v>630</v>
      </c>
      <c r="C784" s="8" t="s">
        <v>7354</v>
      </c>
      <c r="D784" s="8" t="s">
        <v>7355</v>
      </c>
      <c r="E784" s="13" t="s">
        <v>29136</v>
      </c>
      <c r="F784" s="77" t="str">
        <f t="shared" si="12"/>
        <v>К товару</v>
      </c>
      <c r="G784" s="87">
        <v>62944.273080000006</v>
      </c>
      <c r="H784" s="61">
        <v>7</v>
      </c>
      <c r="I784" s="60"/>
    </row>
    <row r="785" spans="1:9" ht="15" x14ac:dyDescent="0.25">
      <c r="A785" s="8" t="s">
        <v>7356</v>
      </c>
      <c r="B785" s="88" t="s">
        <v>630</v>
      </c>
      <c r="C785" s="8" t="s">
        <v>7357</v>
      </c>
      <c r="D785" s="8" t="s">
        <v>7357</v>
      </c>
      <c r="E785" s="13" t="s">
        <v>29137</v>
      </c>
      <c r="F785" s="77" t="str">
        <f t="shared" si="12"/>
        <v>К товару</v>
      </c>
      <c r="G785" s="87">
        <v>57248.606159999996</v>
      </c>
      <c r="H785" s="61">
        <v>4</v>
      </c>
      <c r="I785" s="60"/>
    </row>
    <row r="786" spans="1:9" ht="15" x14ac:dyDescent="0.25">
      <c r="A786" s="8" t="s">
        <v>23193</v>
      </c>
      <c r="B786" s="88" t="s">
        <v>630</v>
      </c>
      <c r="C786" s="8" t="s">
        <v>23194</v>
      </c>
      <c r="D786" s="8" t="s">
        <v>23195</v>
      </c>
      <c r="E786" s="13" t="s">
        <v>29138</v>
      </c>
      <c r="F786" s="77" t="str">
        <f t="shared" si="12"/>
        <v>К товару</v>
      </c>
      <c r="G786" s="87">
        <v>43240.265999999996</v>
      </c>
      <c r="H786" s="61">
        <v>6</v>
      </c>
      <c r="I786" s="60"/>
    </row>
    <row r="787" spans="1:9" ht="15" x14ac:dyDescent="0.25">
      <c r="A787" s="8" t="s">
        <v>7358</v>
      </c>
      <c r="B787" s="88" t="s">
        <v>630</v>
      </c>
      <c r="C787" s="8" t="s">
        <v>7359</v>
      </c>
      <c r="D787" s="8" t="s">
        <v>7360</v>
      </c>
      <c r="E787" s="13" t="s">
        <v>29139</v>
      </c>
      <c r="F787" s="77" t="str">
        <f t="shared" si="12"/>
        <v>К товару</v>
      </c>
      <c r="G787" s="87">
        <v>73853.100000000006</v>
      </c>
      <c r="H787" s="61">
        <v>9</v>
      </c>
      <c r="I787" s="60"/>
    </row>
    <row r="788" spans="1:9" ht="15" x14ac:dyDescent="0.25">
      <c r="A788" s="8" t="s">
        <v>7361</v>
      </c>
      <c r="B788" s="88" t="s">
        <v>630</v>
      </c>
      <c r="C788" s="8" t="s">
        <v>7362</v>
      </c>
      <c r="D788" s="8" t="s">
        <v>7363</v>
      </c>
      <c r="E788" s="13" t="s">
        <v>29140</v>
      </c>
      <c r="F788" s="77" t="str">
        <f t="shared" si="12"/>
        <v>К товару</v>
      </c>
      <c r="G788" s="87">
        <v>28440.684000000001</v>
      </c>
      <c r="H788" s="61">
        <v>1</v>
      </c>
      <c r="I788" s="60"/>
    </row>
    <row r="789" spans="1:9" ht="15" x14ac:dyDescent="0.25">
      <c r="A789" s="8" t="s">
        <v>7364</v>
      </c>
      <c r="B789" s="88" t="s">
        <v>630</v>
      </c>
      <c r="C789" s="8" t="s">
        <v>7365</v>
      </c>
      <c r="D789" s="8" t="s">
        <v>7366</v>
      </c>
      <c r="E789" s="13" t="s">
        <v>29141</v>
      </c>
      <c r="F789" s="77" t="str">
        <f t="shared" si="12"/>
        <v>К товару</v>
      </c>
      <c r="G789" s="87">
        <v>53039.269080000005</v>
      </c>
      <c r="H789" s="61">
        <v>4</v>
      </c>
      <c r="I789" s="60"/>
    </row>
    <row r="790" spans="1:9" ht="15" x14ac:dyDescent="0.25">
      <c r="A790" s="8" t="s">
        <v>7373</v>
      </c>
      <c r="B790" s="88" t="s">
        <v>630</v>
      </c>
      <c r="C790" s="8" t="s">
        <v>7374</v>
      </c>
      <c r="D790" s="8" t="s">
        <v>7375</v>
      </c>
      <c r="E790" s="13" t="s">
        <v>29142</v>
      </c>
      <c r="F790" s="77" t="str">
        <f t="shared" si="12"/>
        <v>К товару</v>
      </c>
      <c r="G790" s="87">
        <v>69702.266159999999</v>
      </c>
      <c r="H790" s="61">
        <v>2</v>
      </c>
      <c r="I790" s="60"/>
    </row>
    <row r="791" spans="1:9" ht="15" x14ac:dyDescent="0.25">
      <c r="A791" s="8" t="s">
        <v>7370</v>
      </c>
      <c r="B791" s="88" t="s">
        <v>630</v>
      </c>
      <c r="C791" s="8" t="s">
        <v>7371</v>
      </c>
      <c r="D791" s="8" t="s">
        <v>7372</v>
      </c>
      <c r="E791" s="13" t="s">
        <v>29143</v>
      </c>
      <c r="F791" s="77" t="str">
        <f t="shared" si="12"/>
        <v>К товару</v>
      </c>
      <c r="G791" s="87">
        <v>73756.946159999992</v>
      </c>
      <c r="H791" s="61">
        <v>3</v>
      </c>
      <c r="I791" s="60"/>
    </row>
    <row r="792" spans="1:9" ht="15" x14ac:dyDescent="0.25">
      <c r="A792" s="8" t="s">
        <v>7367</v>
      </c>
      <c r="B792" s="88" t="s">
        <v>630</v>
      </c>
      <c r="C792" s="8" t="s">
        <v>7368</v>
      </c>
      <c r="D792" s="8" t="s">
        <v>7369</v>
      </c>
      <c r="E792" s="13" t="s">
        <v>29144</v>
      </c>
      <c r="F792" s="77" t="str">
        <f t="shared" si="12"/>
        <v>К товару</v>
      </c>
      <c r="G792" s="87">
        <v>54216.864000000001</v>
      </c>
      <c r="H792" s="61">
        <v>8</v>
      </c>
      <c r="I792" s="60"/>
    </row>
    <row r="793" spans="1:9" ht="15" x14ac:dyDescent="0.25">
      <c r="A793" s="8" t="s">
        <v>7376</v>
      </c>
      <c r="B793" s="88" t="s">
        <v>630</v>
      </c>
      <c r="C793" s="8" t="s">
        <v>7377</v>
      </c>
      <c r="D793" s="8" t="s">
        <v>7378</v>
      </c>
      <c r="E793" s="13" t="s">
        <v>29145</v>
      </c>
      <c r="F793" s="77" t="str">
        <f t="shared" si="12"/>
        <v>К товару</v>
      </c>
      <c r="G793" s="87">
        <v>36183.38508</v>
      </c>
      <c r="H793" s="61">
        <v>2</v>
      </c>
      <c r="I793" s="60"/>
    </row>
    <row r="794" spans="1:9" ht="15" x14ac:dyDescent="0.25">
      <c r="A794" s="8" t="s">
        <v>7379</v>
      </c>
      <c r="B794" s="88" t="s">
        <v>630</v>
      </c>
      <c r="C794" s="8" t="s">
        <v>7380</v>
      </c>
      <c r="D794" s="8" t="s">
        <v>7381</v>
      </c>
      <c r="E794" s="13" t="s">
        <v>29146</v>
      </c>
      <c r="F794" s="77" t="str">
        <f t="shared" si="12"/>
        <v>К товару</v>
      </c>
      <c r="G794" s="87">
        <v>63233.893080000002</v>
      </c>
      <c r="H794" s="61">
        <v>5</v>
      </c>
      <c r="I794" s="60"/>
    </row>
    <row r="795" spans="1:9" ht="15" x14ac:dyDescent="0.25">
      <c r="A795" s="8" t="s">
        <v>7382</v>
      </c>
      <c r="B795" s="88" t="s">
        <v>630</v>
      </c>
      <c r="C795" s="8" t="s">
        <v>7383</v>
      </c>
      <c r="D795" s="8" t="s">
        <v>7384</v>
      </c>
      <c r="E795" s="13" t="s">
        <v>29147</v>
      </c>
      <c r="F795" s="77" t="str">
        <f t="shared" si="12"/>
        <v>К товару</v>
      </c>
      <c r="G795" s="87">
        <v>61592.906159999999</v>
      </c>
      <c r="H795" s="61">
        <v>7</v>
      </c>
      <c r="I795" s="60"/>
    </row>
    <row r="796" spans="1:9" ht="15" x14ac:dyDescent="0.25">
      <c r="A796" s="8" t="s">
        <v>7385</v>
      </c>
      <c r="B796" s="88" t="s">
        <v>630</v>
      </c>
      <c r="C796" s="8" t="s">
        <v>7386</v>
      </c>
      <c r="D796" s="8" t="s">
        <v>7387</v>
      </c>
      <c r="E796" s="13" t="s">
        <v>29148</v>
      </c>
      <c r="F796" s="77" t="str">
        <f t="shared" si="12"/>
        <v>К товару</v>
      </c>
      <c r="G796" s="87">
        <v>59275.94616</v>
      </c>
      <c r="H796" s="61">
        <v>6</v>
      </c>
      <c r="I796" s="60"/>
    </row>
    <row r="797" spans="1:9" ht="15" x14ac:dyDescent="0.25">
      <c r="A797" s="8" t="s">
        <v>7388</v>
      </c>
      <c r="B797" s="88" t="s">
        <v>630</v>
      </c>
      <c r="C797" s="8" t="s">
        <v>7389</v>
      </c>
      <c r="D797" s="8" t="s">
        <v>7390</v>
      </c>
      <c r="E797" s="13" t="s">
        <v>29149</v>
      </c>
      <c r="F797" s="77" t="str">
        <f t="shared" si="12"/>
        <v>К товару</v>
      </c>
      <c r="G797" s="87">
        <v>65937.206160000002</v>
      </c>
      <c r="H797" s="61">
        <v>9</v>
      </c>
      <c r="I797" s="60"/>
    </row>
    <row r="798" spans="1:9" ht="15" x14ac:dyDescent="0.25">
      <c r="A798" s="8" t="s">
        <v>7391</v>
      </c>
      <c r="B798" s="88" t="s">
        <v>630</v>
      </c>
      <c r="C798" s="8" t="s">
        <v>7392</v>
      </c>
      <c r="D798" s="8" t="s">
        <v>7393</v>
      </c>
      <c r="E798" s="13" t="s">
        <v>29150</v>
      </c>
      <c r="F798" s="77" t="str">
        <f t="shared" si="12"/>
        <v>К товару</v>
      </c>
      <c r="G798" s="87">
        <v>57731.113080000003</v>
      </c>
      <c r="H798" s="61">
        <v>5</v>
      </c>
      <c r="I798" s="60"/>
    </row>
    <row r="799" spans="1:9" ht="15" x14ac:dyDescent="0.25">
      <c r="A799" s="8" t="s">
        <v>23196</v>
      </c>
      <c r="B799" s="88" t="s">
        <v>630</v>
      </c>
      <c r="C799" s="8" t="s">
        <v>23197</v>
      </c>
      <c r="D799" s="8" t="s">
        <v>23198</v>
      </c>
      <c r="E799" s="13" t="s">
        <v>29151</v>
      </c>
      <c r="F799" s="77" t="str">
        <f t="shared" si="12"/>
        <v>К товару</v>
      </c>
      <c r="G799" s="87">
        <v>106000.92</v>
      </c>
      <c r="H799" s="61">
        <v>5</v>
      </c>
      <c r="I799" s="60"/>
    </row>
    <row r="800" spans="1:9" ht="15" x14ac:dyDescent="0.25">
      <c r="A800" s="8" t="s">
        <v>7394</v>
      </c>
      <c r="B800" s="88" t="s">
        <v>630</v>
      </c>
      <c r="C800" s="8" t="s">
        <v>7395</v>
      </c>
      <c r="D800" s="8" t="s">
        <v>7396</v>
      </c>
      <c r="E800" s="13" t="s">
        <v>29152</v>
      </c>
      <c r="F800" s="77" t="str">
        <f t="shared" si="12"/>
        <v>К товару</v>
      </c>
      <c r="G800" s="87">
        <v>69219.179999999993</v>
      </c>
      <c r="H800" s="61">
        <v>4</v>
      </c>
      <c r="I800" s="60"/>
    </row>
    <row r="801" spans="1:9" ht="15" x14ac:dyDescent="0.25">
      <c r="A801" s="8" t="s">
        <v>7397</v>
      </c>
      <c r="B801" s="88" t="s">
        <v>630</v>
      </c>
      <c r="C801" s="8" t="s">
        <v>7398</v>
      </c>
      <c r="D801" s="8" t="s">
        <v>7399</v>
      </c>
      <c r="E801" s="13" t="s">
        <v>29153</v>
      </c>
      <c r="F801" s="77" t="str">
        <f t="shared" si="12"/>
        <v>К товару</v>
      </c>
      <c r="G801" s="87">
        <v>54979.723080000003</v>
      </c>
      <c r="H801" s="61">
        <v>7</v>
      </c>
      <c r="I801" s="60"/>
    </row>
    <row r="802" spans="1:9" ht="15" x14ac:dyDescent="0.25">
      <c r="A802" s="8" t="s">
        <v>7400</v>
      </c>
      <c r="B802" s="88" t="s">
        <v>630</v>
      </c>
      <c r="C802" s="8" t="s">
        <v>7401</v>
      </c>
      <c r="D802" s="8" t="s">
        <v>7401</v>
      </c>
      <c r="E802" s="13" t="s">
        <v>29154</v>
      </c>
      <c r="F802" s="77" t="str">
        <f t="shared" si="12"/>
        <v>К товару</v>
      </c>
      <c r="G802" s="87">
        <v>46773.63</v>
      </c>
      <c r="H802" s="61">
        <v>3</v>
      </c>
      <c r="I802" s="60"/>
    </row>
    <row r="803" spans="1:9" ht="15" x14ac:dyDescent="0.25">
      <c r="A803" s="8" t="s">
        <v>7402</v>
      </c>
      <c r="B803" s="88" t="s">
        <v>630</v>
      </c>
      <c r="C803" s="8" t="s">
        <v>7403</v>
      </c>
      <c r="D803" s="8" t="s">
        <v>7404</v>
      </c>
      <c r="E803" s="13" t="s">
        <v>29155</v>
      </c>
      <c r="F803" s="77" t="str">
        <f t="shared" si="12"/>
        <v>К товару</v>
      </c>
      <c r="G803" s="87">
        <v>26616.078000000001</v>
      </c>
      <c r="H803" s="61">
        <v>4</v>
      </c>
      <c r="I803" s="60"/>
    </row>
    <row r="804" spans="1:9" ht="15" x14ac:dyDescent="0.25">
      <c r="A804" s="8" t="s">
        <v>23199</v>
      </c>
      <c r="B804" s="88" t="s">
        <v>630</v>
      </c>
      <c r="C804" s="8" t="s">
        <v>23200</v>
      </c>
      <c r="D804" s="8" t="s">
        <v>23201</v>
      </c>
      <c r="E804" s="13" t="s">
        <v>29156</v>
      </c>
      <c r="F804" s="77" t="str">
        <f t="shared" si="12"/>
        <v>К товару</v>
      </c>
      <c r="G804" s="87">
        <v>73853.100000000006</v>
      </c>
      <c r="H804" s="61">
        <v>6</v>
      </c>
      <c r="I804" s="60"/>
    </row>
    <row r="805" spans="1:9" ht="15" x14ac:dyDescent="0.25">
      <c r="A805" s="8" t="s">
        <v>7405</v>
      </c>
      <c r="B805" s="88" t="s">
        <v>630</v>
      </c>
      <c r="C805" s="8" t="s">
        <v>7406</v>
      </c>
      <c r="D805" s="8" t="s">
        <v>7407</v>
      </c>
      <c r="E805" s="13" t="s">
        <v>29157</v>
      </c>
      <c r="F805" s="77" t="str">
        <f t="shared" si="12"/>
        <v>К товару</v>
      </c>
      <c r="G805" s="87">
        <v>65743.740000000005</v>
      </c>
      <c r="H805" s="61">
        <v>4</v>
      </c>
      <c r="I805" s="60"/>
    </row>
    <row r="806" spans="1:9" ht="15" x14ac:dyDescent="0.25">
      <c r="A806" s="8" t="s">
        <v>7408</v>
      </c>
      <c r="B806" s="88" t="s">
        <v>630</v>
      </c>
      <c r="C806" s="8" t="s">
        <v>7409</v>
      </c>
      <c r="D806" s="8" t="s">
        <v>7410</v>
      </c>
      <c r="E806" s="13" t="s">
        <v>29158</v>
      </c>
      <c r="F806" s="77" t="str">
        <f t="shared" si="12"/>
        <v>К товару</v>
      </c>
      <c r="G806" s="87">
        <v>47874.186000000002</v>
      </c>
      <c r="H806" s="61">
        <v>3</v>
      </c>
      <c r="I806" s="60"/>
    </row>
    <row r="807" spans="1:9" ht="15" x14ac:dyDescent="0.25">
      <c r="A807" s="8" t="s">
        <v>23202</v>
      </c>
      <c r="B807" s="88" t="s">
        <v>630</v>
      </c>
      <c r="C807" s="8" t="s">
        <v>23203</v>
      </c>
      <c r="D807" s="8" t="s">
        <v>23204</v>
      </c>
      <c r="E807" s="13" t="s">
        <v>29159</v>
      </c>
      <c r="F807" s="77" t="str">
        <f t="shared" si="12"/>
        <v>К товару</v>
      </c>
      <c r="G807" s="87">
        <v>60530.58</v>
      </c>
      <c r="H807" s="61">
        <v>11</v>
      </c>
      <c r="I807" s="60"/>
    </row>
    <row r="808" spans="1:9" ht="15" x14ac:dyDescent="0.25">
      <c r="A808" s="8" t="s">
        <v>7411</v>
      </c>
      <c r="B808" s="88" t="s">
        <v>630</v>
      </c>
      <c r="C808" s="8" t="s">
        <v>7412</v>
      </c>
      <c r="D808" s="8" t="s">
        <v>7413</v>
      </c>
      <c r="E808" s="13" t="s">
        <v>29160</v>
      </c>
      <c r="F808" s="77" t="str">
        <f t="shared" si="12"/>
        <v>К товару</v>
      </c>
      <c r="G808" s="87">
        <v>68350.319999999992</v>
      </c>
      <c r="H808" s="61">
        <v>4</v>
      </c>
      <c r="I808" s="60"/>
    </row>
    <row r="809" spans="1:9" ht="15" x14ac:dyDescent="0.25">
      <c r="A809" s="8" t="s">
        <v>7414</v>
      </c>
      <c r="B809" s="88" t="s">
        <v>630</v>
      </c>
      <c r="C809" s="8" t="s">
        <v>7415</v>
      </c>
      <c r="D809" s="8" t="s">
        <v>7416</v>
      </c>
      <c r="E809" s="13" t="s">
        <v>29161</v>
      </c>
      <c r="F809" s="77" t="str">
        <f t="shared" si="12"/>
        <v>К товару</v>
      </c>
      <c r="G809" s="87">
        <v>57441.49308</v>
      </c>
      <c r="H809" s="61">
        <v>4</v>
      </c>
      <c r="I809" s="60"/>
    </row>
    <row r="810" spans="1:9" ht="30" x14ac:dyDescent="0.25">
      <c r="A810" s="8" t="s">
        <v>7417</v>
      </c>
      <c r="B810" s="88" t="s">
        <v>630</v>
      </c>
      <c r="C810" s="8" t="s">
        <v>7418</v>
      </c>
      <c r="D810" s="8" t="s">
        <v>7419</v>
      </c>
      <c r="E810" s="13" t="s">
        <v>29162</v>
      </c>
      <c r="F810" s="77" t="str">
        <f t="shared" si="12"/>
        <v>К товару</v>
      </c>
      <c r="G810" s="87">
        <v>48482.387999999999</v>
      </c>
      <c r="H810" s="61">
        <v>4</v>
      </c>
      <c r="I810" s="60"/>
    </row>
    <row r="811" spans="1:9" ht="30" x14ac:dyDescent="0.25">
      <c r="A811" s="8" t="s">
        <v>7420</v>
      </c>
      <c r="B811" s="88" t="s">
        <v>630</v>
      </c>
      <c r="C811" s="8" t="s">
        <v>7421</v>
      </c>
      <c r="D811" s="8" t="s">
        <v>7422</v>
      </c>
      <c r="E811" s="13" t="s">
        <v>29163</v>
      </c>
      <c r="F811" s="77" t="str">
        <f t="shared" si="12"/>
        <v>К товару</v>
      </c>
      <c r="G811" s="87">
        <v>45364.339080000005</v>
      </c>
      <c r="H811" s="61">
        <v>8</v>
      </c>
      <c r="I811" s="60"/>
    </row>
    <row r="812" spans="1:9" ht="30" x14ac:dyDescent="0.25">
      <c r="A812" s="8" t="s">
        <v>7423</v>
      </c>
      <c r="B812" s="88" t="s">
        <v>630</v>
      </c>
      <c r="C812" s="8" t="s">
        <v>7424</v>
      </c>
      <c r="D812" s="8" t="s">
        <v>7425</v>
      </c>
      <c r="E812" s="13" t="s">
        <v>29164</v>
      </c>
      <c r="F812" s="77" t="str">
        <f t="shared" si="12"/>
        <v>К товару</v>
      </c>
      <c r="G812" s="87">
        <v>170972.53307999999</v>
      </c>
      <c r="H812" s="61">
        <v>4</v>
      </c>
      <c r="I812" s="60"/>
    </row>
    <row r="813" spans="1:9" ht="15" x14ac:dyDescent="0.25">
      <c r="A813" s="8" t="s">
        <v>23205</v>
      </c>
      <c r="B813" s="88" t="s">
        <v>630</v>
      </c>
      <c r="C813" s="8" t="s">
        <v>23206</v>
      </c>
      <c r="D813" s="8" t="s">
        <v>23207</v>
      </c>
      <c r="E813" s="13" t="s">
        <v>29165</v>
      </c>
      <c r="F813" s="77" t="str">
        <f t="shared" si="12"/>
        <v>К товару</v>
      </c>
      <c r="G813" s="87">
        <v>61013.666160000001</v>
      </c>
      <c r="H813" s="61">
        <v>6</v>
      </c>
      <c r="I813" s="60"/>
    </row>
    <row r="814" spans="1:9" ht="15" x14ac:dyDescent="0.25">
      <c r="A814" s="8" t="s">
        <v>7426</v>
      </c>
      <c r="B814" s="88" t="s">
        <v>630</v>
      </c>
      <c r="C814" s="8" t="s">
        <v>7427</v>
      </c>
      <c r="D814" s="8" t="s">
        <v>7428</v>
      </c>
      <c r="E814" s="13" t="s">
        <v>29166</v>
      </c>
      <c r="F814" s="77" t="str">
        <f t="shared" si="12"/>
        <v>К товару</v>
      </c>
      <c r="G814" s="87">
        <v>89396.426160000003</v>
      </c>
      <c r="H814" s="61">
        <v>3</v>
      </c>
      <c r="I814" s="60"/>
    </row>
    <row r="815" spans="1:9" ht="15" x14ac:dyDescent="0.25">
      <c r="A815" s="8" t="s">
        <v>7429</v>
      </c>
      <c r="B815" s="88" t="s">
        <v>630</v>
      </c>
      <c r="C815" s="8" t="s">
        <v>7430</v>
      </c>
      <c r="D815" s="8" t="s">
        <v>7431</v>
      </c>
      <c r="E815" s="13" t="s">
        <v>29167</v>
      </c>
      <c r="F815" s="77" t="str">
        <f t="shared" si="12"/>
        <v>К товару</v>
      </c>
      <c r="G815" s="87">
        <v>49834.334159999999</v>
      </c>
      <c r="H815" s="61">
        <v>4</v>
      </c>
      <c r="I815" s="60"/>
    </row>
    <row r="816" spans="1:9" ht="15" x14ac:dyDescent="0.25">
      <c r="A816" s="8" t="s">
        <v>7432</v>
      </c>
      <c r="B816" s="88" t="s">
        <v>630</v>
      </c>
      <c r="C816" s="8" t="s">
        <v>7433</v>
      </c>
      <c r="D816" s="8" t="s">
        <v>7434</v>
      </c>
      <c r="E816" s="13" t="s">
        <v>29168</v>
      </c>
      <c r="F816" s="77" t="str">
        <f t="shared" si="12"/>
        <v>К товару</v>
      </c>
      <c r="G816" s="87">
        <v>58117.466159999996</v>
      </c>
      <c r="H816" s="61">
        <v>4</v>
      </c>
      <c r="I816" s="60"/>
    </row>
    <row r="817" spans="1:9" ht="15" x14ac:dyDescent="0.25">
      <c r="A817" s="8" t="s">
        <v>23208</v>
      </c>
      <c r="B817" s="88" t="s">
        <v>630</v>
      </c>
      <c r="C817" s="8" t="s">
        <v>23209</v>
      </c>
      <c r="D817" s="8" t="s">
        <v>23210</v>
      </c>
      <c r="E817" s="13" t="s">
        <v>29169</v>
      </c>
      <c r="F817" s="77" t="str">
        <f t="shared" si="12"/>
        <v>К товару</v>
      </c>
      <c r="G817" s="87">
        <v>55993.393080000002</v>
      </c>
      <c r="H817" s="61">
        <v>6</v>
      </c>
      <c r="I817" s="60"/>
    </row>
    <row r="818" spans="1:9" ht="30" x14ac:dyDescent="0.25">
      <c r="A818" s="8" t="s">
        <v>23211</v>
      </c>
      <c r="B818" s="88" t="s">
        <v>630</v>
      </c>
      <c r="C818" s="8" t="s">
        <v>23212</v>
      </c>
      <c r="D818" s="8" t="s">
        <v>23213</v>
      </c>
      <c r="E818" s="13" t="s">
        <v>29170</v>
      </c>
      <c r="F818" s="77" t="str">
        <f t="shared" si="12"/>
        <v>К товару</v>
      </c>
      <c r="G818" s="87">
        <v>50915.195999999996</v>
      </c>
      <c r="H818" s="61">
        <v>14</v>
      </c>
      <c r="I818" s="60"/>
    </row>
    <row r="819" spans="1:9" ht="15" x14ac:dyDescent="0.25">
      <c r="A819" s="8" t="s">
        <v>7435</v>
      </c>
      <c r="B819" s="88" t="s">
        <v>630</v>
      </c>
      <c r="C819" s="8" t="s">
        <v>7436</v>
      </c>
      <c r="D819" s="8" t="s">
        <v>7437</v>
      </c>
      <c r="E819" s="13" t="s">
        <v>29171</v>
      </c>
      <c r="F819" s="77" t="str">
        <f t="shared" si="12"/>
        <v>К товару</v>
      </c>
      <c r="G819" s="87">
        <v>50625.576000000001</v>
      </c>
      <c r="H819" s="61">
        <v>6</v>
      </c>
      <c r="I819" s="60"/>
    </row>
    <row r="820" spans="1:9" ht="15" x14ac:dyDescent="0.25">
      <c r="A820" s="8" t="s">
        <v>7438</v>
      </c>
      <c r="B820" s="88" t="s">
        <v>630</v>
      </c>
      <c r="C820" s="8" t="s">
        <v>7439</v>
      </c>
      <c r="D820" s="8" t="s">
        <v>7440</v>
      </c>
      <c r="E820" s="13" t="s">
        <v>29172</v>
      </c>
      <c r="F820" s="77" t="str">
        <f t="shared" si="12"/>
        <v>К товару</v>
      </c>
      <c r="G820" s="87">
        <v>81962.460000000006</v>
      </c>
      <c r="H820" s="61">
        <v>2</v>
      </c>
      <c r="I820" s="60"/>
    </row>
    <row r="821" spans="1:9" ht="30" x14ac:dyDescent="0.25">
      <c r="A821" s="8" t="s">
        <v>7441</v>
      </c>
      <c r="B821" s="88" t="s">
        <v>630</v>
      </c>
      <c r="C821" s="8" t="s">
        <v>7442</v>
      </c>
      <c r="D821" s="8" t="s">
        <v>7443</v>
      </c>
      <c r="E821" s="13" t="s">
        <v>29173</v>
      </c>
      <c r="F821" s="77" t="str">
        <f t="shared" si="12"/>
        <v>К товару</v>
      </c>
      <c r="G821" s="87">
        <v>68350.319999999992</v>
      </c>
      <c r="H821" s="61">
        <v>6</v>
      </c>
      <c r="I821" s="60"/>
    </row>
    <row r="822" spans="1:9" ht="30" x14ac:dyDescent="0.25">
      <c r="A822" s="8" t="s">
        <v>7444</v>
      </c>
      <c r="B822" s="88" t="s">
        <v>630</v>
      </c>
      <c r="C822" s="8" t="s">
        <v>7445</v>
      </c>
      <c r="D822" s="8" t="s">
        <v>7446</v>
      </c>
      <c r="E822" s="13" t="s">
        <v>29174</v>
      </c>
      <c r="F822" s="77" t="str">
        <f t="shared" si="12"/>
        <v>К товару</v>
      </c>
      <c r="G822" s="87">
        <v>46619.552159999999</v>
      </c>
      <c r="H822" s="61">
        <v>4</v>
      </c>
      <c r="I822" s="60"/>
    </row>
    <row r="823" spans="1:9" ht="30" x14ac:dyDescent="0.25">
      <c r="A823" s="8" t="s">
        <v>7447</v>
      </c>
      <c r="B823" s="88" t="s">
        <v>630</v>
      </c>
      <c r="C823" s="8" t="s">
        <v>7448</v>
      </c>
      <c r="D823" s="8" t="s">
        <v>7449</v>
      </c>
      <c r="E823" s="13" t="s">
        <v>29175</v>
      </c>
      <c r="F823" s="77" t="str">
        <f t="shared" si="12"/>
        <v>К товару</v>
      </c>
      <c r="G823" s="87">
        <v>67867.813080000007</v>
      </c>
      <c r="H823" s="61">
        <v>9</v>
      </c>
      <c r="I823" s="60"/>
    </row>
    <row r="824" spans="1:9" ht="15" x14ac:dyDescent="0.25">
      <c r="A824" s="8" t="s">
        <v>23214</v>
      </c>
      <c r="B824" s="88" t="s">
        <v>630</v>
      </c>
      <c r="C824" s="8" t="s">
        <v>23215</v>
      </c>
      <c r="D824" s="8" t="s">
        <v>23216</v>
      </c>
      <c r="E824" s="13" t="s">
        <v>29176</v>
      </c>
      <c r="F824" s="77" t="str">
        <f t="shared" si="12"/>
        <v>К товару</v>
      </c>
      <c r="G824" s="87">
        <v>50982.967080000002</v>
      </c>
      <c r="H824" s="61">
        <v>1</v>
      </c>
      <c r="I824" s="60"/>
    </row>
    <row r="825" spans="1:9" ht="15" x14ac:dyDescent="0.25">
      <c r="A825" s="8" t="s">
        <v>27304</v>
      </c>
      <c r="B825" s="88" t="s">
        <v>630</v>
      </c>
      <c r="C825" s="8" t="s">
        <v>27305</v>
      </c>
      <c r="D825" s="8" t="s">
        <v>27306</v>
      </c>
      <c r="E825" s="13" t="s">
        <v>29177</v>
      </c>
      <c r="F825" s="77" t="str">
        <f t="shared" si="12"/>
        <v>К товару</v>
      </c>
      <c r="G825" s="87">
        <v>82831.319999999992</v>
      </c>
      <c r="H825" s="61">
        <v>10</v>
      </c>
      <c r="I825" s="60"/>
    </row>
    <row r="826" spans="1:9" ht="15" x14ac:dyDescent="0.25">
      <c r="A826" s="8" t="s">
        <v>7450</v>
      </c>
      <c r="B826" s="88" t="s">
        <v>630</v>
      </c>
      <c r="C826" s="8" t="s">
        <v>7451</v>
      </c>
      <c r="D826" s="8" t="s">
        <v>7452</v>
      </c>
      <c r="E826" s="13" t="s">
        <v>29178</v>
      </c>
      <c r="F826" s="77" t="str">
        <f t="shared" si="12"/>
        <v>К товару</v>
      </c>
      <c r="G826" s="87">
        <v>53512.508159999998</v>
      </c>
      <c r="H826" s="61">
        <v>4</v>
      </c>
      <c r="I826" s="60"/>
    </row>
    <row r="827" spans="1:9" ht="15" x14ac:dyDescent="0.25">
      <c r="A827" s="8" t="s">
        <v>23217</v>
      </c>
      <c r="B827" s="88" t="s">
        <v>630</v>
      </c>
      <c r="C827" s="8" t="s">
        <v>23218</v>
      </c>
      <c r="D827" s="8" t="s">
        <v>23219</v>
      </c>
      <c r="E827" s="13" t="s">
        <v>29179</v>
      </c>
      <c r="F827" s="77" t="str">
        <f t="shared" si="12"/>
        <v>К товару</v>
      </c>
      <c r="G827" s="87">
        <v>40411.837080000005</v>
      </c>
      <c r="H827" s="61">
        <v>9</v>
      </c>
      <c r="I827" s="60"/>
    </row>
    <row r="828" spans="1:9" ht="15" x14ac:dyDescent="0.25">
      <c r="A828" s="8" t="s">
        <v>7453</v>
      </c>
      <c r="B828" s="88" t="s">
        <v>630</v>
      </c>
      <c r="C828" s="8" t="s">
        <v>7454</v>
      </c>
      <c r="D828" s="8" t="s">
        <v>7455</v>
      </c>
      <c r="E828" s="13" t="s">
        <v>29180</v>
      </c>
      <c r="F828" s="77" t="str">
        <f t="shared" si="12"/>
        <v>К товару</v>
      </c>
      <c r="G828" s="87">
        <v>41241.887999999999</v>
      </c>
      <c r="H828" s="61">
        <v>37</v>
      </c>
      <c r="I828" s="60"/>
    </row>
    <row r="829" spans="1:9" ht="15" x14ac:dyDescent="0.25">
      <c r="A829" s="8" t="s">
        <v>7456</v>
      </c>
      <c r="B829" s="88" t="s">
        <v>630</v>
      </c>
      <c r="C829" s="8" t="s">
        <v>7457</v>
      </c>
      <c r="D829" s="8" t="s">
        <v>7458</v>
      </c>
      <c r="E829" s="13" t="s">
        <v>29181</v>
      </c>
      <c r="F829" s="77" t="str">
        <f t="shared" si="12"/>
        <v>К товару</v>
      </c>
      <c r="G829" s="87">
        <v>46909.172160000002</v>
      </c>
      <c r="H829" s="61">
        <v>6</v>
      </c>
      <c r="I829" s="60"/>
    </row>
    <row r="830" spans="1:9" ht="15" x14ac:dyDescent="0.25">
      <c r="A830" s="8" t="s">
        <v>7459</v>
      </c>
      <c r="B830" s="88" t="s">
        <v>630</v>
      </c>
      <c r="C830" s="8" t="s">
        <v>7460</v>
      </c>
      <c r="D830" s="8" t="s">
        <v>7461</v>
      </c>
      <c r="E830" s="13" t="s">
        <v>29182</v>
      </c>
      <c r="F830" s="77" t="str">
        <f t="shared" si="12"/>
        <v>К товару</v>
      </c>
      <c r="G830" s="87">
        <v>61785.793080000003</v>
      </c>
      <c r="H830" s="61">
        <v>3</v>
      </c>
      <c r="I830" s="60"/>
    </row>
    <row r="831" spans="1:9" ht="15" x14ac:dyDescent="0.25">
      <c r="A831" s="8" t="s">
        <v>23220</v>
      </c>
      <c r="B831" s="88" t="s">
        <v>630</v>
      </c>
      <c r="C831" s="8" t="s">
        <v>23221</v>
      </c>
      <c r="D831" s="8" t="s">
        <v>23222</v>
      </c>
      <c r="E831" s="13" t="s">
        <v>29183</v>
      </c>
      <c r="F831" s="77" t="str">
        <f t="shared" si="12"/>
        <v>К товару</v>
      </c>
      <c r="G831" s="87">
        <v>67578.193079999997</v>
      </c>
      <c r="H831" s="61">
        <v>6</v>
      </c>
      <c r="I831" s="60"/>
    </row>
    <row r="832" spans="1:9" ht="15" x14ac:dyDescent="0.25">
      <c r="A832" s="8" t="s">
        <v>7462</v>
      </c>
      <c r="B832" s="88" t="s">
        <v>630</v>
      </c>
      <c r="C832" s="8" t="s">
        <v>7463</v>
      </c>
      <c r="D832" s="8" t="s">
        <v>7464</v>
      </c>
      <c r="E832" s="13" t="s">
        <v>29184</v>
      </c>
      <c r="F832" s="77" t="str">
        <f t="shared" si="12"/>
        <v>К товару</v>
      </c>
      <c r="G832" s="87">
        <v>52614.686159999997</v>
      </c>
      <c r="H832" s="61">
        <v>6</v>
      </c>
      <c r="I832" s="60"/>
    </row>
    <row r="833" spans="1:9" ht="15" x14ac:dyDescent="0.25">
      <c r="A833" s="8" t="s">
        <v>7465</v>
      </c>
      <c r="B833" s="88" t="s">
        <v>630</v>
      </c>
      <c r="C833" s="8" t="s">
        <v>7466</v>
      </c>
      <c r="D833" s="8" t="s">
        <v>7467</v>
      </c>
      <c r="E833" s="13" t="s">
        <v>29185</v>
      </c>
      <c r="F833" s="77" t="str">
        <f t="shared" si="12"/>
        <v>К товару</v>
      </c>
      <c r="G833" s="87">
        <v>50249.07</v>
      </c>
      <c r="H833" s="61">
        <v>6</v>
      </c>
      <c r="I833" s="60"/>
    </row>
    <row r="834" spans="1:9" ht="15" x14ac:dyDescent="0.25">
      <c r="A834" s="8" t="s">
        <v>7468</v>
      </c>
      <c r="B834" s="88" t="s">
        <v>630</v>
      </c>
      <c r="C834" s="8" t="s">
        <v>7469</v>
      </c>
      <c r="D834" s="8" t="s">
        <v>7470</v>
      </c>
      <c r="E834" s="13" t="s">
        <v>29186</v>
      </c>
      <c r="F834" s="77" t="str">
        <f t="shared" si="12"/>
        <v>К товару</v>
      </c>
      <c r="G834" s="87">
        <v>46899.325080000002</v>
      </c>
      <c r="H834" s="61">
        <v>6</v>
      </c>
      <c r="I834" s="60"/>
    </row>
    <row r="835" spans="1:9" ht="15" x14ac:dyDescent="0.25">
      <c r="A835" s="8" t="s">
        <v>7471</v>
      </c>
      <c r="B835" s="88" t="s">
        <v>630</v>
      </c>
      <c r="C835" s="8" t="s">
        <v>7472</v>
      </c>
      <c r="D835" s="8" t="s">
        <v>7473</v>
      </c>
      <c r="E835" s="13" t="s">
        <v>29187</v>
      </c>
      <c r="F835" s="77" t="str">
        <f t="shared" si="12"/>
        <v>К товару</v>
      </c>
      <c r="G835" s="87">
        <v>64392.373080000005</v>
      </c>
      <c r="H835" s="61">
        <v>6</v>
      </c>
      <c r="I835" s="60"/>
    </row>
    <row r="836" spans="1:9" ht="30" x14ac:dyDescent="0.25">
      <c r="A836" s="8" t="s">
        <v>7474</v>
      </c>
      <c r="B836" s="88" t="s">
        <v>630</v>
      </c>
      <c r="C836" s="8" t="s">
        <v>7475</v>
      </c>
      <c r="D836" s="8" t="s">
        <v>7476</v>
      </c>
      <c r="E836" s="13" t="s">
        <v>29188</v>
      </c>
      <c r="F836" s="77" t="str">
        <f t="shared" si="12"/>
        <v>К товару</v>
      </c>
      <c r="G836" s="87">
        <v>49563.829080000003</v>
      </c>
      <c r="H836" s="61">
        <v>3</v>
      </c>
      <c r="I836" s="60"/>
    </row>
    <row r="837" spans="1:9" ht="15" x14ac:dyDescent="0.25">
      <c r="A837" s="8" t="s">
        <v>7477</v>
      </c>
      <c r="B837" s="88" t="s">
        <v>630</v>
      </c>
      <c r="C837" s="8" t="s">
        <v>7478</v>
      </c>
      <c r="D837" s="8" t="s">
        <v>7479</v>
      </c>
      <c r="E837" s="13" t="s">
        <v>29189</v>
      </c>
      <c r="F837" s="77" t="str">
        <f t="shared" si="12"/>
        <v>К товару</v>
      </c>
      <c r="G837" s="87">
        <v>82735.166160000008</v>
      </c>
      <c r="H837" s="61">
        <v>4</v>
      </c>
      <c r="I837" s="60"/>
    </row>
    <row r="838" spans="1:9" ht="15" x14ac:dyDescent="0.25">
      <c r="A838" s="8" t="s">
        <v>7480</v>
      </c>
      <c r="B838" s="88" t="s">
        <v>630</v>
      </c>
      <c r="C838" s="8" t="s">
        <v>7481</v>
      </c>
      <c r="D838" s="8" t="s">
        <v>7482</v>
      </c>
      <c r="E838" s="13" t="s">
        <v>29190</v>
      </c>
      <c r="F838" s="77" t="str">
        <f t="shared" si="12"/>
        <v>К товару</v>
      </c>
      <c r="G838" s="87">
        <v>56765.52</v>
      </c>
      <c r="H838" s="61">
        <v>13</v>
      </c>
      <c r="I838" s="60"/>
    </row>
    <row r="839" spans="1:9" ht="15" x14ac:dyDescent="0.25">
      <c r="A839" s="8" t="s">
        <v>7483</v>
      </c>
      <c r="B839" s="88" t="s">
        <v>630</v>
      </c>
      <c r="C839" s="8" t="s">
        <v>7484</v>
      </c>
      <c r="D839" s="8" t="s">
        <v>7485</v>
      </c>
      <c r="E839" s="13" t="s">
        <v>29191</v>
      </c>
      <c r="F839" s="77" t="str">
        <f t="shared" si="12"/>
        <v>К товару</v>
      </c>
      <c r="G839" s="87">
        <v>48936.512159999998</v>
      </c>
      <c r="H839" s="61">
        <v>4</v>
      </c>
      <c r="I839" s="60"/>
    </row>
    <row r="840" spans="1:9" ht="15" x14ac:dyDescent="0.25">
      <c r="A840" s="8" t="s">
        <v>7486</v>
      </c>
      <c r="B840" s="88" t="s">
        <v>630</v>
      </c>
      <c r="C840" s="8" t="s">
        <v>7487</v>
      </c>
      <c r="D840" s="8" t="s">
        <v>7488</v>
      </c>
      <c r="E840" s="13" t="s">
        <v>29192</v>
      </c>
      <c r="F840" s="77" t="str">
        <f t="shared" si="12"/>
        <v>К товару</v>
      </c>
      <c r="G840" s="87">
        <v>40392.722159999998</v>
      </c>
      <c r="H840" s="61">
        <v>6</v>
      </c>
      <c r="I840" s="60"/>
    </row>
    <row r="841" spans="1:9" ht="15" x14ac:dyDescent="0.25">
      <c r="A841" s="8" t="s">
        <v>7489</v>
      </c>
      <c r="B841" s="88" t="s">
        <v>630</v>
      </c>
      <c r="C841" s="8" t="s">
        <v>7490</v>
      </c>
      <c r="D841" s="8" t="s">
        <v>7491</v>
      </c>
      <c r="E841" s="13" t="s">
        <v>29193</v>
      </c>
      <c r="F841" s="77" t="str">
        <f t="shared" si="12"/>
        <v>К товару</v>
      </c>
      <c r="G841" s="87">
        <v>39851.712</v>
      </c>
      <c r="H841" s="61">
        <v>3</v>
      </c>
      <c r="I841" s="60"/>
    </row>
    <row r="842" spans="1:9" ht="15" x14ac:dyDescent="0.25">
      <c r="A842" s="8" t="s">
        <v>7492</v>
      </c>
      <c r="B842" s="88" t="s">
        <v>630</v>
      </c>
      <c r="C842" s="8" t="s">
        <v>7493</v>
      </c>
      <c r="D842" s="8" t="s">
        <v>7494</v>
      </c>
      <c r="E842" s="13" t="s">
        <v>29194</v>
      </c>
      <c r="F842" s="77" t="str">
        <f t="shared" ref="F842:F905" si="13">HYPERLINK("https://shop-askom.kz/?pbrandnumber="&amp;C842&amp;"&amp;pbrandname=FEBI", "К товару")</f>
        <v>К товару</v>
      </c>
      <c r="G842" s="87">
        <v>37042.398000000001</v>
      </c>
      <c r="H842" s="61">
        <v>4</v>
      </c>
      <c r="I842" s="60"/>
    </row>
    <row r="843" spans="1:9" ht="15" x14ac:dyDescent="0.25">
      <c r="A843" s="8" t="s">
        <v>7495</v>
      </c>
      <c r="B843" s="88" t="s">
        <v>630</v>
      </c>
      <c r="C843" s="8" t="s">
        <v>7496</v>
      </c>
      <c r="D843" s="8" t="s">
        <v>7497</v>
      </c>
      <c r="E843" s="13" t="s">
        <v>29195</v>
      </c>
      <c r="F843" s="77" t="str">
        <f t="shared" si="13"/>
        <v>К товару</v>
      </c>
      <c r="G843" s="87">
        <v>73273.86</v>
      </c>
      <c r="H843" s="61">
        <v>10</v>
      </c>
      <c r="I843" s="60"/>
    </row>
    <row r="844" spans="1:9" ht="15" x14ac:dyDescent="0.25">
      <c r="A844" s="8" t="s">
        <v>7498</v>
      </c>
      <c r="B844" s="88" t="s">
        <v>630</v>
      </c>
      <c r="C844" s="8" t="s">
        <v>7499</v>
      </c>
      <c r="D844" s="8" t="s">
        <v>7500</v>
      </c>
      <c r="E844" s="13" t="s">
        <v>29196</v>
      </c>
      <c r="F844" s="77" t="str">
        <f t="shared" si="13"/>
        <v>К товару</v>
      </c>
      <c r="G844" s="87">
        <v>248108.18616000001</v>
      </c>
      <c r="H844" s="61">
        <v>5</v>
      </c>
      <c r="I844" s="60"/>
    </row>
    <row r="845" spans="1:9" ht="15" x14ac:dyDescent="0.25">
      <c r="A845" s="8" t="s">
        <v>7501</v>
      </c>
      <c r="B845" s="88" t="s">
        <v>630</v>
      </c>
      <c r="C845" s="8" t="s">
        <v>7502</v>
      </c>
      <c r="D845" s="8" t="s">
        <v>7503</v>
      </c>
      <c r="E845" s="13" t="s">
        <v>29197</v>
      </c>
      <c r="F845" s="77" t="str">
        <f t="shared" si="13"/>
        <v>К товару</v>
      </c>
      <c r="G845" s="87">
        <v>76749.3</v>
      </c>
      <c r="H845" s="61">
        <v>4</v>
      </c>
      <c r="I845" s="60"/>
    </row>
    <row r="846" spans="1:9" ht="15" x14ac:dyDescent="0.25">
      <c r="A846" s="8" t="s">
        <v>7504</v>
      </c>
      <c r="B846" s="88" t="s">
        <v>630</v>
      </c>
      <c r="C846" s="8" t="s">
        <v>7505</v>
      </c>
      <c r="D846" s="8" t="s">
        <v>7506</v>
      </c>
      <c r="E846" s="13" t="s">
        <v>29198</v>
      </c>
      <c r="F846" s="77" t="str">
        <f t="shared" si="13"/>
        <v>К товару</v>
      </c>
      <c r="G846" s="87">
        <v>89492.58</v>
      </c>
      <c r="H846" s="61">
        <v>3</v>
      </c>
      <c r="I846" s="60"/>
    </row>
    <row r="847" spans="1:9" ht="15" x14ac:dyDescent="0.25">
      <c r="A847" s="8" t="s">
        <v>23223</v>
      </c>
      <c r="B847" s="88" t="s">
        <v>630</v>
      </c>
      <c r="C847" s="8" t="s">
        <v>23224</v>
      </c>
      <c r="D847" s="8" t="s">
        <v>23225</v>
      </c>
      <c r="E847" s="13" t="s">
        <v>29199</v>
      </c>
      <c r="F847" s="77" t="str">
        <f t="shared" si="13"/>
        <v>К товару</v>
      </c>
      <c r="G847" s="87">
        <v>58696.706160000002</v>
      </c>
      <c r="H847" s="61">
        <v>10</v>
      </c>
      <c r="I847" s="60"/>
    </row>
    <row r="848" spans="1:9" ht="15" x14ac:dyDescent="0.25">
      <c r="A848" s="8" t="s">
        <v>7507</v>
      </c>
      <c r="B848" s="88" t="s">
        <v>630</v>
      </c>
      <c r="C848" s="8" t="s">
        <v>7508</v>
      </c>
      <c r="D848" s="8" t="s">
        <v>7509</v>
      </c>
      <c r="E848" s="13" t="s">
        <v>29200</v>
      </c>
      <c r="F848" s="77" t="str">
        <f t="shared" si="13"/>
        <v>К товару</v>
      </c>
      <c r="G848" s="87">
        <v>50037.068160000003</v>
      </c>
      <c r="H848" s="61">
        <v>5</v>
      </c>
      <c r="I848" s="60"/>
    </row>
    <row r="849" spans="1:9" ht="15" x14ac:dyDescent="0.25">
      <c r="A849" s="8" t="s">
        <v>7510</v>
      </c>
      <c r="B849" s="88" t="s">
        <v>630</v>
      </c>
      <c r="C849" s="8" t="s">
        <v>7511</v>
      </c>
      <c r="D849" s="8" t="s">
        <v>7512</v>
      </c>
      <c r="E849" s="13" t="s">
        <v>29201</v>
      </c>
      <c r="F849" s="77" t="str">
        <f t="shared" si="13"/>
        <v>К товару</v>
      </c>
      <c r="G849" s="87">
        <v>60916.933080000003</v>
      </c>
      <c r="H849" s="61">
        <v>10</v>
      </c>
      <c r="I849" s="60"/>
    </row>
    <row r="850" spans="1:9" ht="15" x14ac:dyDescent="0.25">
      <c r="A850" s="8" t="s">
        <v>7513</v>
      </c>
      <c r="B850" s="88" t="s">
        <v>630</v>
      </c>
      <c r="C850" s="8" t="s">
        <v>7514</v>
      </c>
      <c r="D850" s="8" t="s">
        <v>7515</v>
      </c>
      <c r="E850" s="13" t="s">
        <v>29202</v>
      </c>
      <c r="F850" s="77" t="str">
        <f t="shared" si="13"/>
        <v>К товару</v>
      </c>
      <c r="G850" s="87">
        <v>85631.366160000005</v>
      </c>
      <c r="H850" s="61">
        <v>5</v>
      </c>
      <c r="I850" s="60"/>
    </row>
    <row r="851" spans="1:9" ht="30" x14ac:dyDescent="0.25">
      <c r="A851" s="8" t="s">
        <v>7516</v>
      </c>
      <c r="B851" s="88" t="s">
        <v>630</v>
      </c>
      <c r="C851" s="8" t="s">
        <v>7517</v>
      </c>
      <c r="D851" s="8" t="s">
        <v>7518</v>
      </c>
      <c r="E851" s="13" t="s">
        <v>29203</v>
      </c>
      <c r="F851" s="77" t="str">
        <f t="shared" si="13"/>
        <v>К товару</v>
      </c>
      <c r="G851" s="87">
        <v>48772.008000000002</v>
      </c>
      <c r="H851" s="61">
        <v>5</v>
      </c>
      <c r="I851" s="60"/>
    </row>
    <row r="852" spans="1:9" ht="15" x14ac:dyDescent="0.25">
      <c r="A852" s="8" t="s">
        <v>27307</v>
      </c>
      <c r="B852" s="88" t="s">
        <v>630</v>
      </c>
      <c r="C852" s="8" t="s">
        <v>27308</v>
      </c>
      <c r="D852" s="8" t="s">
        <v>27309</v>
      </c>
      <c r="E852" s="13" t="s">
        <v>29204</v>
      </c>
      <c r="F852" s="77" t="str">
        <f t="shared" si="13"/>
        <v>К товару</v>
      </c>
      <c r="G852" s="87">
        <v>81866.306160000007</v>
      </c>
      <c r="H852" s="61">
        <v>10</v>
      </c>
      <c r="I852" s="60"/>
    </row>
    <row r="853" spans="1:9" ht="15" x14ac:dyDescent="0.25">
      <c r="A853" s="8" t="s">
        <v>7519</v>
      </c>
      <c r="B853" s="88" t="s">
        <v>630</v>
      </c>
      <c r="C853" s="8" t="s">
        <v>7520</v>
      </c>
      <c r="D853" s="8" t="s">
        <v>7521</v>
      </c>
      <c r="E853" s="13" t="s">
        <v>29205</v>
      </c>
      <c r="F853" s="77" t="str">
        <f t="shared" si="13"/>
        <v>К товару</v>
      </c>
      <c r="G853" s="87">
        <v>136121.4</v>
      </c>
      <c r="H853" s="61">
        <v>7</v>
      </c>
      <c r="I853" s="60"/>
    </row>
    <row r="854" spans="1:9" ht="15" x14ac:dyDescent="0.25">
      <c r="A854" s="8" t="s">
        <v>7522</v>
      </c>
      <c r="B854" s="88" t="s">
        <v>630</v>
      </c>
      <c r="C854" s="8" t="s">
        <v>7523</v>
      </c>
      <c r="D854" s="8" t="s">
        <v>7524</v>
      </c>
      <c r="E854" s="13" t="s">
        <v>29206</v>
      </c>
      <c r="F854" s="77" t="str">
        <f t="shared" si="13"/>
        <v>К товару</v>
      </c>
      <c r="G854" s="87">
        <v>195107.72616000002</v>
      </c>
      <c r="H854" s="61">
        <v>2</v>
      </c>
      <c r="I854" s="60"/>
    </row>
    <row r="855" spans="1:9" ht="15" x14ac:dyDescent="0.25">
      <c r="A855" s="8" t="s">
        <v>7525</v>
      </c>
      <c r="B855" s="88" t="s">
        <v>630</v>
      </c>
      <c r="C855" s="8" t="s">
        <v>7526</v>
      </c>
      <c r="D855" s="8" t="s">
        <v>7527</v>
      </c>
      <c r="E855" s="13" t="s">
        <v>29207</v>
      </c>
      <c r="F855" s="77" t="str">
        <f t="shared" si="13"/>
        <v>К товару</v>
      </c>
      <c r="G855" s="87">
        <v>62751.386160000002</v>
      </c>
      <c r="H855" s="61">
        <v>4</v>
      </c>
      <c r="I855" s="60"/>
    </row>
    <row r="856" spans="1:9" ht="15" x14ac:dyDescent="0.25">
      <c r="A856" s="8" t="s">
        <v>7528</v>
      </c>
      <c r="B856" s="88" t="s">
        <v>630</v>
      </c>
      <c r="C856" s="8" t="s">
        <v>7529</v>
      </c>
      <c r="D856" s="8" t="s">
        <v>7530</v>
      </c>
      <c r="E856" s="13" t="s">
        <v>29208</v>
      </c>
      <c r="F856" s="77" t="str">
        <f t="shared" si="13"/>
        <v>К товару</v>
      </c>
      <c r="G856" s="87">
        <v>81190.333079999997</v>
      </c>
      <c r="H856" s="61">
        <v>6</v>
      </c>
      <c r="I856" s="60"/>
    </row>
    <row r="857" spans="1:9" ht="15" x14ac:dyDescent="0.25">
      <c r="A857" s="8" t="s">
        <v>7531</v>
      </c>
      <c r="B857" s="88" t="s">
        <v>630</v>
      </c>
      <c r="C857" s="8" t="s">
        <v>7532</v>
      </c>
      <c r="D857" s="8" t="s">
        <v>7533</v>
      </c>
      <c r="E857" s="13" t="s">
        <v>29209</v>
      </c>
      <c r="F857" s="77" t="str">
        <f t="shared" si="13"/>
        <v>К товару</v>
      </c>
      <c r="G857" s="87">
        <v>64971.613080000003</v>
      </c>
      <c r="H857" s="61">
        <v>2</v>
      </c>
      <c r="I857" s="60"/>
    </row>
    <row r="858" spans="1:9" ht="30" x14ac:dyDescent="0.25">
      <c r="A858" s="8" t="s">
        <v>27310</v>
      </c>
      <c r="B858" s="88" t="s">
        <v>630</v>
      </c>
      <c r="C858" s="8" t="s">
        <v>27311</v>
      </c>
      <c r="D858" s="8" t="s">
        <v>27312</v>
      </c>
      <c r="E858" s="13" t="s">
        <v>29210</v>
      </c>
      <c r="F858" s="77" t="str">
        <f t="shared" si="13"/>
        <v>К товару</v>
      </c>
      <c r="G858" s="87">
        <v>108221.72616000001</v>
      </c>
      <c r="H858" s="61">
        <v>4</v>
      </c>
      <c r="I858" s="60"/>
    </row>
    <row r="859" spans="1:9" ht="15" x14ac:dyDescent="0.25">
      <c r="A859" s="8" t="s">
        <v>7534</v>
      </c>
      <c r="B859" s="88" t="s">
        <v>630</v>
      </c>
      <c r="C859" s="8" t="s">
        <v>7535</v>
      </c>
      <c r="D859" s="8" t="s">
        <v>7536</v>
      </c>
      <c r="E859" s="13" t="s">
        <v>29211</v>
      </c>
      <c r="F859" s="77" t="str">
        <f t="shared" si="13"/>
        <v>К товару</v>
      </c>
      <c r="G859" s="87">
        <v>137762.96616000001</v>
      </c>
      <c r="H859" s="61">
        <v>3</v>
      </c>
      <c r="I859" s="60"/>
    </row>
    <row r="860" spans="1:9" ht="15" x14ac:dyDescent="0.25">
      <c r="A860" s="8" t="s">
        <v>7537</v>
      </c>
      <c r="B860" s="88" t="s">
        <v>630</v>
      </c>
      <c r="C860" s="8" t="s">
        <v>7538</v>
      </c>
      <c r="D860" s="8" t="s">
        <v>7539</v>
      </c>
      <c r="E860" s="13" t="s">
        <v>29212</v>
      </c>
      <c r="F860" s="77" t="str">
        <f t="shared" si="13"/>
        <v>К товару</v>
      </c>
      <c r="G860" s="87">
        <v>20080.513080000001</v>
      </c>
      <c r="H860" s="61">
        <v>3</v>
      </c>
      <c r="I860" s="60"/>
    </row>
    <row r="861" spans="1:9" ht="15" x14ac:dyDescent="0.25">
      <c r="A861" s="8" t="s">
        <v>7540</v>
      </c>
      <c r="B861" s="88" t="s">
        <v>630</v>
      </c>
      <c r="C861" s="8" t="s">
        <v>7541</v>
      </c>
      <c r="D861" s="8" t="s">
        <v>7542</v>
      </c>
      <c r="E861" s="13" t="s">
        <v>29213</v>
      </c>
      <c r="F861" s="77" t="str">
        <f t="shared" si="13"/>
        <v>К товару</v>
      </c>
      <c r="G861" s="87">
        <v>141334.56</v>
      </c>
      <c r="H861" s="61">
        <v>1</v>
      </c>
      <c r="I861" s="60"/>
    </row>
    <row r="862" spans="1:9" ht="15" x14ac:dyDescent="0.25">
      <c r="A862" s="8" t="s">
        <v>7543</v>
      </c>
      <c r="B862" s="88" t="s">
        <v>630</v>
      </c>
      <c r="C862" s="8" t="s">
        <v>7544</v>
      </c>
      <c r="D862" s="8" t="s">
        <v>7545</v>
      </c>
      <c r="E862" s="13" t="s">
        <v>29214</v>
      </c>
      <c r="F862" s="77" t="str">
        <f t="shared" si="13"/>
        <v>К товару</v>
      </c>
      <c r="G862" s="87">
        <v>6835.0320000000002</v>
      </c>
      <c r="H862" s="61">
        <v>50</v>
      </c>
      <c r="I862" s="60"/>
    </row>
    <row r="863" spans="1:9" ht="15" x14ac:dyDescent="0.25">
      <c r="A863" s="8" t="s">
        <v>7546</v>
      </c>
      <c r="B863" s="88" t="s">
        <v>630</v>
      </c>
      <c r="C863" s="8" t="s">
        <v>7547</v>
      </c>
      <c r="D863" s="8" t="s">
        <v>7548</v>
      </c>
      <c r="E863" s="13" t="s">
        <v>29215</v>
      </c>
      <c r="F863" s="77" t="str">
        <f t="shared" si="13"/>
        <v>К товару</v>
      </c>
      <c r="G863" s="87">
        <v>5261.8161599999994</v>
      </c>
      <c r="H863" s="61">
        <v>10</v>
      </c>
      <c r="I863" s="60"/>
    </row>
    <row r="864" spans="1:9" ht="30" x14ac:dyDescent="0.25">
      <c r="A864" s="8" t="s">
        <v>7549</v>
      </c>
      <c r="B864" s="88" t="s">
        <v>630</v>
      </c>
      <c r="C864" s="8" t="s">
        <v>7550</v>
      </c>
      <c r="D864" s="8" t="s">
        <v>7551</v>
      </c>
      <c r="E864" s="13" t="s">
        <v>29216</v>
      </c>
      <c r="F864" s="77" t="str">
        <f t="shared" si="13"/>
        <v>К товару</v>
      </c>
      <c r="G864" s="87">
        <v>6304.4481599999999</v>
      </c>
      <c r="H864" s="61">
        <v>4</v>
      </c>
      <c r="I864" s="60"/>
    </row>
    <row r="865" spans="1:9" ht="30" x14ac:dyDescent="0.25">
      <c r="A865" s="8" t="s">
        <v>7552</v>
      </c>
      <c r="B865" s="88" t="s">
        <v>630</v>
      </c>
      <c r="C865" s="8" t="s">
        <v>7553</v>
      </c>
      <c r="D865" s="8" t="s">
        <v>7554</v>
      </c>
      <c r="E865" s="13" t="s">
        <v>29217</v>
      </c>
      <c r="F865" s="77" t="str">
        <f t="shared" si="13"/>
        <v>К товару</v>
      </c>
      <c r="G865" s="87">
        <v>7182.576</v>
      </c>
      <c r="H865" s="61">
        <v>27</v>
      </c>
      <c r="I865" s="60"/>
    </row>
    <row r="866" spans="1:9" ht="15" x14ac:dyDescent="0.25">
      <c r="A866" s="8" t="s">
        <v>7555</v>
      </c>
      <c r="B866" s="88" t="s">
        <v>630</v>
      </c>
      <c r="C866" s="8" t="s">
        <v>7556</v>
      </c>
      <c r="D866" s="8" t="s">
        <v>7557</v>
      </c>
      <c r="E866" s="13" t="s">
        <v>29218</v>
      </c>
      <c r="F866" s="77" t="str">
        <f t="shared" si="13"/>
        <v>К товару</v>
      </c>
      <c r="G866" s="87">
        <v>7684.7770799999998</v>
      </c>
      <c r="H866" s="61">
        <v>26</v>
      </c>
      <c r="I866" s="60"/>
    </row>
    <row r="867" spans="1:9" ht="15" x14ac:dyDescent="0.25">
      <c r="A867" s="8" t="s">
        <v>7558</v>
      </c>
      <c r="B867" s="88" t="s">
        <v>630</v>
      </c>
      <c r="C867" s="8" t="s">
        <v>7559</v>
      </c>
      <c r="D867" s="8" t="s">
        <v>7560</v>
      </c>
      <c r="E867" s="13" t="s">
        <v>29219</v>
      </c>
      <c r="F867" s="77" t="str">
        <f t="shared" si="13"/>
        <v>К товару</v>
      </c>
      <c r="G867" s="87">
        <v>8013.2061599999997</v>
      </c>
      <c r="H867" s="61">
        <v>15</v>
      </c>
      <c r="I867" s="60"/>
    </row>
    <row r="868" spans="1:9" ht="15" x14ac:dyDescent="0.25">
      <c r="A868" s="8" t="s">
        <v>7561</v>
      </c>
      <c r="B868" s="88" t="s">
        <v>630</v>
      </c>
      <c r="C868" s="8" t="s">
        <v>7562</v>
      </c>
      <c r="D868" s="8" t="s">
        <v>7563</v>
      </c>
      <c r="E868" s="13" t="s">
        <v>29220</v>
      </c>
      <c r="F868" s="77" t="str">
        <f t="shared" si="13"/>
        <v>К товару</v>
      </c>
      <c r="G868" s="87">
        <v>7366.1950799999995</v>
      </c>
      <c r="H868" s="61">
        <v>6</v>
      </c>
      <c r="I868" s="60"/>
    </row>
    <row r="869" spans="1:9" ht="30" x14ac:dyDescent="0.25">
      <c r="A869" s="8" t="s">
        <v>7564</v>
      </c>
      <c r="B869" s="88" t="s">
        <v>630</v>
      </c>
      <c r="C869" s="8" t="s">
        <v>7565</v>
      </c>
      <c r="D869" s="8" t="s">
        <v>7566</v>
      </c>
      <c r="E869" s="13" t="s">
        <v>29221</v>
      </c>
      <c r="F869" s="77" t="str">
        <f t="shared" si="13"/>
        <v>К товару</v>
      </c>
      <c r="G869" s="87">
        <v>6825.7641599999997</v>
      </c>
      <c r="H869" s="61">
        <v>32</v>
      </c>
      <c r="I869" s="60"/>
    </row>
    <row r="870" spans="1:9" ht="30" x14ac:dyDescent="0.25">
      <c r="A870" s="8" t="s">
        <v>7567</v>
      </c>
      <c r="B870" s="88" t="s">
        <v>630</v>
      </c>
      <c r="C870" s="8" t="s">
        <v>7568</v>
      </c>
      <c r="D870" s="8" t="s">
        <v>7569</v>
      </c>
      <c r="E870" s="13" t="s">
        <v>29222</v>
      </c>
      <c r="F870" s="77" t="str">
        <f t="shared" si="13"/>
        <v>К товару</v>
      </c>
      <c r="G870" s="87">
        <v>2906.0470799999998</v>
      </c>
      <c r="H870" s="61">
        <v>38</v>
      </c>
      <c r="I870" s="60"/>
    </row>
    <row r="871" spans="1:9" ht="15" x14ac:dyDescent="0.25">
      <c r="A871" s="8" t="s">
        <v>7570</v>
      </c>
      <c r="B871" s="88" t="s">
        <v>630</v>
      </c>
      <c r="C871" s="8" t="s">
        <v>7571</v>
      </c>
      <c r="D871" s="8" t="s">
        <v>7572</v>
      </c>
      <c r="E871" s="13" t="s">
        <v>29223</v>
      </c>
      <c r="F871" s="77" t="str">
        <f t="shared" si="13"/>
        <v>К товару</v>
      </c>
      <c r="G871" s="87">
        <v>27494.785079999998</v>
      </c>
      <c r="H871" s="61">
        <v>5</v>
      </c>
      <c r="I871" s="60"/>
    </row>
    <row r="872" spans="1:9" ht="30" x14ac:dyDescent="0.25">
      <c r="A872" s="8" t="s">
        <v>7573</v>
      </c>
      <c r="B872" s="88" t="s">
        <v>630</v>
      </c>
      <c r="C872" s="8" t="s">
        <v>7574</v>
      </c>
      <c r="D872" s="8" t="s">
        <v>7575</v>
      </c>
      <c r="E872" s="13" t="s">
        <v>29224</v>
      </c>
      <c r="F872" s="77" t="str">
        <f t="shared" si="13"/>
        <v>К товару</v>
      </c>
      <c r="G872" s="87">
        <v>14471.73216</v>
      </c>
      <c r="H872" s="61">
        <v>1</v>
      </c>
      <c r="I872" s="60"/>
    </row>
    <row r="873" spans="1:9" ht="15" x14ac:dyDescent="0.25">
      <c r="A873" s="8" t="s">
        <v>7576</v>
      </c>
      <c r="B873" s="88" t="s">
        <v>630</v>
      </c>
      <c r="C873" s="8" t="s">
        <v>7577</v>
      </c>
      <c r="D873" s="8" t="s">
        <v>7578</v>
      </c>
      <c r="E873" s="13" t="s">
        <v>29225</v>
      </c>
      <c r="F873" s="77" t="str">
        <f t="shared" si="13"/>
        <v>К товару</v>
      </c>
      <c r="G873" s="87">
        <v>16054.79508</v>
      </c>
      <c r="H873" s="61">
        <v>15</v>
      </c>
      <c r="I873" s="60"/>
    </row>
    <row r="874" spans="1:9" ht="15" x14ac:dyDescent="0.25">
      <c r="A874" s="8" t="s">
        <v>7579</v>
      </c>
      <c r="B874" s="88" t="s">
        <v>630</v>
      </c>
      <c r="C874" s="8" t="s">
        <v>7580</v>
      </c>
      <c r="D874" s="8" t="s">
        <v>7581</v>
      </c>
      <c r="E874" s="13" t="s">
        <v>29226</v>
      </c>
      <c r="F874" s="77" t="str">
        <f t="shared" si="13"/>
        <v>К товару</v>
      </c>
      <c r="G874" s="87">
        <v>7703.8919999999998</v>
      </c>
      <c r="H874" s="61">
        <v>28</v>
      </c>
      <c r="I874" s="60"/>
    </row>
    <row r="875" spans="1:9" ht="15" x14ac:dyDescent="0.25">
      <c r="A875" s="8" t="s">
        <v>7582</v>
      </c>
      <c r="B875" s="88" t="s">
        <v>630</v>
      </c>
      <c r="C875" s="8" t="s">
        <v>7583</v>
      </c>
      <c r="D875" s="8" t="s">
        <v>7584</v>
      </c>
      <c r="E875" s="13" t="s">
        <v>29227</v>
      </c>
      <c r="F875" s="77" t="str">
        <f t="shared" si="13"/>
        <v>К товару</v>
      </c>
      <c r="G875" s="87">
        <v>9895.7361600000004</v>
      </c>
      <c r="H875" s="61">
        <v>26</v>
      </c>
      <c r="I875" s="60"/>
    </row>
    <row r="876" spans="1:9" ht="30" x14ac:dyDescent="0.25">
      <c r="A876" s="8" t="s">
        <v>23226</v>
      </c>
      <c r="B876" s="88" t="s">
        <v>630</v>
      </c>
      <c r="C876" s="8" t="s">
        <v>23227</v>
      </c>
      <c r="D876" s="8" t="s">
        <v>23228</v>
      </c>
      <c r="E876" s="13" t="s">
        <v>29228</v>
      </c>
      <c r="F876" s="77" t="str">
        <f t="shared" si="13"/>
        <v>К товару</v>
      </c>
      <c r="G876" s="87">
        <v>3127.8960000000002</v>
      </c>
      <c r="H876" s="61">
        <v>24</v>
      </c>
      <c r="I876" s="60"/>
    </row>
    <row r="877" spans="1:9" ht="15" x14ac:dyDescent="0.25">
      <c r="A877" s="8" t="s">
        <v>7585</v>
      </c>
      <c r="B877" s="88" t="s">
        <v>630</v>
      </c>
      <c r="C877" s="8" t="s">
        <v>7586</v>
      </c>
      <c r="D877" s="8" t="s">
        <v>7587</v>
      </c>
      <c r="E877" s="13" t="s">
        <v>29229</v>
      </c>
      <c r="F877" s="77" t="str">
        <f t="shared" si="13"/>
        <v>К товару</v>
      </c>
      <c r="G877" s="87">
        <v>16170.64308</v>
      </c>
      <c r="H877" s="61">
        <v>1</v>
      </c>
      <c r="I877" s="60"/>
    </row>
    <row r="878" spans="1:9" ht="15" x14ac:dyDescent="0.25">
      <c r="A878" s="8" t="s">
        <v>7588</v>
      </c>
      <c r="B878" s="88" t="s">
        <v>630</v>
      </c>
      <c r="C878" s="8" t="s">
        <v>7589</v>
      </c>
      <c r="D878" s="8" t="s">
        <v>7590</v>
      </c>
      <c r="E878" s="13" t="s">
        <v>29230</v>
      </c>
      <c r="F878" s="77" t="str">
        <f t="shared" si="13"/>
        <v>К товару</v>
      </c>
      <c r="G878" s="87">
        <v>22465.244159999998</v>
      </c>
      <c r="H878" s="61">
        <v>3</v>
      </c>
      <c r="I878" s="60"/>
    </row>
    <row r="879" spans="1:9" ht="15" x14ac:dyDescent="0.25">
      <c r="A879" s="8" t="s">
        <v>7591</v>
      </c>
      <c r="B879" s="88" t="s">
        <v>630</v>
      </c>
      <c r="C879" s="8" t="s">
        <v>7592</v>
      </c>
      <c r="D879" s="8" t="s">
        <v>7593</v>
      </c>
      <c r="E879" s="13" t="s">
        <v>29231</v>
      </c>
      <c r="F879" s="77" t="str">
        <f t="shared" si="13"/>
        <v>К товару</v>
      </c>
      <c r="G879" s="87">
        <v>23845.573079999998</v>
      </c>
      <c r="H879" s="61">
        <v>4</v>
      </c>
      <c r="I879" s="60"/>
    </row>
    <row r="880" spans="1:9" ht="15" x14ac:dyDescent="0.25">
      <c r="A880" s="8" t="s">
        <v>7594</v>
      </c>
      <c r="B880" s="88" t="s">
        <v>630</v>
      </c>
      <c r="C880" s="8" t="s">
        <v>7595</v>
      </c>
      <c r="D880" s="8" t="s">
        <v>7596</v>
      </c>
      <c r="E880" s="13" t="s">
        <v>29232</v>
      </c>
      <c r="F880" s="77" t="str">
        <f t="shared" si="13"/>
        <v>К товару</v>
      </c>
      <c r="G880" s="87">
        <v>84376.153080000004</v>
      </c>
      <c r="H880" s="61">
        <v>6</v>
      </c>
      <c r="I880" s="60"/>
    </row>
    <row r="881" spans="1:9" ht="15" x14ac:dyDescent="0.25">
      <c r="A881" s="8" t="s">
        <v>7597</v>
      </c>
      <c r="B881" s="88" t="s">
        <v>630</v>
      </c>
      <c r="C881" s="8" t="s">
        <v>7598</v>
      </c>
      <c r="D881" s="8" t="s">
        <v>7599</v>
      </c>
      <c r="E881" s="13" t="s">
        <v>29233</v>
      </c>
      <c r="F881" s="77" t="str">
        <f t="shared" si="13"/>
        <v>К товару</v>
      </c>
      <c r="G881" s="87">
        <v>18844.994159999998</v>
      </c>
      <c r="H881" s="61">
        <v>15</v>
      </c>
      <c r="I881" s="60"/>
    </row>
    <row r="882" spans="1:9" ht="15" x14ac:dyDescent="0.25">
      <c r="A882" s="8" t="s">
        <v>7600</v>
      </c>
      <c r="B882" s="88" t="s">
        <v>630</v>
      </c>
      <c r="C882" s="8" t="s">
        <v>7601</v>
      </c>
      <c r="D882" s="8" t="s">
        <v>7602</v>
      </c>
      <c r="E882" s="13" t="s">
        <v>29234</v>
      </c>
      <c r="F882" s="77" t="str">
        <f t="shared" si="13"/>
        <v>К товару</v>
      </c>
      <c r="G882" s="87">
        <v>17290.313999999998</v>
      </c>
      <c r="H882" s="61">
        <v>4</v>
      </c>
      <c r="I882" s="60"/>
    </row>
    <row r="883" spans="1:9" ht="15" x14ac:dyDescent="0.25">
      <c r="A883" s="8" t="s">
        <v>7603</v>
      </c>
      <c r="B883" s="88" t="s">
        <v>630</v>
      </c>
      <c r="C883" s="8" t="s">
        <v>7604</v>
      </c>
      <c r="D883" s="8" t="s">
        <v>7605</v>
      </c>
      <c r="E883" s="13" t="s">
        <v>29235</v>
      </c>
      <c r="F883" s="77" t="str">
        <f t="shared" si="13"/>
        <v>К товару</v>
      </c>
      <c r="G883" s="87">
        <v>43230.998160000003</v>
      </c>
      <c r="H883" s="61">
        <v>11</v>
      </c>
      <c r="I883" s="60"/>
    </row>
    <row r="884" spans="1:9" ht="15" x14ac:dyDescent="0.25">
      <c r="A884" s="8" t="s">
        <v>7606</v>
      </c>
      <c r="B884" s="88" t="s">
        <v>630</v>
      </c>
      <c r="C884" s="8" t="s">
        <v>7607</v>
      </c>
      <c r="D884" s="8" t="s">
        <v>7608</v>
      </c>
      <c r="E884" s="13" t="s">
        <v>29236</v>
      </c>
      <c r="F884" s="77" t="str">
        <f t="shared" si="13"/>
        <v>К товару</v>
      </c>
      <c r="G884" s="87">
        <v>5580.3981599999997</v>
      </c>
      <c r="H884" s="61">
        <v>31</v>
      </c>
      <c r="I884" s="60"/>
    </row>
    <row r="885" spans="1:9" ht="15" x14ac:dyDescent="0.25">
      <c r="A885" s="8" t="s">
        <v>7609</v>
      </c>
      <c r="B885" s="88" t="s">
        <v>630</v>
      </c>
      <c r="C885" s="8" t="s">
        <v>7610</v>
      </c>
      <c r="D885" s="8" t="s">
        <v>7611</v>
      </c>
      <c r="E885" s="13" t="s">
        <v>29237</v>
      </c>
      <c r="F885" s="77" t="str">
        <f t="shared" si="13"/>
        <v>К товару</v>
      </c>
      <c r="G885" s="87">
        <v>25757.06508</v>
      </c>
      <c r="H885" s="61">
        <v>23</v>
      </c>
      <c r="I885" s="60"/>
    </row>
    <row r="886" spans="1:9" ht="15" x14ac:dyDescent="0.25">
      <c r="A886" s="8" t="s">
        <v>7612</v>
      </c>
      <c r="B886" s="88" t="s">
        <v>630</v>
      </c>
      <c r="C886" s="8" t="s">
        <v>7613</v>
      </c>
      <c r="D886" s="8" t="s">
        <v>7614</v>
      </c>
      <c r="E886" s="13" t="s">
        <v>29238</v>
      </c>
      <c r="F886" s="77" t="str">
        <f t="shared" si="13"/>
        <v>К товару</v>
      </c>
      <c r="G886" s="87">
        <v>13544.94816</v>
      </c>
      <c r="H886" s="61">
        <v>3</v>
      </c>
      <c r="I886" s="60"/>
    </row>
    <row r="887" spans="1:9" ht="15" x14ac:dyDescent="0.25">
      <c r="A887" s="8" t="s">
        <v>7618</v>
      </c>
      <c r="B887" s="88" t="s">
        <v>630</v>
      </c>
      <c r="C887" s="8" t="s">
        <v>7619</v>
      </c>
      <c r="D887" s="8" t="s">
        <v>7620</v>
      </c>
      <c r="E887" s="13" t="s">
        <v>29239</v>
      </c>
      <c r="F887" s="77" t="str">
        <f t="shared" si="13"/>
        <v>К товару</v>
      </c>
      <c r="G887" s="87">
        <v>87658.706160000002</v>
      </c>
      <c r="H887" s="61">
        <v>7</v>
      </c>
      <c r="I887" s="60"/>
    </row>
    <row r="888" spans="1:9" ht="15" x14ac:dyDescent="0.25">
      <c r="A888" s="8" t="s">
        <v>7621</v>
      </c>
      <c r="B888" s="88" t="s">
        <v>630</v>
      </c>
      <c r="C888" s="8" t="s">
        <v>7622</v>
      </c>
      <c r="D888" s="8" t="s">
        <v>7623</v>
      </c>
      <c r="E888" s="13" t="s">
        <v>29240</v>
      </c>
      <c r="F888" s="77" t="str">
        <f t="shared" si="13"/>
        <v>К товару</v>
      </c>
      <c r="G888" s="87">
        <v>6410.4490799999994</v>
      </c>
      <c r="H888" s="61">
        <v>12</v>
      </c>
      <c r="I888" s="60"/>
    </row>
    <row r="889" spans="1:9" ht="15" x14ac:dyDescent="0.25">
      <c r="A889" s="8" t="s">
        <v>7624</v>
      </c>
      <c r="B889" s="88" t="s">
        <v>630</v>
      </c>
      <c r="C889" s="8" t="s">
        <v>7625</v>
      </c>
      <c r="D889" s="8" t="s">
        <v>7626</v>
      </c>
      <c r="E889" s="13" t="s">
        <v>29241</v>
      </c>
      <c r="F889" s="77" t="str">
        <f t="shared" si="13"/>
        <v>К товару</v>
      </c>
      <c r="G889" s="87">
        <v>13911.60708</v>
      </c>
      <c r="H889" s="61">
        <v>11</v>
      </c>
      <c r="I889" s="60"/>
    </row>
    <row r="890" spans="1:9" ht="15" x14ac:dyDescent="0.25">
      <c r="A890" s="8" t="s">
        <v>7615</v>
      </c>
      <c r="B890" s="88" t="s">
        <v>630</v>
      </c>
      <c r="C890" s="8" t="s">
        <v>7616</v>
      </c>
      <c r="D890" s="8" t="s">
        <v>7617</v>
      </c>
      <c r="E890" s="13" t="s">
        <v>29242</v>
      </c>
      <c r="F890" s="77" t="str">
        <f t="shared" si="13"/>
        <v>К товару</v>
      </c>
      <c r="G890" s="87">
        <v>82541.7</v>
      </c>
      <c r="H890" s="61">
        <v>3</v>
      </c>
      <c r="I890" s="60"/>
    </row>
    <row r="891" spans="1:9" ht="15" x14ac:dyDescent="0.25">
      <c r="A891" s="8" t="s">
        <v>7627</v>
      </c>
      <c r="B891" s="88" t="s">
        <v>630</v>
      </c>
      <c r="C891" s="8" t="s">
        <v>7628</v>
      </c>
      <c r="D891" s="8" t="s">
        <v>7629</v>
      </c>
      <c r="E891" s="13" t="s">
        <v>29243</v>
      </c>
      <c r="F891" s="77" t="str">
        <f t="shared" si="13"/>
        <v>К товару</v>
      </c>
      <c r="G891" s="87">
        <v>1795.644</v>
      </c>
      <c r="H891" s="61">
        <v>149</v>
      </c>
      <c r="I891" s="60"/>
    </row>
    <row r="892" spans="1:9" ht="15" x14ac:dyDescent="0.25">
      <c r="A892" s="8" t="s">
        <v>7630</v>
      </c>
      <c r="B892" s="88" t="s">
        <v>630</v>
      </c>
      <c r="C892" s="8" t="s">
        <v>7631</v>
      </c>
      <c r="D892" s="8" t="s">
        <v>7632</v>
      </c>
      <c r="E892" s="13" t="s">
        <v>29244</v>
      </c>
      <c r="F892" s="77" t="str">
        <f t="shared" si="13"/>
        <v>К товару</v>
      </c>
      <c r="G892" s="87">
        <v>19346.615999999998</v>
      </c>
      <c r="H892" s="61">
        <v>8</v>
      </c>
      <c r="I892" s="60"/>
    </row>
    <row r="893" spans="1:9" ht="15" x14ac:dyDescent="0.25">
      <c r="A893" s="8" t="s">
        <v>23229</v>
      </c>
      <c r="B893" s="88" t="s">
        <v>630</v>
      </c>
      <c r="C893" s="8" t="s">
        <v>23230</v>
      </c>
      <c r="D893" s="8" t="s">
        <v>23231</v>
      </c>
      <c r="E893" s="13" t="s">
        <v>29245</v>
      </c>
      <c r="F893" s="77" t="str">
        <f t="shared" si="13"/>
        <v>К товару</v>
      </c>
      <c r="G893" s="87">
        <v>78101.246159999995</v>
      </c>
      <c r="H893" s="61">
        <v>1</v>
      </c>
      <c r="I893" s="60"/>
    </row>
    <row r="894" spans="1:9" ht="15" x14ac:dyDescent="0.25">
      <c r="A894" s="8" t="s">
        <v>7633</v>
      </c>
      <c r="B894" s="88" t="s">
        <v>630</v>
      </c>
      <c r="C894" s="8" t="s">
        <v>7634</v>
      </c>
      <c r="D894" s="8" t="s">
        <v>7635</v>
      </c>
      <c r="E894" s="13" t="s">
        <v>29246</v>
      </c>
      <c r="F894" s="77" t="str">
        <f t="shared" si="13"/>
        <v>К товару</v>
      </c>
      <c r="G894" s="87">
        <v>24579.470160000001</v>
      </c>
      <c r="H894" s="61">
        <v>4</v>
      </c>
      <c r="I894" s="60"/>
    </row>
    <row r="895" spans="1:9" ht="15" x14ac:dyDescent="0.25">
      <c r="A895" s="8" t="s">
        <v>7636</v>
      </c>
      <c r="B895" s="88" t="s">
        <v>630</v>
      </c>
      <c r="C895" s="8" t="s">
        <v>7637</v>
      </c>
      <c r="D895" s="8" t="s">
        <v>7638</v>
      </c>
      <c r="E895" s="13" t="s">
        <v>29247</v>
      </c>
      <c r="F895" s="77" t="str">
        <f t="shared" si="13"/>
        <v>К товару</v>
      </c>
      <c r="G895" s="87">
        <v>71343.25308000001</v>
      </c>
      <c r="H895" s="61">
        <v>7</v>
      </c>
      <c r="I895" s="60"/>
    </row>
    <row r="896" spans="1:9" ht="15" x14ac:dyDescent="0.25">
      <c r="A896" s="8" t="s">
        <v>7639</v>
      </c>
      <c r="B896" s="88" t="s">
        <v>630</v>
      </c>
      <c r="C896" s="8" t="s">
        <v>7640</v>
      </c>
      <c r="D896" s="8" t="s">
        <v>7641</v>
      </c>
      <c r="E896" s="13" t="s">
        <v>29248</v>
      </c>
      <c r="F896" s="77" t="str">
        <f t="shared" si="13"/>
        <v>К товару</v>
      </c>
      <c r="G896" s="87">
        <v>14259.15108</v>
      </c>
      <c r="H896" s="61">
        <v>4</v>
      </c>
      <c r="I896" s="60"/>
    </row>
    <row r="897" spans="1:9" ht="30" x14ac:dyDescent="0.25">
      <c r="A897" s="8" t="s">
        <v>7642</v>
      </c>
      <c r="B897" s="88" t="s">
        <v>630</v>
      </c>
      <c r="C897" s="8" t="s">
        <v>7643</v>
      </c>
      <c r="D897" s="8" t="s">
        <v>7644</v>
      </c>
      <c r="E897" s="13" t="s">
        <v>29249</v>
      </c>
      <c r="F897" s="77" t="str">
        <f t="shared" si="13"/>
        <v>К товару</v>
      </c>
      <c r="G897" s="87">
        <v>89589.313080000007</v>
      </c>
      <c r="H897" s="61">
        <v>5</v>
      </c>
      <c r="I897" s="60"/>
    </row>
    <row r="898" spans="1:9" ht="15" x14ac:dyDescent="0.25">
      <c r="A898" s="8" t="s">
        <v>7645</v>
      </c>
      <c r="B898" s="88" t="s">
        <v>630</v>
      </c>
      <c r="C898" s="8" t="s">
        <v>7646</v>
      </c>
      <c r="D898" s="8" t="s">
        <v>7647</v>
      </c>
      <c r="E898" s="13" t="s">
        <v>29250</v>
      </c>
      <c r="F898" s="77" t="str">
        <f t="shared" si="13"/>
        <v>К товару</v>
      </c>
      <c r="G898" s="87">
        <v>18063.02016</v>
      </c>
      <c r="H898" s="61">
        <v>3</v>
      </c>
      <c r="I898" s="60"/>
    </row>
    <row r="899" spans="1:9" ht="15" x14ac:dyDescent="0.25">
      <c r="A899" s="8" t="s">
        <v>7648</v>
      </c>
      <c r="B899" s="88" t="s">
        <v>630</v>
      </c>
      <c r="C899" s="8" t="s">
        <v>7649</v>
      </c>
      <c r="D899" s="8" t="s">
        <v>7650</v>
      </c>
      <c r="E899" s="13" t="s">
        <v>29251</v>
      </c>
      <c r="F899" s="77" t="str">
        <f t="shared" si="13"/>
        <v>К товару</v>
      </c>
      <c r="G899" s="87">
        <v>96733.08</v>
      </c>
      <c r="H899" s="61">
        <v>11</v>
      </c>
      <c r="I899" s="60"/>
    </row>
    <row r="900" spans="1:9" ht="15" x14ac:dyDescent="0.25">
      <c r="A900" s="8" t="s">
        <v>23232</v>
      </c>
      <c r="B900" s="88" t="s">
        <v>630</v>
      </c>
      <c r="C900" s="8" t="s">
        <v>23233</v>
      </c>
      <c r="D900" s="8" t="s">
        <v>23234</v>
      </c>
      <c r="E900" s="13" t="s">
        <v>29252</v>
      </c>
      <c r="F900" s="77" t="str">
        <f t="shared" si="13"/>
        <v>К товару</v>
      </c>
      <c r="G900" s="87">
        <v>76556.413079999998</v>
      </c>
      <c r="H900" s="61">
        <v>8</v>
      </c>
      <c r="I900" s="60"/>
    </row>
    <row r="901" spans="1:9" ht="15" x14ac:dyDescent="0.25">
      <c r="A901" s="8" t="s">
        <v>7651</v>
      </c>
      <c r="B901" s="88" t="s">
        <v>630</v>
      </c>
      <c r="C901" s="8" t="s">
        <v>7652</v>
      </c>
      <c r="D901" s="8" t="s">
        <v>7653</v>
      </c>
      <c r="E901" s="13" t="s">
        <v>29253</v>
      </c>
      <c r="F901" s="77" t="str">
        <f t="shared" si="13"/>
        <v>К товару</v>
      </c>
      <c r="G901" s="87">
        <v>6197.8680000000004</v>
      </c>
      <c r="H901" s="61">
        <v>24</v>
      </c>
      <c r="I901" s="60"/>
    </row>
    <row r="902" spans="1:9" ht="15" x14ac:dyDescent="0.25">
      <c r="A902" s="8" t="s">
        <v>7654</v>
      </c>
      <c r="B902" s="88" t="s">
        <v>630</v>
      </c>
      <c r="C902" s="8" t="s">
        <v>7655</v>
      </c>
      <c r="D902" s="8" t="s">
        <v>7656</v>
      </c>
      <c r="E902" s="13" t="s">
        <v>29254</v>
      </c>
      <c r="F902" s="77" t="str">
        <f t="shared" si="13"/>
        <v>К товару</v>
      </c>
      <c r="G902" s="87">
        <v>4759.6150799999996</v>
      </c>
      <c r="H902" s="61">
        <v>17</v>
      </c>
      <c r="I902" s="60"/>
    </row>
    <row r="903" spans="1:9" ht="15" x14ac:dyDescent="0.25">
      <c r="A903" s="8" t="s">
        <v>7657</v>
      </c>
      <c r="B903" s="88" t="s">
        <v>630</v>
      </c>
      <c r="C903" s="8" t="s">
        <v>7658</v>
      </c>
      <c r="D903" s="8" t="s">
        <v>3754</v>
      </c>
      <c r="E903" s="13" t="s">
        <v>29255</v>
      </c>
      <c r="F903" s="77" t="str">
        <f t="shared" si="13"/>
        <v>К товару</v>
      </c>
      <c r="G903" s="87">
        <v>4518.0720000000001</v>
      </c>
      <c r="H903" s="61">
        <v>37</v>
      </c>
      <c r="I903" s="60"/>
    </row>
    <row r="904" spans="1:9" ht="15" x14ac:dyDescent="0.25">
      <c r="A904" s="8" t="s">
        <v>7662</v>
      </c>
      <c r="B904" s="88" t="s">
        <v>630</v>
      </c>
      <c r="C904" s="8" t="s">
        <v>7663</v>
      </c>
      <c r="D904" s="8" t="s">
        <v>7664</v>
      </c>
      <c r="E904" s="13" t="s">
        <v>29256</v>
      </c>
      <c r="F904" s="77" t="str">
        <f t="shared" si="13"/>
        <v>К товару</v>
      </c>
      <c r="G904" s="87">
        <v>7723.5861599999998</v>
      </c>
      <c r="H904" s="61">
        <v>4</v>
      </c>
      <c r="I904" s="60"/>
    </row>
    <row r="905" spans="1:9" ht="15" x14ac:dyDescent="0.25">
      <c r="A905" s="8" t="s">
        <v>7659</v>
      </c>
      <c r="B905" s="88" t="s">
        <v>630</v>
      </c>
      <c r="C905" s="8" t="s">
        <v>7660</v>
      </c>
      <c r="D905" s="8" t="s">
        <v>7661</v>
      </c>
      <c r="E905" s="13" t="s">
        <v>29257</v>
      </c>
      <c r="F905" s="77" t="str">
        <f t="shared" si="13"/>
        <v>К товару</v>
      </c>
      <c r="G905" s="87">
        <v>8186.9781599999997</v>
      </c>
      <c r="H905" s="61">
        <v>10</v>
      </c>
      <c r="I905" s="60"/>
    </row>
    <row r="906" spans="1:9" ht="15" x14ac:dyDescent="0.25">
      <c r="A906" s="8" t="s">
        <v>7665</v>
      </c>
      <c r="B906" s="88" t="s">
        <v>630</v>
      </c>
      <c r="C906" s="8" t="s">
        <v>7666</v>
      </c>
      <c r="D906" s="8" t="s">
        <v>7667</v>
      </c>
      <c r="E906" s="13" t="s">
        <v>29258</v>
      </c>
      <c r="F906" s="77" t="str">
        <f t="shared" ref="F906:F969" si="14">HYPERLINK("https://shop-askom.kz/?pbrandnumber="&amp;C906&amp;"&amp;pbrandname=FEBI", "К товару")</f>
        <v>К товару</v>
      </c>
      <c r="G906" s="87">
        <v>20370.13308</v>
      </c>
      <c r="H906" s="61">
        <v>2</v>
      </c>
      <c r="I906" s="60"/>
    </row>
    <row r="907" spans="1:9" ht="15" x14ac:dyDescent="0.25">
      <c r="A907" s="8" t="s">
        <v>7668</v>
      </c>
      <c r="B907" s="88" t="s">
        <v>630</v>
      </c>
      <c r="C907" s="8" t="s">
        <v>7669</v>
      </c>
      <c r="D907" s="8" t="s">
        <v>7670</v>
      </c>
      <c r="E907" s="13" t="s">
        <v>29259</v>
      </c>
      <c r="F907" s="77" t="str">
        <f t="shared" si="14"/>
        <v>К товару</v>
      </c>
      <c r="G907" s="87">
        <v>1908.5957999999998</v>
      </c>
      <c r="H907" s="61">
        <v>55</v>
      </c>
      <c r="I907" s="60"/>
    </row>
    <row r="908" spans="1:9" ht="15" x14ac:dyDescent="0.25">
      <c r="A908" s="8" t="s">
        <v>7671</v>
      </c>
      <c r="B908" s="88" t="s">
        <v>630</v>
      </c>
      <c r="C908" s="8" t="s">
        <v>7672</v>
      </c>
      <c r="D908" s="8" t="s">
        <v>7673</v>
      </c>
      <c r="E908" s="13" t="s">
        <v>29260</v>
      </c>
      <c r="F908" s="77" t="str">
        <f t="shared" si="14"/>
        <v>К товару</v>
      </c>
      <c r="G908" s="87">
        <v>8679.3321599999999</v>
      </c>
      <c r="H908" s="61">
        <v>22</v>
      </c>
      <c r="I908" s="60"/>
    </row>
    <row r="909" spans="1:9" ht="15" x14ac:dyDescent="0.25">
      <c r="A909" s="8" t="s">
        <v>7674</v>
      </c>
      <c r="B909" s="88" t="s">
        <v>630</v>
      </c>
      <c r="C909" s="8" t="s">
        <v>7675</v>
      </c>
      <c r="D909" s="8" t="s">
        <v>7676</v>
      </c>
      <c r="E909" s="13" t="s">
        <v>29261</v>
      </c>
      <c r="F909" s="77" t="str">
        <f t="shared" si="14"/>
        <v>К товару</v>
      </c>
      <c r="G909" s="87">
        <v>3996.7559999999999</v>
      </c>
      <c r="H909" s="61">
        <v>25</v>
      </c>
      <c r="I909" s="60"/>
    </row>
    <row r="910" spans="1:9" ht="15" x14ac:dyDescent="0.25">
      <c r="A910" s="8" t="s">
        <v>23235</v>
      </c>
      <c r="B910" s="88" t="s">
        <v>630</v>
      </c>
      <c r="C910" s="8" t="s">
        <v>23236</v>
      </c>
      <c r="D910" s="8" t="s">
        <v>23237</v>
      </c>
      <c r="E910" s="13" t="s">
        <v>29262</v>
      </c>
      <c r="F910" s="77" t="str">
        <f t="shared" si="14"/>
        <v>К товару</v>
      </c>
      <c r="G910" s="87">
        <v>69123.026159999994</v>
      </c>
      <c r="H910" s="61">
        <v>10</v>
      </c>
      <c r="I910" s="60"/>
    </row>
    <row r="911" spans="1:9" ht="15" x14ac:dyDescent="0.25">
      <c r="A911" s="8" t="s">
        <v>20999</v>
      </c>
      <c r="B911" s="88" t="s">
        <v>630</v>
      </c>
      <c r="C911" s="8" t="s">
        <v>21000</v>
      </c>
      <c r="D911" s="8" t="s">
        <v>21001</v>
      </c>
      <c r="E911" s="13" t="s">
        <v>29263</v>
      </c>
      <c r="F911" s="77" t="str">
        <f t="shared" si="14"/>
        <v>К товару</v>
      </c>
      <c r="G911" s="87">
        <v>22049.929079999998</v>
      </c>
      <c r="H911" s="61">
        <v>30</v>
      </c>
      <c r="I911" s="60"/>
    </row>
    <row r="912" spans="1:9" ht="15" x14ac:dyDescent="0.25">
      <c r="A912" s="8" t="s">
        <v>7677</v>
      </c>
      <c r="B912" s="88" t="s">
        <v>630</v>
      </c>
      <c r="C912" s="8" t="s">
        <v>7678</v>
      </c>
      <c r="D912" s="8" t="s">
        <v>7679</v>
      </c>
      <c r="E912" s="13" t="s">
        <v>29264</v>
      </c>
      <c r="F912" s="77" t="str">
        <f t="shared" si="14"/>
        <v>К товару</v>
      </c>
      <c r="G912" s="87">
        <v>43858.31508</v>
      </c>
      <c r="H912" s="61">
        <v>4</v>
      </c>
      <c r="I912" s="60"/>
    </row>
    <row r="913" spans="1:9" ht="15" x14ac:dyDescent="0.25">
      <c r="A913" s="8" t="s">
        <v>7680</v>
      </c>
      <c r="B913" s="88" t="s">
        <v>630</v>
      </c>
      <c r="C913" s="8" t="s">
        <v>7681</v>
      </c>
      <c r="D913" s="8" t="s">
        <v>7682</v>
      </c>
      <c r="E913" s="13" t="s">
        <v>29265</v>
      </c>
      <c r="F913" s="77" t="str">
        <f t="shared" si="14"/>
        <v>К товару</v>
      </c>
      <c r="G913" s="87">
        <v>11517.60816</v>
      </c>
      <c r="H913" s="61">
        <v>31</v>
      </c>
      <c r="I913" s="60"/>
    </row>
    <row r="914" spans="1:9" ht="15" x14ac:dyDescent="0.25">
      <c r="A914" s="8" t="s">
        <v>7683</v>
      </c>
      <c r="B914" s="88" t="s">
        <v>630</v>
      </c>
      <c r="C914" s="8" t="s">
        <v>7684</v>
      </c>
      <c r="D914" s="8" t="s">
        <v>7685</v>
      </c>
      <c r="E914" s="13" t="s">
        <v>29266</v>
      </c>
      <c r="F914" s="77" t="str">
        <f t="shared" si="14"/>
        <v>К товару</v>
      </c>
      <c r="G914" s="87">
        <v>11662.418159999999</v>
      </c>
      <c r="H914" s="61">
        <v>12</v>
      </c>
      <c r="I914" s="60"/>
    </row>
    <row r="915" spans="1:9" ht="15" x14ac:dyDescent="0.25">
      <c r="A915" s="8" t="s">
        <v>7686</v>
      </c>
      <c r="B915" s="88" t="s">
        <v>630</v>
      </c>
      <c r="C915" s="8" t="s">
        <v>7687</v>
      </c>
      <c r="D915" s="8" t="s">
        <v>7688</v>
      </c>
      <c r="E915" s="13" t="s">
        <v>29267</v>
      </c>
      <c r="F915" s="77" t="str">
        <f t="shared" si="14"/>
        <v>К товару</v>
      </c>
      <c r="G915" s="87">
        <v>1665.3150000000001</v>
      </c>
      <c r="H915" s="61">
        <v>2</v>
      </c>
      <c r="I915" s="60"/>
    </row>
    <row r="916" spans="1:9" ht="15" x14ac:dyDescent="0.25">
      <c r="A916" s="8" t="s">
        <v>23238</v>
      </c>
      <c r="B916" s="88" t="s">
        <v>630</v>
      </c>
      <c r="C916" s="8" t="s">
        <v>23239</v>
      </c>
      <c r="D916" s="8" t="s">
        <v>23240</v>
      </c>
      <c r="E916" s="13" t="s">
        <v>29268</v>
      </c>
      <c r="F916" s="77" t="str">
        <f t="shared" si="14"/>
        <v>К товару</v>
      </c>
      <c r="G916" s="87">
        <v>17329.123080000001</v>
      </c>
      <c r="H916" s="61">
        <v>6</v>
      </c>
      <c r="I916" s="60"/>
    </row>
    <row r="917" spans="1:9" ht="15" x14ac:dyDescent="0.25">
      <c r="A917" s="8" t="s">
        <v>7689</v>
      </c>
      <c r="B917" s="88" t="s">
        <v>630</v>
      </c>
      <c r="C917" s="8" t="s">
        <v>7690</v>
      </c>
      <c r="D917" s="8" t="s">
        <v>7691</v>
      </c>
      <c r="E917" s="13" t="s">
        <v>29269</v>
      </c>
      <c r="F917" s="77" t="str">
        <f t="shared" si="14"/>
        <v>К товару</v>
      </c>
      <c r="G917" s="87">
        <v>20794.716</v>
      </c>
      <c r="H917" s="61">
        <v>7</v>
      </c>
      <c r="I917" s="60"/>
    </row>
    <row r="918" spans="1:9" ht="30" x14ac:dyDescent="0.25">
      <c r="A918" s="8" t="s">
        <v>7692</v>
      </c>
      <c r="B918" s="88" t="s">
        <v>630</v>
      </c>
      <c r="C918" s="8" t="s">
        <v>7693</v>
      </c>
      <c r="D918" s="8" t="s">
        <v>7694</v>
      </c>
      <c r="E918" s="13" t="s">
        <v>29270</v>
      </c>
      <c r="F918" s="77" t="str">
        <f t="shared" si="14"/>
        <v>К товару</v>
      </c>
      <c r="G918" s="87">
        <v>30149.441999999999</v>
      </c>
      <c r="H918" s="61">
        <v>6</v>
      </c>
      <c r="I918" s="60"/>
    </row>
    <row r="919" spans="1:9" ht="30" x14ac:dyDescent="0.25">
      <c r="A919" s="8" t="s">
        <v>7695</v>
      </c>
      <c r="B919" s="88" t="s">
        <v>630</v>
      </c>
      <c r="C919" s="8" t="s">
        <v>7696</v>
      </c>
      <c r="D919" s="8" t="s">
        <v>7697</v>
      </c>
      <c r="E919" s="13" t="s">
        <v>29271</v>
      </c>
      <c r="F919" s="77" t="str">
        <f t="shared" si="14"/>
        <v>К товару</v>
      </c>
      <c r="G919" s="87">
        <v>5512.6270800000002</v>
      </c>
      <c r="H919" s="61">
        <v>6</v>
      </c>
      <c r="I919" s="60"/>
    </row>
    <row r="920" spans="1:9" ht="15" x14ac:dyDescent="0.25">
      <c r="A920" s="8" t="s">
        <v>7698</v>
      </c>
      <c r="B920" s="88" t="s">
        <v>630</v>
      </c>
      <c r="C920" s="8" t="s">
        <v>7699</v>
      </c>
      <c r="D920" s="8" t="s">
        <v>7700</v>
      </c>
      <c r="E920" s="13" t="s">
        <v>29272</v>
      </c>
      <c r="F920" s="77" t="str">
        <f t="shared" si="14"/>
        <v>К товару</v>
      </c>
      <c r="G920" s="87">
        <v>13727.987999999999</v>
      </c>
      <c r="H920" s="61">
        <v>4</v>
      </c>
      <c r="I920" s="60"/>
    </row>
    <row r="921" spans="1:9" ht="15" x14ac:dyDescent="0.25">
      <c r="A921" s="8" t="s">
        <v>7701</v>
      </c>
      <c r="B921" s="88" t="s">
        <v>630</v>
      </c>
      <c r="C921" s="8" t="s">
        <v>7702</v>
      </c>
      <c r="D921" s="8" t="s">
        <v>7703</v>
      </c>
      <c r="E921" s="13" t="s">
        <v>29273</v>
      </c>
      <c r="F921" s="77" t="str">
        <f t="shared" si="14"/>
        <v>К товару</v>
      </c>
      <c r="G921" s="87">
        <v>7076.5750799999996</v>
      </c>
      <c r="H921" s="61">
        <v>3</v>
      </c>
      <c r="I921" s="60"/>
    </row>
    <row r="922" spans="1:9" ht="15" x14ac:dyDescent="0.25">
      <c r="A922" s="8" t="s">
        <v>7704</v>
      </c>
      <c r="B922" s="88" t="s">
        <v>630</v>
      </c>
      <c r="C922" s="8" t="s">
        <v>7705</v>
      </c>
      <c r="D922" s="8" t="s">
        <v>7706</v>
      </c>
      <c r="E922" s="13" t="s">
        <v>29274</v>
      </c>
      <c r="F922" s="77" t="str">
        <f t="shared" si="14"/>
        <v>К товару</v>
      </c>
      <c r="G922" s="87">
        <v>13930.722</v>
      </c>
      <c r="H922" s="61">
        <v>21</v>
      </c>
      <c r="I922" s="60"/>
    </row>
    <row r="923" spans="1:9" ht="15" x14ac:dyDescent="0.25">
      <c r="A923" s="8" t="s">
        <v>7707</v>
      </c>
      <c r="B923" s="88" t="s">
        <v>630</v>
      </c>
      <c r="C923" s="8" t="s">
        <v>7708</v>
      </c>
      <c r="D923" s="8" t="s">
        <v>7709</v>
      </c>
      <c r="E923" s="13" t="s">
        <v>29275</v>
      </c>
      <c r="F923" s="77" t="str">
        <f t="shared" si="14"/>
        <v>К товару</v>
      </c>
      <c r="G923" s="87">
        <v>4740.5001600000005</v>
      </c>
      <c r="H923" s="61">
        <v>5</v>
      </c>
      <c r="I923" s="60"/>
    </row>
    <row r="924" spans="1:9" ht="15" x14ac:dyDescent="0.25">
      <c r="A924" s="8" t="s">
        <v>7710</v>
      </c>
      <c r="B924" s="88" t="s">
        <v>630</v>
      </c>
      <c r="C924" s="8" t="s">
        <v>7711</v>
      </c>
      <c r="D924" s="8" t="s">
        <v>7712</v>
      </c>
      <c r="E924" s="13" t="s">
        <v>29276</v>
      </c>
      <c r="F924" s="77" t="str">
        <f t="shared" si="14"/>
        <v>К товару</v>
      </c>
      <c r="G924" s="87">
        <v>16141.68108</v>
      </c>
      <c r="H924" s="61">
        <v>6</v>
      </c>
      <c r="I924" s="60"/>
    </row>
    <row r="925" spans="1:9" ht="15" x14ac:dyDescent="0.25">
      <c r="A925" s="8" t="s">
        <v>23241</v>
      </c>
      <c r="B925" s="88" t="s">
        <v>630</v>
      </c>
      <c r="C925" s="8" t="s">
        <v>23242</v>
      </c>
      <c r="D925" s="8" t="s">
        <v>23243</v>
      </c>
      <c r="E925" s="13" t="s">
        <v>29277</v>
      </c>
      <c r="F925" s="77" t="str">
        <f t="shared" si="14"/>
        <v>К товару</v>
      </c>
      <c r="G925" s="87">
        <v>6883.6881599999997</v>
      </c>
      <c r="H925" s="61">
        <v>9</v>
      </c>
      <c r="I925" s="60"/>
    </row>
    <row r="926" spans="1:9" ht="15" x14ac:dyDescent="0.25">
      <c r="A926" s="8" t="s">
        <v>7713</v>
      </c>
      <c r="B926" s="88" t="s">
        <v>630</v>
      </c>
      <c r="C926" s="8" t="s">
        <v>7714</v>
      </c>
      <c r="D926" s="8" t="s">
        <v>7715</v>
      </c>
      <c r="E926" s="13" t="s">
        <v>29278</v>
      </c>
      <c r="F926" s="77" t="str">
        <f t="shared" si="14"/>
        <v>К товару</v>
      </c>
      <c r="G926" s="87">
        <v>5242.1220000000003</v>
      </c>
      <c r="H926" s="61">
        <v>29</v>
      </c>
      <c r="I926" s="60"/>
    </row>
    <row r="927" spans="1:9" ht="15" x14ac:dyDescent="0.25">
      <c r="A927" s="8" t="s">
        <v>7716</v>
      </c>
      <c r="B927" s="88" t="s">
        <v>630</v>
      </c>
      <c r="C927" s="8" t="s">
        <v>7717</v>
      </c>
      <c r="D927" s="8" t="s">
        <v>7718</v>
      </c>
      <c r="E927" s="13" t="s">
        <v>29279</v>
      </c>
      <c r="F927" s="77" t="str">
        <f t="shared" si="14"/>
        <v>К товару</v>
      </c>
      <c r="G927" s="87">
        <v>5812.0941599999996</v>
      </c>
      <c r="H927" s="61">
        <v>11</v>
      </c>
      <c r="I927" s="60"/>
    </row>
    <row r="928" spans="1:9" ht="15" x14ac:dyDescent="0.25">
      <c r="A928" s="8" t="s">
        <v>7719</v>
      </c>
      <c r="B928" s="88" t="s">
        <v>630</v>
      </c>
      <c r="C928" s="8" t="s">
        <v>7720</v>
      </c>
      <c r="D928" s="8" t="s">
        <v>7721</v>
      </c>
      <c r="E928" s="13" t="s">
        <v>29280</v>
      </c>
      <c r="F928" s="77" t="str">
        <f t="shared" si="14"/>
        <v>К товару</v>
      </c>
      <c r="G928" s="87">
        <v>8254.17</v>
      </c>
      <c r="H928" s="61">
        <v>10</v>
      </c>
      <c r="I928" s="60"/>
    </row>
    <row r="929" spans="1:9" ht="15" x14ac:dyDescent="0.25">
      <c r="A929" s="8" t="s">
        <v>7725</v>
      </c>
      <c r="B929" s="88" t="s">
        <v>630</v>
      </c>
      <c r="C929" s="8" t="s">
        <v>7726</v>
      </c>
      <c r="D929" s="8" t="s">
        <v>7727</v>
      </c>
      <c r="E929" s="13" t="s">
        <v>29281</v>
      </c>
      <c r="F929" s="77" t="str">
        <f t="shared" si="14"/>
        <v>К товару</v>
      </c>
      <c r="G929" s="87">
        <v>4566.7281600000006</v>
      </c>
      <c r="H929" s="61">
        <v>10</v>
      </c>
      <c r="I929" s="60"/>
    </row>
    <row r="930" spans="1:9" ht="15" x14ac:dyDescent="0.25">
      <c r="A930" s="8" t="s">
        <v>7722</v>
      </c>
      <c r="B930" s="88" t="s">
        <v>630</v>
      </c>
      <c r="C930" s="8" t="s">
        <v>7723</v>
      </c>
      <c r="D930" s="8" t="s">
        <v>7724</v>
      </c>
      <c r="E930" s="13" t="s">
        <v>29282</v>
      </c>
      <c r="F930" s="77" t="str">
        <f t="shared" si="14"/>
        <v>К товару</v>
      </c>
      <c r="G930" s="87">
        <v>5483.6650799999998</v>
      </c>
      <c r="H930" s="61">
        <v>23</v>
      </c>
      <c r="I930" s="60"/>
    </row>
    <row r="931" spans="1:9" ht="15" x14ac:dyDescent="0.25">
      <c r="A931" s="8" t="s">
        <v>7728</v>
      </c>
      <c r="B931" s="88" t="s">
        <v>630</v>
      </c>
      <c r="C931" s="8" t="s">
        <v>7729</v>
      </c>
      <c r="D931" s="8" t="s">
        <v>7730</v>
      </c>
      <c r="E931" s="13" t="s">
        <v>29283</v>
      </c>
      <c r="F931" s="77" t="str">
        <f t="shared" si="14"/>
        <v>К товару</v>
      </c>
      <c r="G931" s="87">
        <v>9412.65</v>
      </c>
      <c r="H931" s="61">
        <v>2</v>
      </c>
      <c r="I931" s="60"/>
    </row>
    <row r="932" spans="1:9" ht="15" x14ac:dyDescent="0.25">
      <c r="A932" s="8" t="s">
        <v>7731</v>
      </c>
      <c r="B932" s="88" t="s">
        <v>630</v>
      </c>
      <c r="C932" s="8" t="s">
        <v>7732</v>
      </c>
      <c r="D932" s="8" t="s">
        <v>7733</v>
      </c>
      <c r="E932" s="13" t="s">
        <v>29284</v>
      </c>
      <c r="F932" s="77" t="str">
        <f t="shared" si="14"/>
        <v>К товару</v>
      </c>
      <c r="G932" s="87">
        <v>8920.2960000000003</v>
      </c>
      <c r="H932" s="61">
        <v>5</v>
      </c>
      <c r="I932" s="60"/>
    </row>
    <row r="933" spans="1:9" ht="15" x14ac:dyDescent="0.25">
      <c r="A933" s="8" t="s">
        <v>7734</v>
      </c>
      <c r="B933" s="88" t="s">
        <v>630</v>
      </c>
      <c r="C933" s="8" t="s">
        <v>7735</v>
      </c>
      <c r="D933" s="8" t="s">
        <v>7736</v>
      </c>
      <c r="E933" s="13" t="s">
        <v>29285</v>
      </c>
      <c r="F933" s="77" t="str">
        <f t="shared" si="14"/>
        <v>К товару</v>
      </c>
      <c r="G933" s="87">
        <v>5802.2470800000001</v>
      </c>
      <c r="H933" s="61">
        <v>7</v>
      </c>
      <c r="I933" s="60"/>
    </row>
    <row r="934" spans="1:9" ht="15" x14ac:dyDescent="0.25">
      <c r="A934" s="8" t="s">
        <v>7737</v>
      </c>
      <c r="B934" s="88" t="s">
        <v>630</v>
      </c>
      <c r="C934" s="8" t="s">
        <v>7738</v>
      </c>
      <c r="D934" s="8" t="s">
        <v>7739</v>
      </c>
      <c r="E934" s="13" t="s">
        <v>29286</v>
      </c>
      <c r="F934" s="77" t="str">
        <f t="shared" si="14"/>
        <v>К товару</v>
      </c>
      <c r="G934" s="87">
        <v>5676.5519999999997</v>
      </c>
      <c r="H934" s="61">
        <v>45</v>
      </c>
      <c r="I934" s="60"/>
    </row>
    <row r="935" spans="1:9" ht="15" x14ac:dyDescent="0.25">
      <c r="A935" s="8" t="s">
        <v>7740</v>
      </c>
      <c r="B935" s="88" t="s">
        <v>630</v>
      </c>
      <c r="C935" s="8" t="s">
        <v>7741</v>
      </c>
      <c r="D935" s="8" t="s">
        <v>7742</v>
      </c>
      <c r="E935" s="13" t="s">
        <v>29287</v>
      </c>
      <c r="F935" s="77" t="str">
        <f t="shared" si="14"/>
        <v>К товару</v>
      </c>
      <c r="G935" s="87">
        <v>5473.8180000000002</v>
      </c>
      <c r="H935" s="61">
        <v>7</v>
      </c>
      <c r="I935" s="60"/>
    </row>
    <row r="936" spans="1:9" ht="15" x14ac:dyDescent="0.25">
      <c r="A936" s="8" t="s">
        <v>7743</v>
      </c>
      <c r="B936" s="88" t="s">
        <v>630</v>
      </c>
      <c r="C936" s="8" t="s">
        <v>7744</v>
      </c>
      <c r="D936" s="8" t="s">
        <v>7745</v>
      </c>
      <c r="E936" s="13" t="s">
        <v>29288</v>
      </c>
      <c r="F936" s="77" t="str">
        <f t="shared" si="14"/>
        <v>К товару</v>
      </c>
      <c r="G936" s="87">
        <v>5937.21</v>
      </c>
      <c r="H936" s="61">
        <v>8</v>
      </c>
      <c r="I936" s="60"/>
    </row>
    <row r="937" spans="1:9" ht="15" x14ac:dyDescent="0.25">
      <c r="A937" s="8" t="s">
        <v>23244</v>
      </c>
      <c r="B937" s="88" t="s">
        <v>630</v>
      </c>
      <c r="C937" s="8" t="s">
        <v>23245</v>
      </c>
      <c r="D937" s="8" t="s">
        <v>23246</v>
      </c>
      <c r="E937" s="13" t="s">
        <v>29289</v>
      </c>
      <c r="F937" s="77" t="str">
        <f t="shared" si="14"/>
        <v>К товару</v>
      </c>
      <c r="G937" s="87">
        <v>8804.4480000000003</v>
      </c>
      <c r="H937" s="61">
        <v>14</v>
      </c>
      <c r="I937" s="60"/>
    </row>
    <row r="938" spans="1:9" ht="15" x14ac:dyDescent="0.25">
      <c r="A938" s="8" t="s">
        <v>7746</v>
      </c>
      <c r="B938" s="88" t="s">
        <v>630</v>
      </c>
      <c r="C938" s="8" t="s">
        <v>7747</v>
      </c>
      <c r="D938" s="8" t="s">
        <v>7748</v>
      </c>
      <c r="E938" s="13" t="s">
        <v>29290</v>
      </c>
      <c r="F938" s="77" t="str">
        <f t="shared" si="14"/>
        <v>К товару</v>
      </c>
      <c r="G938" s="87">
        <v>51668.207999999999</v>
      </c>
      <c r="H938" s="61">
        <v>15</v>
      </c>
      <c r="I938" s="60"/>
    </row>
    <row r="939" spans="1:9" ht="15" x14ac:dyDescent="0.25">
      <c r="A939" s="8" t="s">
        <v>7749</v>
      </c>
      <c r="B939" s="88" t="s">
        <v>630</v>
      </c>
      <c r="C939" s="8" t="s">
        <v>7750</v>
      </c>
      <c r="D939" s="8" t="s">
        <v>7751</v>
      </c>
      <c r="E939" s="13" t="s">
        <v>29291</v>
      </c>
      <c r="F939" s="77" t="str">
        <f t="shared" si="14"/>
        <v>К товару</v>
      </c>
      <c r="G939" s="87">
        <v>2220.8061600000001</v>
      </c>
      <c r="H939" s="61">
        <v>17</v>
      </c>
      <c r="I939" s="60"/>
    </row>
    <row r="940" spans="1:9" ht="15" x14ac:dyDescent="0.25">
      <c r="A940" s="8" t="s">
        <v>7752</v>
      </c>
      <c r="B940" s="88" t="s">
        <v>630</v>
      </c>
      <c r="C940" s="8" t="s">
        <v>7753</v>
      </c>
      <c r="D940" s="8" t="s">
        <v>7754</v>
      </c>
      <c r="E940" s="13" t="s">
        <v>29292</v>
      </c>
      <c r="F940" s="77" t="str">
        <f t="shared" si="14"/>
        <v>К товару</v>
      </c>
      <c r="G940" s="87">
        <v>3224.6290799999997</v>
      </c>
      <c r="H940" s="61">
        <v>14</v>
      </c>
      <c r="I940" s="60"/>
    </row>
    <row r="941" spans="1:9" ht="15" x14ac:dyDescent="0.25">
      <c r="A941" s="8" t="s">
        <v>7755</v>
      </c>
      <c r="B941" s="88" t="s">
        <v>630</v>
      </c>
      <c r="C941" s="8" t="s">
        <v>7756</v>
      </c>
      <c r="D941" s="8" t="s">
        <v>7757</v>
      </c>
      <c r="E941" s="13" t="s">
        <v>29293</v>
      </c>
      <c r="F941" s="77" t="str">
        <f t="shared" si="14"/>
        <v>К товару</v>
      </c>
      <c r="G941" s="87">
        <v>2052.82656</v>
      </c>
      <c r="H941" s="61">
        <v>13</v>
      </c>
      <c r="I941" s="60"/>
    </row>
    <row r="942" spans="1:9" ht="30" x14ac:dyDescent="0.25">
      <c r="A942" s="8" t="s">
        <v>7758</v>
      </c>
      <c r="B942" s="88" t="s">
        <v>630</v>
      </c>
      <c r="C942" s="8" t="s">
        <v>7759</v>
      </c>
      <c r="D942" s="8" t="s">
        <v>7760</v>
      </c>
      <c r="E942" s="13" t="s">
        <v>29294</v>
      </c>
      <c r="F942" s="77" t="str">
        <f t="shared" si="14"/>
        <v>К товару</v>
      </c>
      <c r="G942" s="87">
        <v>2336.65416</v>
      </c>
      <c r="H942" s="61">
        <v>35</v>
      </c>
      <c r="I942" s="60"/>
    </row>
    <row r="943" spans="1:9" ht="15" x14ac:dyDescent="0.25">
      <c r="A943" s="8" t="s">
        <v>7761</v>
      </c>
      <c r="B943" s="88" t="s">
        <v>630</v>
      </c>
      <c r="C943" s="8" t="s">
        <v>7762</v>
      </c>
      <c r="D943" s="8" t="s">
        <v>7763</v>
      </c>
      <c r="E943" s="13" t="s">
        <v>29295</v>
      </c>
      <c r="F943" s="77" t="str">
        <f t="shared" si="14"/>
        <v>К товару</v>
      </c>
      <c r="G943" s="87">
        <v>647.59032000000002</v>
      </c>
      <c r="H943" s="61">
        <v>432</v>
      </c>
      <c r="I943" s="60"/>
    </row>
    <row r="944" spans="1:9" ht="15" x14ac:dyDescent="0.25">
      <c r="A944" s="8" t="s">
        <v>7764</v>
      </c>
      <c r="B944" s="88" t="s">
        <v>630</v>
      </c>
      <c r="C944" s="8" t="s">
        <v>7765</v>
      </c>
      <c r="D944" s="8" t="s">
        <v>7766</v>
      </c>
      <c r="E944" s="13" t="s">
        <v>29296</v>
      </c>
      <c r="F944" s="77" t="str">
        <f t="shared" si="14"/>
        <v>К товару</v>
      </c>
      <c r="G944" s="87">
        <v>701.45963999999992</v>
      </c>
      <c r="H944" s="61">
        <v>279</v>
      </c>
      <c r="I944" s="60"/>
    </row>
    <row r="945" spans="1:9" ht="15" x14ac:dyDescent="0.25">
      <c r="A945" s="8" t="s">
        <v>7767</v>
      </c>
      <c r="B945" s="88" t="s">
        <v>630</v>
      </c>
      <c r="C945" s="8" t="s">
        <v>7768</v>
      </c>
      <c r="D945" s="8" t="s">
        <v>7769</v>
      </c>
      <c r="E945" s="13" t="s">
        <v>29297</v>
      </c>
      <c r="F945" s="77" t="str">
        <f t="shared" si="14"/>
        <v>К товару</v>
      </c>
      <c r="G945" s="87">
        <v>655.69968000000006</v>
      </c>
      <c r="H945" s="61">
        <v>18</v>
      </c>
      <c r="I945" s="60"/>
    </row>
    <row r="946" spans="1:9" ht="15" x14ac:dyDescent="0.25">
      <c r="A946" s="8" t="s">
        <v>7770</v>
      </c>
      <c r="B946" s="88" t="s">
        <v>630</v>
      </c>
      <c r="C946" s="8" t="s">
        <v>7771</v>
      </c>
      <c r="D946" s="8" t="s">
        <v>7772</v>
      </c>
      <c r="E946" s="13" t="s">
        <v>29298</v>
      </c>
      <c r="F946" s="77" t="str">
        <f t="shared" si="14"/>
        <v>К товару</v>
      </c>
      <c r="G946" s="87">
        <v>286.14456000000001</v>
      </c>
      <c r="H946" s="61">
        <v>140</v>
      </c>
      <c r="I946" s="60"/>
    </row>
    <row r="947" spans="1:9" ht="30" x14ac:dyDescent="0.25">
      <c r="A947" s="8" t="s">
        <v>21002</v>
      </c>
      <c r="B947" s="88" t="s">
        <v>630</v>
      </c>
      <c r="C947" s="8" t="s">
        <v>21003</v>
      </c>
      <c r="D947" s="8" t="s">
        <v>14993</v>
      </c>
      <c r="E947" s="13" t="s">
        <v>29299</v>
      </c>
      <c r="F947" s="77" t="str">
        <f t="shared" si="14"/>
        <v>К товару</v>
      </c>
      <c r="G947" s="87">
        <v>5290.7781599999998</v>
      </c>
      <c r="H947" s="61">
        <v>16</v>
      </c>
      <c r="I947" s="60"/>
    </row>
    <row r="948" spans="1:9" ht="15" x14ac:dyDescent="0.25">
      <c r="A948" s="8" t="s">
        <v>7773</v>
      </c>
      <c r="B948" s="88" t="s">
        <v>630</v>
      </c>
      <c r="C948" s="8" t="s">
        <v>7774</v>
      </c>
      <c r="D948" s="8" t="s">
        <v>7775</v>
      </c>
      <c r="E948" s="13" t="s">
        <v>29300</v>
      </c>
      <c r="F948" s="77" t="str">
        <f t="shared" si="14"/>
        <v>К товару</v>
      </c>
      <c r="G948" s="87">
        <v>8505.5601599999991</v>
      </c>
      <c r="H948" s="61">
        <v>12</v>
      </c>
      <c r="I948" s="60"/>
    </row>
    <row r="949" spans="1:9" ht="15" x14ac:dyDescent="0.25">
      <c r="A949" s="8" t="s">
        <v>7776</v>
      </c>
      <c r="B949" s="88" t="s">
        <v>630</v>
      </c>
      <c r="C949" s="8" t="s">
        <v>7777</v>
      </c>
      <c r="D949" s="8" t="s">
        <v>7778</v>
      </c>
      <c r="E949" s="13" t="s">
        <v>29301</v>
      </c>
      <c r="F949" s="77" t="str">
        <f t="shared" si="14"/>
        <v>К товару</v>
      </c>
      <c r="G949" s="87">
        <v>3977.6410799999999</v>
      </c>
      <c r="H949" s="61">
        <v>13</v>
      </c>
      <c r="I949" s="60"/>
    </row>
    <row r="950" spans="1:9" ht="15" x14ac:dyDescent="0.25">
      <c r="A950" s="8" t="s">
        <v>7779</v>
      </c>
      <c r="B950" s="88" t="s">
        <v>630</v>
      </c>
      <c r="C950" s="8" t="s">
        <v>7780</v>
      </c>
      <c r="D950" s="8" t="s">
        <v>7781</v>
      </c>
      <c r="E950" s="13" t="s">
        <v>29302</v>
      </c>
      <c r="F950" s="77" t="str">
        <f t="shared" si="14"/>
        <v>К товару</v>
      </c>
      <c r="G950" s="87">
        <v>17252.084159999999</v>
      </c>
      <c r="H950" s="61">
        <v>35</v>
      </c>
      <c r="I950" s="60"/>
    </row>
    <row r="951" spans="1:9" ht="30" x14ac:dyDescent="0.25">
      <c r="A951" s="8" t="s">
        <v>7782</v>
      </c>
      <c r="B951" s="88" t="s">
        <v>630</v>
      </c>
      <c r="C951" s="8" t="s">
        <v>7783</v>
      </c>
      <c r="D951" s="8" t="s">
        <v>7784</v>
      </c>
      <c r="E951" s="13" t="s">
        <v>29303</v>
      </c>
      <c r="F951" s="77" t="str">
        <f t="shared" si="14"/>
        <v>К товару</v>
      </c>
      <c r="G951" s="87">
        <v>857.85443999999995</v>
      </c>
      <c r="H951" s="61">
        <v>38</v>
      </c>
      <c r="I951" s="60"/>
    </row>
    <row r="952" spans="1:9" ht="15" x14ac:dyDescent="0.25">
      <c r="A952" s="8" t="s">
        <v>23247</v>
      </c>
      <c r="B952" s="88" t="s">
        <v>630</v>
      </c>
      <c r="C952" s="8" t="s">
        <v>23248</v>
      </c>
      <c r="D952" s="8" t="s">
        <v>23249</v>
      </c>
      <c r="E952" s="13" t="s">
        <v>29304</v>
      </c>
      <c r="F952" s="77" t="str">
        <f t="shared" si="14"/>
        <v>К товару</v>
      </c>
      <c r="G952" s="87">
        <v>9538.3450799999991</v>
      </c>
      <c r="H952" s="61">
        <v>1</v>
      </c>
      <c r="I952" s="60"/>
    </row>
    <row r="953" spans="1:9" ht="15" x14ac:dyDescent="0.25">
      <c r="A953" s="8" t="s">
        <v>7785</v>
      </c>
      <c r="B953" s="88" t="s">
        <v>630</v>
      </c>
      <c r="C953" s="8" t="s">
        <v>7786</v>
      </c>
      <c r="D953" s="8" t="s">
        <v>7787</v>
      </c>
      <c r="E953" s="13" t="s">
        <v>29305</v>
      </c>
      <c r="F953" s="77" t="str">
        <f t="shared" si="14"/>
        <v>К товару</v>
      </c>
      <c r="G953" s="87">
        <v>53116.307999999997</v>
      </c>
      <c r="H953" s="61">
        <v>5</v>
      </c>
      <c r="I953" s="60"/>
    </row>
    <row r="954" spans="1:9" ht="30" x14ac:dyDescent="0.25">
      <c r="A954" s="8" t="s">
        <v>23250</v>
      </c>
      <c r="B954" s="88" t="s">
        <v>630</v>
      </c>
      <c r="C954" s="8" t="s">
        <v>23251</v>
      </c>
      <c r="D954" s="8" t="s">
        <v>23252</v>
      </c>
      <c r="E954" s="13" t="s">
        <v>29306</v>
      </c>
      <c r="F954" s="77" t="str">
        <f t="shared" si="14"/>
        <v>К товару</v>
      </c>
      <c r="G954" s="87">
        <v>25167.977999999999</v>
      </c>
      <c r="H954" s="61">
        <v>19</v>
      </c>
      <c r="I954" s="60"/>
    </row>
    <row r="955" spans="1:9" ht="15" x14ac:dyDescent="0.25">
      <c r="A955" s="8" t="s">
        <v>7788</v>
      </c>
      <c r="B955" s="88" t="s">
        <v>630</v>
      </c>
      <c r="C955" s="8" t="s">
        <v>7789</v>
      </c>
      <c r="D955" s="8" t="s">
        <v>7790</v>
      </c>
      <c r="E955" s="13" t="s">
        <v>29307</v>
      </c>
      <c r="F955" s="77" t="str">
        <f t="shared" si="14"/>
        <v>К товару</v>
      </c>
      <c r="G955" s="87">
        <v>7597.8910799999994</v>
      </c>
      <c r="H955" s="61">
        <v>13</v>
      </c>
      <c r="I955" s="60"/>
    </row>
    <row r="956" spans="1:9" ht="15" x14ac:dyDescent="0.25">
      <c r="A956" s="8" t="s">
        <v>7791</v>
      </c>
      <c r="B956" s="88" t="s">
        <v>630</v>
      </c>
      <c r="C956" s="8" t="s">
        <v>7792</v>
      </c>
      <c r="D956" s="8" t="s">
        <v>7790</v>
      </c>
      <c r="E956" s="13" t="s">
        <v>29307</v>
      </c>
      <c r="F956" s="77" t="str">
        <f t="shared" si="14"/>
        <v>К товару</v>
      </c>
      <c r="G956" s="87">
        <v>8283.1319999999996</v>
      </c>
      <c r="H956" s="61">
        <v>3</v>
      </c>
      <c r="I956" s="60"/>
    </row>
    <row r="957" spans="1:9" ht="15" x14ac:dyDescent="0.25">
      <c r="A957" s="8" t="s">
        <v>7793</v>
      </c>
      <c r="B957" s="88" t="s">
        <v>630</v>
      </c>
      <c r="C957" s="8" t="s">
        <v>7794</v>
      </c>
      <c r="D957" s="8" t="s">
        <v>7795</v>
      </c>
      <c r="E957" s="13" t="s">
        <v>29308</v>
      </c>
      <c r="F957" s="77" t="str">
        <f t="shared" si="14"/>
        <v>К товару</v>
      </c>
      <c r="G957" s="87">
        <v>5802.2470800000001</v>
      </c>
      <c r="H957" s="61">
        <v>7</v>
      </c>
      <c r="I957" s="60"/>
    </row>
    <row r="958" spans="1:9" ht="15" x14ac:dyDescent="0.25">
      <c r="A958" s="8" t="s">
        <v>7796</v>
      </c>
      <c r="B958" s="88" t="s">
        <v>630</v>
      </c>
      <c r="C958" s="8" t="s">
        <v>7797</v>
      </c>
      <c r="D958" s="8" t="s">
        <v>7798</v>
      </c>
      <c r="E958" s="13" t="s">
        <v>29309</v>
      </c>
      <c r="F958" s="77" t="str">
        <f t="shared" si="14"/>
        <v>К товару</v>
      </c>
      <c r="G958" s="87">
        <v>6999.5361599999997</v>
      </c>
      <c r="H958" s="61">
        <v>3</v>
      </c>
      <c r="I958" s="60"/>
    </row>
    <row r="959" spans="1:9" ht="15" x14ac:dyDescent="0.25">
      <c r="A959" s="8" t="s">
        <v>7799</v>
      </c>
      <c r="B959" s="88" t="s">
        <v>630</v>
      </c>
      <c r="C959" s="8" t="s">
        <v>7800</v>
      </c>
      <c r="D959" s="8" t="s">
        <v>7801</v>
      </c>
      <c r="E959" s="13" t="s">
        <v>29310</v>
      </c>
      <c r="F959" s="77" t="str">
        <f t="shared" si="14"/>
        <v>К товару</v>
      </c>
      <c r="G959" s="87">
        <v>4335.0321599999997</v>
      </c>
      <c r="H959" s="61">
        <v>4</v>
      </c>
      <c r="I959" s="60"/>
    </row>
    <row r="960" spans="1:9" ht="15" x14ac:dyDescent="0.25">
      <c r="A960" s="8" t="s">
        <v>7802</v>
      </c>
      <c r="B960" s="88" t="s">
        <v>630</v>
      </c>
      <c r="C960" s="8" t="s">
        <v>7803</v>
      </c>
      <c r="D960" s="8" t="s">
        <v>7804</v>
      </c>
      <c r="E960" s="13" t="s">
        <v>29311</v>
      </c>
      <c r="F960" s="77" t="str">
        <f t="shared" si="14"/>
        <v>К товару</v>
      </c>
      <c r="G960" s="87">
        <v>5010.4260000000004</v>
      </c>
      <c r="H960" s="61">
        <v>7</v>
      </c>
      <c r="I960" s="60"/>
    </row>
    <row r="961" spans="1:9" ht="30" x14ac:dyDescent="0.25">
      <c r="A961" s="8" t="s">
        <v>7805</v>
      </c>
      <c r="B961" s="88" t="s">
        <v>630</v>
      </c>
      <c r="C961" s="8" t="s">
        <v>7806</v>
      </c>
      <c r="D961" s="8" t="s">
        <v>7807</v>
      </c>
      <c r="E961" s="13" t="s">
        <v>29312</v>
      </c>
      <c r="F961" s="77" t="str">
        <f t="shared" si="14"/>
        <v>К товару</v>
      </c>
      <c r="G961" s="87">
        <v>1873.8414</v>
      </c>
      <c r="H961" s="61">
        <v>10</v>
      </c>
      <c r="I961" s="60"/>
    </row>
    <row r="962" spans="1:9" ht="30" x14ac:dyDescent="0.25">
      <c r="A962" s="8" t="s">
        <v>23253</v>
      </c>
      <c r="B962" s="88" t="s">
        <v>630</v>
      </c>
      <c r="C962" s="8" t="s">
        <v>23254</v>
      </c>
      <c r="D962" s="8" t="s">
        <v>23255</v>
      </c>
      <c r="E962" s="13" t="s">
        <v>29313</v>
      </c>
      <c r="F962" s="77" t="str">
        <f t="shared" si="14"/>
        <v>К товару</v>
      </c>
      <c r="G962" s="87">
        <v>2058.6189600000002</v>
      </c>
      <c r="H962" s="61">
        <v>49</v>
      </c>
      <c r="I962" s="60"/>
    </row>
    <row r="963" spans="1:9" ht="15" x14ac:dyDescent="0.25">
      <c r="A963" s="8" t="s">
        <v>21004</v>
      </c>
      <c r="B963" s="88" t="s">
        <v>630</v>
      </c>
      <c r="C963" s="8" t="s">
        <v>21005</v>
      </c>
      <c r="D963" s="8" t="s">
        <v>21006</v>
      </c>
      <c r="E963" s="13" t="s">
        <v>29314</v>
      </c>
      <c r="F963" s="77" t="str">
        <f t="shared" si="14"/>
        <v>К товару</v>
      </c>
      <c r="G963" s="87">
        <v>1970.57448</v>
      </c>
      <c r="H963" s="61">
        <v>7</v>
      </c>
      <c r="I963" s="60"/>
    </row>
    <row r="964" spans="1:9" ht="15" x14ac:dyDescent="0.25">
      <c r="A964" s="8" t="s">
        <v>7808</v>
      </c>
      <c r="B964" s="88" t="s">
        <v>630</v>
      </c>
      <c r="C964" s="8" t="s">
        <v>7809</v>
      </c>
      <c r="D964" s="8" t="s">
        <v>7810</v>
      </c>
      <c r="E964" s="13" t="s">
        <v>29315</v>
      </c>
      <c r="F964" s="77" t="str">
        <f t="shared" si="14"/>
        <v>К товару</v>
      </c>
      <c r="G964" s="87">
        <v>2713.1601600000004</v>
      </c>
      <c r="H964" s="61">
        <v>49</v>
      </c>
      <c r="I964" s="60"/>
    </row>
    <row r="965" spans="1:9" ht="15" x14ac:dyDescent="0.25">
      <c r="A965" s="8" t="s">
        <v>7811</v>
      </c>
      <c r="B965" s="88" t="s">
        <v>630</v>
      </c>
      <c r="C965" s="8" t="s">
        <v>7812</v>
      </c>
      <c r="D965" s="8" t="s">
        <v>7813</v>
      </c>
      <c r="E965" s="13" t="s">
        <v>29316</v>
      </c>
      <c r="F965" s="77" t="str">
        <f t="shared" si="14"/>
        <v>К товару</v>
      </c>
      <c r="G965" s="87">
        <v>2635.5419999999999</v>
      </c>
      <c r="H965" s="61">
        <v>13</v>
      </c>
      <c r="I965" s="60"/>
    </row>
    <row r="966" spans="1:9" ht="30" x14ac:dyDescent="0.25">
      <c r="A966" s="8" t="s">
        <v>7814</v>
      </c>
      <c r="B966" s="88" t="s">
        <v>630</v>
      </c>
      <c r="C966" s="8" t="s">
        <v>7815</v>
      </c>
      <c r="D966" s="8" t="s">
        <v>7816</v>
      </c>
      <c r="E966" s="13" t="s">
        <v>29317</v>
      </c>
      <c r="F966" s="77" t="str">
        <f t="shared" si="14"/>
        <v>К товару</v>
      </c>
      <c r="G966" s="87">
        <v>3156.8580000000002</v>
      </c>
      <c r="H966" s="61">
        <v>10</v>
      </c>
      <c r="I966" s="60"/>
    </row>
    <row r="967" spans="1:9" ht="15" x14ac:dyDescent="0.25">
      <c r="A967" s="8" t="s">
        <v>7817</v>
      </c>
      <c r="B967" s="88" t="s">
        <v>630</v>
      </c>
      <c r="C967" s="8" t="s">
        <v>7818</v>
      </c>
      <c r="D967" s="8" t="s">
        <v>7819</v>
      </c>
      <c r="E967" s="13" t="s">
        <v>29318</v>
      </c>
      <c r="F967" s="77" t="str">
        <f t="shared" si="14"/>
        <v>К товару</v>
      </c>
      <c r="G967" s="87">
        <v>3485.2870799999996</v>
      </c>
      <c r="H967" s="61">
        <v>29</v>
      </c>
      <c r="I967" s="60"/>
    </row>
    <row r="968" spans="1:9" ht="15" x14ac:dyDescent="0.25">
      <c r="A968" s="8" t="s">
        <v>7820</v>
      </c>
      <c r="B968" s="88" t="s">
        <v>630</v>
      </c>
      <c r="C968" s="8" t="s">
        <v>7821</v>
      </c>
      <c r="D968" s="8" t="s">
        <v>7822</v>
      </c>
      <c r="E968" s="13" t="s">
        <v>29319</v>
      </c>
      <c r="F968" s="77" t="str">
        <f t="shared" si="14"/>
        <v>К товару</v>
      </c>
      <c r="G968" s="87">
        <v>5039.3879999999999</v>
      </c>
      <c r="H968" s="61">
        <v>5</v>
      </c>
      <c r="I968" s="60"/>
    </row>
    <row r="969" spans="1:9" ht="15" x14ac:dyDescent="0.25">
      <c r="A969" s="8" t="s">
        <v>7823</v>
      </c>
      <c r="B969" s="88" t="s">
        <v>630</v>
      </c>
      <c r="C969" s="8" t="s">
        <v>7824</v>
      </c>
      <c r="D969" s="8" t="s">
        <v>7825</v>
      </c>
      <c r="E969" s="13" t="s">
        <v>29320</v>
      </c>
      <c r="F969" s="77" t="str">
        <f t="shared" si="14"/>
        <v>К товару</v>
      </c>
      <c r="G969" s="87">
        <v>27388.784159999999</v>
      </c>
      <c r="H969" s="61">
        <v>3</v>
      </c>
      <c r="I969" s="60"/>
    </row>
    <row r="970" spans="1:9" ht="15" x14ac:dyDescent="0.25">
      <c r="A970" s="8" t="s">
        <v>7826</v>
      </c>
      <c r="B970" s="88" t="s">
        <v>630</v>
      </c>
      <c r="C970" s="8" t="s">
        <v>7827</v>
      </c>
      <c r="D970" s="8" t="s">
        <v>7828</v>
      </c>
      <c r="E970" s="13" t="s">
        <v>29321</v>
      </c>
      <c r="F970" s="77" t="str">
        <f t="shared" ref="F970:F1033" si="15">HYPERLINK("https://shop-askom.kz/?pbrandnumber="&amp;C970&amp;"&amp;pbrandname=FEBI", "К товару")</f>
        <v>К товару</v>
      </c>
      <c r="G970" s="87">
        <v>17126.389080000001</v>
      </c>
      <c r="H970" s="61">
        <v>5</v>
      </c>
      <c r="I970" s="60"/>
    </row>
    <row r="971" spans="1:9" ht="15" x14ac:dyDescent="0.25">
      <c r="A971" s="8" t="s">
        <v>7829</v>
      </c>
      <c r="B971" s="88" t="s">
        <v>630</v>
      </c>
      <c r="C971" s="8" t="s">
        <v>7830</v>
      </c>
      <c r="D971" s="8" t="s">
        <v>7831</v>
      </c>
      <c r="E971" s="13" t="s">
        <v>29322</v>
      </c>
      <c r="F971" s="77" t="str">
        <f t="shared" si="15"/>
        <v>К товару</v>
      </c>
      <c r="G971" s="87">
        <v>4286.3760000000002</v>
      </c>
      <c r="H971" s="61">
        <v>4</v>
      </c>
      <c r="I971" s="60"/>
    </row>
    <row r="972" spans="1:9" ht="15" x14ac:dyDescent="0.25">
      <c r="A972" s="8" t="s">
        <v>7832</v>
      </c>
      <c r="B972" s="88" t="s">
        <v>630</v>
      </c>
      <c r="C972" s="8" t="s">
        <v>7833</v>
      </c>
      <c r="D972" s="8" t="s">
        <v>7834</v>
      </c>
      <c r="E972" s="13" t="s">
        <v>29323</v>
      </c>
      <c r="F972" s="77" t="str">
        <f t="shared" si="15"/>
        <v>К товару</v>
      </c>
      <c r="G972" s="87">
        <v>2732.2750799999999</v>
      </c>
      <c r="H972" s="61">
        <v>4</v>
      </c>
      <c r="I972" s="60"/>
    </row>
    <row r="973" spans="1:9" ht="15" x14ac:dyDescent="0.25">
      <c r="A973" s="8" t="s">
        <v>7835</v>
      </c>
      <c r="B973" s="88" t="s">
        <v>630</v>
      </c>
      <c r="C973" s="8" t="s">
        <v>7836</v>
      </c>
      <c r="D973" s="8" t="s">
        <v>7837</v>
      </c>
      <c r="E973" s="13" t="s">
        <v>29324</v>
      </c>
      <c r="F973" s="77" t="str">
        <f t="shared" si="15"/>
        <v>К товару</v>
      </c>
      <c r="G973" s="87">
        <v>32563.13508</v>
      </c>
      <c r="H973" s="61">
        <v>8</v>
      </c>
      <c r="I973" s="60"/>
    </row>
    <row r="974" spans="1:9" ht="15" x14ac:dyDescent="0.25">
      <c r="A974" s="8" t="s">
        <v>7838</v>
      </c>
      <c r="B974" s="88" t="s">
        <v>630</v>
      </c>
      <c r="C974" s="8" t="s">
        <v>7839</v>
      </c>
      <c r="D974" s="8" t="s">
        <v>7840</v>
      </c>
      <c r="E974" s="13" t="s">
        <v>29325</v>
      </c>
      <c r="F974" s="77" t="str">
        <f t="shared" si="15"/>
        <v>К товару</v>
      </c>
      <c r="G974" s="87">
        <v>15340.59216</v>
      </c>
      <c r="H974" s="61">
        <v>2</v>
      </c>
      <c r="I974" s="60"/>
    </row>
    <row r="975" spans="1:9" ht="15" x14ac:dyDescent="0.25">
      <c r="A975" s="8" t="s">
        <v>7841</v>
      </c>
      <c r="B975" s="88" t="s">
        <v>630</v>
      </c>
      <c r="C975" s="8" t="s">
        <v>7842</v>
      </c>
      <c r="D975" s="8" t="s">
        <v>7843</v>
      </c>
      <c r="E975" s="13" t="s">
        <v>29326</v>
      </c>
      <c r="F975" s="77" t="str">
        <f t="shared" si="15"/>
        <v>К товару</v>
      </c>
      <c r="G975" s="87">
        <v>87175.62</v>
      </c>
      <c r="H975" s="61">
        <v>1</v>
      </c>
      <c r="I975" s="60"/>
    </row>
    <row r="976" spans="1:9" ht="15" x14ac:dyDescent="0.25">
      <c r="A976" s="8" t="s">
        <v>7844</v>
      </c>
      <c r="B976" s="88" t="s">
        <v>630</v>
      </c>
      <c r="C976" s="8" t="s">
        <v>7845</v>
      </c>
      <c r="D976" s="8" t="s">
        <v>7846</v>
      </c>
      <c r="E976" s="13" t="s">
        <v>29327</v>
      </c>
      <c r="F976" s="77" t="str">
        <f t="shared" si="15"/>
        <v>К товару</v>
      </c>
      <c r="G976" s="87">
        <v>81769.573080000002</v>
      </c>
      <c r="H976" s="61">
        <v>3</v>
      </c>
      <c r="I976" s="60"/>
    </row>
    <row r="977" spans="1:9" ht="15" x14ac:dyDescent="0.25">
      <c r="A977" s="8" t="s">
        <v>7847</v>
      </c>
      <c r="B977" s="88" t="s">
        <v>630</v>
      </c>
      <c r="C977" s="8" t="s">
        <v>7848</v>
      </c>
      <c r="D977" s="8" t="s">
        <v>7849</v>
      </c>
      <c r="E977" s="13" t="s">
        <v>29328</v>
      </c>
      <c r="F977" s="77" t="str">
        <f t="shared" si="15"/>
        <v>К товару</v>
      </c>
      <c r="G977" s="87">
        <v>92388.78</v>
      </c>
      <c r="H977" s="61">
        <v>3</v>
      </c>
      <c r="I977" s="60"/>
    </row>
    <row r="978" spans="1:9" ht="15" x14ac:dyDescent="0.25">
      <c r="A978" s="8" t="s">
        <v>7850</v>
      </c>
      <c r="B978" s="88" t="s">
        <v>630</v>
      </c>
      <c r="C978" s="8" t="s">
        <v>7851</v>
      </c>
      <c r="D978" s="8" t="s">
        <v>7852</v>
      </c>
      <c r="E978" s="13" t="s">
        <v>29329</v>
      </c>
      <c r="F978" s="77" t="str">
        <f t="shared" si="15"/>
        <v>К товару</v>
      </c>
      <c r="G978" s="87">
        <v>92485.513080000004</v>
      </c>
      <c r="H978" s="61">
        <v>3</v>
      </c>
      <c r="I978" s="60"/>
    </row>
    <row r="979" spans="1:9" ht="15" x14ac:dyDescent="0.25">
      <c r="A979" s="8" t="s">
        <v>7853</v>
      </c>
      <c r="B979" s="88" t="s">
        <v>630</v>
      </c>
      <c r="C979" s="8" t="s">
        <v>7854</v>
      </c>
      <c r="D979" s="8" t="s">
        <v>7855</v>
      </c>
      <c r="E979" s="13" t="s">
        <v>29330</v>
      </c>
      <c r="F979" s="77" t="str">
        <f t="shared" si="15"/>
        <v>К товару</v>
      </c>
      <c r="G979" s="87">
        <v>131294.59307999999</v>
      </c>
      <c r="H979" s="61">
        <v>2</v>
      </c>
      <c r="I979" s="60"/>
    </row>
    <row r="980" spans="1:9" ht="15" x14ac:dyDescent="0.25">
      <c r="A980" s="8" t="s">
        <v>7856</v>
      </c>
      <c r="B980" s="88" t="s">
        <v>630</v>
      </c>
      <c r="C980" s="8" t="s">
        <v>7857</v>
      </c>
      <c r="D980" s="8" t="s">
        <v>7858</v>
      </c>
      <c r="E980" s="13" t="s">
        <v>29331</v>
      </c>
      <c r="F980" s="77" t="str">
        <f t="shared" si="15"/>
        <v>К товару</v>
      </c>
      <c r="G980" s="87">
        <v>82252.08</v>
      </c>
      <c r="H980" s="61">
        <v>2</v>
      </c>
      <c r="I980" s="60"/>
    </row>
    <row r="981" spans="1:9" ht="15" x14ac:dyDescent="0.25">
      <c r="A981" s="8" t="s">
        <v>7859</v>
      </c>
      <c r="B981" s="88" t="s">
        <v>630</v>
      </c>
      <c r="C981" s="8" t="s">
        <v>7860</v>
      </c>
      <c r="D981" s="8" t="s">
        <v>7861</v>
      </c>
      <c r="E981" s="13" t="s">
        <v>29332</v>
      </c>
      <c r="F981" s="77" t="str">
        <f t="shared" si="15"/>
        <v>К товару</v>
      </c>
      <c r="G981" s="87">
        <v>91713.386160000009</v>
      </c>
      <c r="H981" s="61">
        <v>8</v>
      </c>
      <c r="I981" s="60"/>
    </row>
    <row r="982" spans="1:9" ht="15" x14ac:dyDescent="0.25">
      <c r="A982" s="8" t="s">
        <v>7862</v>
      </c>
      <c r="B982" s="88" t="s">
        <v>630</v>
      </c>
      <c r="C982" s="8" t="s">
        <v>7863</v>
      </c>
      <c r="D982" s="8" t="s">
        <v>7864</v>
      </c>
      <c r="E982" s="13" t="s">
        <v>29333</v>
      </c>
      <c r="F982" s="77" t="str">
        <f t="shared" si="15"/>
        <v>К товару</v>
      </c>
      <c r="G982" s="87">
        <v>101270.84616</v>
      </c>
      <c r="H982" s="61">
        <v>8</v>
      </c>
      <c r="I982" s="60"/>
    </row>
    <row r="983" spans="1:9" ht="15" x14ac:dyDescent="0.25">
      <c r="A983" s="8" t="s">
        <v>7865</v>
      </c>
      <c r="B983" s="88" t="s">
        <v>630</v>
      </c>
      <c r="C983" s="8" t="s">
        <v>7866</v>
      </c>
      <c r="D983" s="8" t="s">
        <v>7867</v>
      </c>
      <c r="E983" s="13" t="s">
        <v>29334</v>
      </c>
      <c r="F983" s="77" t="str">
        <f t="shared" si="15"/>
        <v>К товару</v>
      </c>
      <c r="G983" s="87">
        <v>96540.193079999997</v>
      </c>
      <c r="H983" s="61">
        <v>10</v>
      </c>
      <c r="I983" s="60"/>
    </row>
    <row r="984" spans="1:9" ht="15" x14ac:dyDescent="0.25">
      <c r="A984" s="8" t="s">
        <v>7868</v>
      </c>
      <c r="B984" s="88" t="s">
        <v>630</v>
      </c>
      <c r="C984" s="8" t="s">
        <v>7869</v>
      </c>
      <c r="D984" s="8" t="s">
        <v>7870</v>
      </c>
      <c r="E984" s="13" t="s">
        <v>29335</v>
      </c>
      <c r="F984" s="77" t="str">
        <f t="shared" si="15"/>
        <v>К товару</v>
      </c>
      <c r="G984" s="87">
        <v>17039.503079999999</v>
      </c>
      <c r="H984" s="61">
        <v>3</v>
      </c>
      <c r="I984" s="60"/>
    </row>
    <row r="985" spans="1:9" ht="15" x14ac:dyDescent="0.25">
      <c r="A985" s="8" t="s">
        <v>7871</v>
      </c>
      <c r="B985" s="88" t="s">
        <v>630</v>
      </c>
      <c r="C985" s="8" t="s">
        <v>7872</v>
      </c>
      <c r="D985" s="8" t="s">
        <v>7873</v>
      </c>
      <c r="E985" s="13" t="s">
        <v>29336</v>
      </c>
      <c r="F985" s="77" t="str">
        <f t="shared" si="15"/>
        <v>К товару</v>
      </c>
      <c r="G985" s="87">
        <v>3668.90616</v>
      </c>
      <c r="H985" s="61">
        <v>6</v>
      </c>
      <c r="I985" s="60"/>
    </row>
    <row r="986" spans="1:9" ht="30" x14ac:dyDescent="0.25">
      <c r="A986" s="8" t="s">
        <v>7874</v>
      </c>
      <c r="B986" s="88" t="s">
        <v>630</v>
      </c>
      <c r="C986" s="8" t="s">
        <v>7875</v>
      </c>
      <c r="D986" s="8" t="s">
        <v>7876</v>
      </c>
      <c r="E986" s="13" t="s">
        <v>29337</v>
      </c>
      <c r="F986" s="77" t="str">
        <f t="shared" si="15"/>
        <v>К товару</v>
      </c>
      <c r="G986" s="87">
        <v>2780.3519999999999</v>
      </c>
      <c r="H986" s="61">
        <v>7</v>
      </c>
      <c r="I986" s="60"/>
    </row>
    <row r="987" spans="1:9" ht="15" x14ac:dyDescent="0.25">
      <c r="A987" s="8" t="s">
        <v>7877</v>
      </c>
      <c r="B987" s="88" t="s">
        <v>630</v>
      </c>
      <c r="C987" s="8" t="s">
        <v>7878</v>
      </c>
      <c r="D987" s="8" t="s">
        <v>7879</v>
      </c>
      <c r="E987" s="13" t="s">
        <v>29338</v>
      </c>
      <c r="F987" s="77" t="str">
        <f t="shared" si="15"/>
        <v>К товару</v>
      </c>
      <c r="G987" s="87">
        <v>9702.27</v>
      </c>
      <c r="H987" s="61">
        <v>4</v>
      </c>
      <c r="I987" s="60"/>
    </row>
    <row r="988" spans="1:9" ht="15" x14ac:dyDescent="0.25">
      <c r="A988" s="8" t="s">
        <v>7880</v>
      </c>
      <c r="B988" s="88" t="s">
        <v>630</v>
      </c>
      <c r="C988" s="8" t="s">
        <v>7881</v>
      </c>
      <c r="D988" s="8" t="s">
        <v>7882</v>
      </c>
      <c r="E988" s="13" t="s">
        <v>29339</v>
      </c>
      <c r="F988" s="77" t="str">
        <f t="shared" si="15"/>
        <v>К товару</v>
      </c>
      <c r="G988" s="87">
        <v>26046.685079999999</v>
      </c>
      <c r="H988" s="61">
        <v>5</v>
      </c>
      <c r="I988" s="60"/>
    </row>
    <row r="989" spans="1:9" ht="15" x14ac:dyDescent="0.25">
      <c r="A989" s="8" t="s">
        <v>7883</v>
      </c>
      <c r="B989" s="88" t="s">
        <v>630</v>
      </c>
      <c r="C989" s="8" t="s">
        <v>7884</v>
      </c>
      <c r="D989" s="8" t="s">
        <v>7885</v>
      </c>
      <c r="E989" s="13" t="s">
        <v>29340</v>
      </c>
      <c r="F989" s="77" t="str">
        <f t="shared" si="15"/>
        <v>К товару</v>
      </c>
      <c r="G989" s="87">
        <v>88913.34</v>
      </c>
      <c r="H989" s="61">
        <v>3</v>
      </c>
      <c r="I989" s="60"/>
    </row>
    <row r="990" spans="1:9" ht="15" x14ac:dyDescent="0.25">
      <c r="A990" s="8" t="s">
        <v>7886</v>
      </c>
      <c r="B990" s="88" t="s">
        <v>630</v>
      </c>
      <c r="C990" s="8" t="s">
        <v>7887</v>
      </c>
      <c r="D990" s="8" t="s">
        <v>7888</v>
      </c>
      <c r="E990" s="13" t="s">
        <v>29341</v>
      </c>
      <c r="F990" s="77" t="str">
        <f t="shared" si="15"/>
        <v>К товару</v>
      </c>
      <c r="G990" s="87">
        <v>39243.51</v>
      </c>
      <c r="H990" s="61">
        <v>4</v>
      </c>
      <c r="I990" s="60"/>
    </row>
    <row r="991" spans="1:9" ht="15" x14ac:dyDescent="0.25">
      <c r="A991" s="8" t="s">
        <v>7889</v>
      </c>
      <c r="B991" s="88" t="s">
        <v>630</v>
      </c>
      <c r="C991" s="8" t="s">
        <v>7890</v>
      </c>
      <c r="D991" s="8" t="s">
        <v>7891</v>
      </c>
      <c r="E991" s="13" t="s">
        <v>29342</v>
      </c>
      <c r="F991" s="77" t="str">
        <f t="shared" si="15"/>
        <v>К товару</v>
      </c>
      <c r="G991" s="87">
        <v>37602.523079999999</v>
      </c>
      <c r="H991" s="61">
        <v>12</v>
      </c>
      <c r="I991" s="60"/>
    </row>
    <row r="992" spans="1:9" ht="15" x14ac:dyDescent="0.25">
      <c r="A992" s="8" t="s">
        <v>7892</v>
      </c>
      <c r="B992" s="88" t="s">
        <v>630</v>
      </c>
      <c r="C992" s="8" t="s">
        <v>7893</v>
      </c>
      <c r="D992" s="8" t="s">
        <v>7894</v>
      </c>
      <c r="E992" s="13" t="s">
        <v>29343</v>
      </c>
      <c r="F992" s="77" t="str">
        <f t="shared" si="15"/>
        <v>К товару</v>
      </c>
      <c r="G992" s="87">
        <v>104456.66616000001</v>
      </c>
      <c r="H992" s="61">
        <v>2</v>
      </c>
      <c r="I992" s="60"/>
    </row>
    <row r="993" spans="1:9" ht="15" x14ac:dyDescent="0.25">
      <c r="A993" s="8" t="s">
        <v>7895</v>
      </c>
      <c r="B993" s="88" t="s">
        <v>630</v>
      </c>
      <c r="C993" s="8" t="s">
        <v>7896</v>
      </c>
      <c r="D993" s="8" t="s">
        <v>7897</v>
      </c>
      <c r="E993" s="13" t="s">
        <v>29344</v>
      </c>
      <c r="F993" s="77" t="str">
        <f t="shared" si="15"/>
        <v>К товару</v>
      </c>
      <c r="G993" s="87">
        <v>28605.188159999998</v>
      </c>
      <c r="H993" s="61">
        <v>16</v>
      </c>
      <c r="I993" s="60"/>
    </row>
    <row r="994" spans="1:9" ht="15" x14ac:dyDescent="0.25">
      <c r="A994" s="8" t="s">
        <v>7898</v>
      </c>
      <c r="B994" s="88" t="s">
        <v>630</v>
      </c>
      <c r="C994" s="8" t="s">
        <v>7899</v>
      </c>
      <c r="D994" s="8" t="s">
        <v>7900</v>
      </c>
      <c r="E994" s="13" t="s">
        <v>29345</v>
      </c>
      <c r="F994" s="77" t="str">
        <f t="shared" si="15"/>
        <v>К товару</v>
      </c>
      <c r="G994" s="87">
        <v>34117.235999999997</v>
      </c>
      <c r="H994" s="61">
        <v>4</v>
      </c>
      <c r="I994" s="60"/>
    </row>
    <row r="995" spans="1:9" ht="30" x14ac:dyDescent="0.25">
      <c r="A995" s="8" t="s">
        <v>7901</v>
      </c>
      <c r="B995" s="88" t="s">
        <v>630</v>
      </c>
      <c r="C995" s="8" t="s">
        <v>7902</v>
      </c>
      <c r="D995" s="8" t="s">
        <v>7903</v>
      </c>
      <c r="E995" s="13" t="s">
        <v>29346</v>
      </c>
      <c r="F995" s="77" t="str">
        <f t="shared" si="15"/>
        <v>К товару</v>
      </c>
      <c r="G995" s="87">
        <v>22426.435079999999</v>
      </c>
      <c r="H995" s="61">
        <v>11</v>
      </c>
      <c r="I995" s="60"/>
    </row>
    <row r="996" spans="1:9" ht="15" x14ac:dyDescent="0.25">
      <c r="A996" s="8" t="s">
        <v>7907</v>
      </c>
      <c r="B996" s="88" t="s">
        <v>630</v>
      </c>
      <c r="C996" s="8" t="s">
        <v>7908</v>
      </c>
      <c r="D996" s="8" t="s">
        <v>7909</v>
      </c>
      <c r="E996" s="13" t="s">
        <v>29347</v>
      </c>
      <c r="F996" s="77" t="str">
        <f t="shared" si="15"/>
        <v>К товару</v>
      </c>
      <c r="G996" s="87">
        <v>12714.317999999999</v>
      </c>
      <c r="H996" s="61">
        <v>4</v>
      </c>
      <c r="I996" s="60"/>
    </row>
    <row r="997" spans="1:9" ht="15" x14ac:dyDescent="0.25">
      <c r="A997" s="8" t="s">
        <v>7904</v>
      </c>
      <c r="B997" s="88" t="s">
        <v>630</v>
      </c>
      <c r="C997" s="8" t="s">
        <v>7905</v>
      </c>
      <c r="D997" s="8" t="s">
        <v>7906</v>
      </c>
      <c r="E997" s="13" t="s">
        <v>29348</v>
      </c>
      <c r="F997" s="77" t="str">
        <f t="shared" si="15"/>
        <v>К товару</v>
      </c>
      <c r="G997" s="87">
        <v>26017.72308</v>
      </c>
      <c r="H997" s="61">
        <v>2</v>
      </c>
      <c r="I997" s="60"/>
    </row>
    <row r="998" spans="1:9" ht="15" x14ac:dyDescent="0.25">
      <c r="A998" s="8" t="s">
        <v>7910</v>
      </c>
      <c r="B998" s="88" t="s">
        <v>630</v>
      </c>
      <c r="C998" s="8" t="s">
        <v>7911</v>
      </c>
      <c r="D998" s="8" t="s">
        <v>7912</v>
      </c>
      <c r="E998" s="13" t="s">
        <v>29349</v>
      </c>
      <c r="F998" s="77" t="str">
        <f t="shared" si="15"/>
        <v>К товару</v>
      </c>
      <c r="G998" s="87">
        <v>49824.487080000006</v>
      </c>
      <c r="H998" s="61">
        <v>3</v>
      </c>
      <c r="I998" s="60"/>
    </row>
    <row r="999" spans="1:9" ht="15" x14ac:dyDescent="0.25">
      <c r="A999" s="8" t="s">
        <v>7913</v>
      </c>
      <c r="B999" s="88" t="s">
        <v>630</v>
      </c>
      <c r="C999" s="8" t="s">
        <v>7914</v>
      </c>
      <c r="D999" s="8" t="s">
        <v>7915</v>
      </c>
      <c r="E999" s="13" t="s">
        <v>29350</v>
      </c>
      <c r="F999" s="77" t="str">
        <f t="shared" si="15"/>
        <v>К товару</v>
      </c>
      <c r="G999" s="87">
        <v>53782.434000000001</v>
      </c>
      <c r="H999" s="61">
        <v>22</v>
      </c>
      <c r="I999" s="60"/>
    </row>
    <row r="1000" spans="1:9" ht="15" x14ac:dyDescent="0.25">
      <c r="A1000" s="8" t="s">
        <v>27313</v>
      </c>
      <c r="B1000" s="88" t="s">
        <v>630</v>
      </c>
      <c r="C1000" s="8" t="s">
        <v>27314</v>
      </c>
      <c r="D1000" s="8" t="s">
        <v>27315</v>
      </c>
      <c r="E1000" s="13" t="s">
        <v>29351</v>
      </c>
      <c r="F1000" s="77" t="str">
        <f t="shared" si="15"/>
        <v>К товару</v>
      </c>
      <c r="G1000" s="87">
        <v>70473.813840000003</v>
      </c>
      <c r="H1000" s="61">
        <v>2</v>
      </c>
      <c r="I1000" s="60"/>
    </row>
    <row r="1001" spans="1:9" ht="15" x14ac:dyDescent="0.25">
      <c r="A1001" s="8" t="s">
        <v>7916</v>
      </c>
      <c r="B1001" s="88" t="s">
        <v>630</v>
      </c>
      <c r="C1001" s="8" t="s">
        <v>7917</v>
      </c>
      <c r="D1001" s="8" t="s">
        <v>7918</v>
      </c>
      <c r="E1001" s="13" t="s">
        <v>29352</v>
      </c>
      <c r="F1001" s="77" t="str">
        <f t="shared" si="15"/>
        <v>К товару</v>
      </c>
      <c r="G1001" s="87">
        <v>33412.880160000001</v>
      </c>
      <c r="H1001" s="61">
        <v>4</v>
      </c>
      <c r="I1001" s="60"/>
    </row>
    <row r="1002" spans="1:9" ht="15" x14ac:dyDescent="0.25">
      <c r="A1002" s="8" t="s">
        <v>7919</v>
      </c>
      <c r="B1002" s="88" t="s">
        <v>630</v>
      </c>
      <c r="C1002" s="8" t="s">
        <v>7920</v>
      </c>
      <c r="D1002" s="8" t="s">
        <v>7921</v>
      </c>
      <c r="E1002" s="13" t="s">
        <v>29353</v>
      </c>
      <c r="F1002" s="77" t="str">
        <f t="shared" si="15"/>
        <v>К товару</v>
      </c>
      <c r="G1002" s="87">
        <v>28827.037079999998</v>
      </c>
      <c r="H1002" s="61">
        <v>7</v>
      </c>
      <c r="I1002" s="60"/>
    </row>
    <row r="1003" spans="1:9" ht="15" x14ac:dyDescent="0.25">
      <c r="A1003" s="8" t="s">
        <v>7922</v>
      </c>
      <c r="B1003" s="88" t="s">
        <v>630</v>
      </c>
      <c r="C1003" s="8" t="s">
        <v>7923</v>
      </c>
      <c r="D1003" s="8" t="s">
        <v>7924</v>
      </c>
      <c r="E1003" s="13" t="s">
        <v>29354</v>
      </c>
      <c r="F1003" s="77" t="str">
        <f t="shared" si="15"/>
        <v>К товару</v>
      </c>
      <c r="G1003" s="87">
        <v>12878.82216</v>
      </c>
      <c r="H1003" s="61">
        <v>2</v>
      </c>
      <c r="I1003" s="60"/>
    </row>
    <row r="1004" spans="1:9" ht="15" x14ac:dyDescent="0.25">
      <c r="A1004" s="8" t="s">
        <v>7926</v>
      </c>
      <c r="B1004" s="88" t="s">
        <v>630</v>
      </c>
      <c r="C1004" s="8" t="s">
        <v>7927</v>
      </c>
      <c r="D1004" s="8" t="s">
        <v>422</v>
      </c>
      <c r="E1004" s="13" t="s">
        <v>29355</v>
      </c>
      <c r="F1004" s="77" t="str">
        <f t="shared" si="15"/>
        <v>К товару</v>
      </c>
      <c r="G1004" s="87">
        <v>64778.726159999998</v>
      </c>
      <c r="H1004" s="61">
        <v>13</v>
      </c>
      <c r="I1004" s="60"/>
    </row>
    <row r="1005" spans="1:9" ht="15" x14ac:dyDescent="0.25">
      <c r="A1005" s="8" t="s">
        <v>7928</v>
      </c>
      <c r="B1005" s="88" t="s">
        <v>630</v>
      </c>
      <c r="C1005" s="8" t="s">
        <v>7929</v>
      </c>
      <c r="D1005" s="8" t="s">
        <v>7930</v>
      </c>
      <c r="E1005" s="13" t="s">
        <v>29356</v>
      </c>
      <c r="F1005" s="77" t="str">
        <f t="shared" si="15"/>
        <v>К товару</v>
      </c>
      <c r="G1005" s="87">
        <v>35401.411079999998</v>
      </c>
      <c r="H1005" s="61">
        <v>4</v>
      </c>
      <c r="I1005" s="60"/>
    </row>
    <row r="1006" spans="1:9" ht="15" x14ac:dyDescent="0.25">
      <c r="A1006" s="8" t="s">
        <v>7931</v>
      </c>
      <c r="B1006" s="88" t="s">
        <v>630</v>
      </c>
      <c r="C1006" s="8" t="s">
        <v>7932</v>
      </c>
      <c r="D1006" s="8" t="s">
        <v>7933</v>
      </c>
      <c r="E1006" s="13" t="s">
        <v>29357</v>
      </c>
      <c r="F1006" s="77" t="str">
        <f t="shared" si="15"/>
        <v>К товару</v>
      </c>
      <c r="G1006" s="87">
        <v>12289.73508</v>
      </c>
      <c r="H1006" s="61">
        <v>2</v>
      </c>
      <c r="I1006" s="60"/>
    </row>
    <row r="1007" spans="1:9" ht="15" x14ac:dyDescent="0.25">
      <c r="A1007" s="8" t="s">
        <v>7934</v>
      </c>
      <c r="B1007" s="88" t="s">
        <v>630</v>
      </c>
      <c r="C1007" s="8" t="s">
        <v>7935</v>
      </c>
      <c r="D1007" s="8" t="s">
        <v>7936</v>
      </c>
      <c r="E1007" s="13" t="s">
        <v>29358</v>
      </c>
      <c r="F1007" s="77" t="str">
        <f t="shared" si="15"/>
        <v>К товару</v>
      </c>
      <c r="G1007" s="87">
        <v>2001.2742000000001</v>
      </c>
      <c r="H1007" s="61">
        <v>4</v>
      </c>
      <c r="I1007" s="60"/>
    </row>
    <row r="1008" spans="1:9" ht="15" x14ac:dyDescent="0.25">
      <c r="A1008" s="8" t="s">
        <v>7937</v>
      </c>
      <c r="B1008" s="88" t="s">
        <v>630</v>
      </c>
      <c r="C1008" s="8" t="s">
        <v>7938</v>
      </c>
      <c r="D1008" s="8" t="s">
        <v>7938</v>
      </c>
      <c r="E1008" s="13" t="s">
        <v>29359</v>
      </c>
      <c r="F1008" s="77" t="str">
        <f t="shared" si="15"/>
        <v>К товару</v>
      </c>
      <c r="G1008" s="87">
        <v>1095.9220800000001</v>
      </c>
      <c r="H1008" s="61">
        <v>174</v>
      </c>
      <c r="I1008" s="60"/>
    </row>
    <row r="1009" spans="1:9" ht="15" x14ac:dyDescent="0.25">
      <c r="A1009" s="8" t="s">
        <v>7939</v>
      </c>
      <c r="B1009" s="88" t="s">
        <v>630</v>
      </c>
      <c r="C1009" s="8" t="s">
        <v>7940</v>
      </c>
      <c r="D1009" s="8" t="s">
        <v>7941</v>
      </c>
      <c r="E1009" s="13" t="s">
        <v>29360</v>
      </c>
      <c r="F1009" s="77" t="str">
        <f t="shared" si="15"/>
        <v>К товару</v>
      </c>
      <c r="G1009" s="87">
        <v>31404.65508</v>
      </c>
      <c r="H1009" s="61">
        <v>19</v>
      </c>
      <c r="I1009" s="60"/>
    </row>
    <row r="1010" spans="1:9" ht="15" x14ac:dyDescent="0.25">
      <c r="A1010" s="8" t="s">
        <v>7942</v>
      </c>
      <c r="B1010" s="88" t="s">
        <v>630</v>
      </c>
      <c r="C1010" s="8" t="s">
        <v>7943</v>
      </c>
      <c r="D1010" s="8" t="s">
        <v>7944</v>
      </c>
      <c r="E1010" s="13" t="s">
        <v>29361</v>
      </c>
      <c r="F1010" s="77" t="str">
        <f t="shared" si="15"/>
        <v>К товару</v>
      </c>
      <c r="G1010" s="87">
        <v>30854.377079999998</v>
      </c>
      <c r="H1010" s="61">
        <v>6</v>
      </c>
      <c r="I1010" s="60"/>
    </row>
    <row r="1011" spans="1:9" ht="15" x14ac:dyDescent="0.25">
      <c r="A1011" s="8" t="s">
        <v>7945</v>
      </c>
      <c r="B1011" s="88" t="s">
        <v>630</v>
      </c>
      <c r="C1011" s="8" t="s">
        <v>7946</v>
      </c>
      <c r="D1011" s="8" t="s">
        <v>7947</v>
      </c>
      <c r="E1011" s="13" t="s">
        <v>29362</v>
      </c>
      <c r="F1011" s="77" t="str">
        <f t="shared" si="15"/>
        <v>К товару</v>
      </c>
      <c r="G1011" s="87">
        <v>1082.0203200000001</v>
      </c>
      <c r="H1011" s="61">
        <v>63</v>
      </c>
      <c r="I1011" s="60"/>
    </row>
    <row r="1012" spans="1:9" ht="15" x14ac:dyDescent="0.25">
      <c r="A1012" s="8" t="s">
        <v>7948</v>
      </c>
      <c r="B1012" s="88" t="s">
        <v>630</v>
      </c>
      <c r="C1012" s="8" t="s">
        <v>7949</v>
      </c>
      <c r="D1012" s="8" t="s">
        <v>7950</v>
      </c>
      <c r="E1012" s="13" t="s">
        <v>29363</v>
      </c>
      <c r="F1012" s="77" t="str">
        <f t="shared" si="15"/>
        <v>К товару</v>
      </c>
      <c r="G1012" s="87">
        <v>1689.6430800000001</v>
      </c>
      <c r="H1012" s="61">
        <v>16</v>
      </c>
      <c r="I1012" s="60"/>
    </row>
    <row r="1013" spans="1:9" ht="30" x14ac:dyDescent="0.25">
      <c r="A1013" s="8" t="s">
        <v>23256</v>
      </c>
      <c r="B1013" s="88" t="s">
        <v>630</v>
      </c>
      <c r="C1013" s="8" t="s">
        <v>23257</v>
      </c>
      <c r="D1013" s="8" t="s">
        <v>23257</v>
      </c>
      <c r="E1013" s="13" t="s">
        <v>29364</v>
      </c>
      <c r="F1013" s="77" t="str">
        <f t="shared" si="15"/>
        <v>К товару</v>
      </c>
      <c r="G1013" s="87">
        <v>1158.48</v>
      </c>
      <c r="H1013" s="61">
        <v>4</v>
      </c>
      <c r="I1013" s="60"/>
    </row>
    <row r="1014" spans="1:9" ht="15" x14ac:dyDescent="0.25">
      <c r="A1014" s="8" t="s">
        <v>7951</v>
      </c>
      <c r="B1014" s="88" t="s">
        <v>630</v>
      </c>
      <c r="C1014" s="8" t="s">
        <v>7952</v>
      </c>
      <c r="D1014" s="8" t="s">
        <v>7953</v>
      </c>
      <c r="E1014" s="13" t="s">
        <v>29365</v>
      </c>
      <c r="F1014" s="77" t="str">
        <f t="shared" si="15"/>
        <v>К товару</v>
      </c>
      <c r="G1014" s="87">
        <v>30574.604159999999</v>
      </c>
      <c r="H1014" s="61">
        <v>23</v>
      </c>
      <c r="I1014" s="60"/>
    </row>
    <row r="1015" spans="1:9" ht="15" x14ac:dyDescent="0.25">
      <c r="A1015" s="8" t="s">
        <v>7954</v>
      </c>
      <c r="B1015" s="88" t="s">
        <v>630</v>
      </c>
      <c r="C1015" s="8" t="s">
        <v>7955</v>
      </c>
      <c r="D1015" s="8" t="s">
        <v>7956</v>
      </c>
      <c r="E1015" s="13" t="s">
        <v>29366</v>
      </c>
      <c r="F1015" s="77" t="str">
        <f t="shared" si="15"/>
        <v>К товару</v>
      </c>
      <c r="G1015" s="87">
        <v>3919.7170799999999</v>
      </c>
      <c r="H1015" s="61">
        <v>10</v>
      </c>
      <c r="I1015" s="60"/>
    </row>
    <row r="1016" spans="1:9" ht="15" x14ac:dyDescent="0.25">
      <c r="A1016" s="8" t="s">
        <v>7957</v>
      </c>
      <c r="B1016" s="88" t="s">
        <v>630</v>
      </c>
      <c r="C1016" s="8" t="s">
        <v>7958</v>
      </c>
      <c r="D1016" s="8" t="s">
        <v>7959</v>
      </c>
      <c r="E1016" s="13" t="s">
        <v>29367</v>
      </c>
      <c r="F1016" s="77" t="str">
        <f t="shared" si="15"/>
        <v>К товару</v>
      </c>
      <c r="G1016" s="87">
        <v>69895.153080000004</v>
      </c>
      <c r="H1016" s="61">
        <v>6</v>
      </c>
      <c r="I1016" s="60"/>
    </row>
    <row r="1017" spans="1:9" ht="15" x14ac:dyDescent="0.25">
      <c r="A1017" s="8" t="s">
        <v>7960</v>
      </c>
      <c r="B1017" s="88" t="s">
        <v>630</v>
      </c>
      <c r="C1017" s="8" t="s">
        <v>1450</v>
      </c>
      <c r="D1017" s="8" t="s">
        <v>7961</v>
      </c>
      <c r="E1017" s="13" t="s">
        <v>29368</v>
      </c>
      <c r="F1017" s="77" t="str">
        <f t="shared" si="15"/>
        <v>К товару</v>
      </c>
      <c r="G1017" s="87">
        <v>1184.5458000000001</v>
      </c>
      <c r="H1017" s="61">
        <v>14</v>
      </c>
      <c r="I1017" s="60"/>
    </row>
    <row r="1018" spans="1:9" ht="15" x14ac:dyDescent="0.25">
      <c r="A1018" s="8" t="s">
        <v>7962</v>
      </c>
      <c r="B1018" s="88" t="s">
        <v>630</v>
      </c>
      <c r="C1018" s="8" t="s">
        <v>7963</v>
      </c>
      <c r="D1018" s="8" t="s">
        <v>7964</v>
      </c>
      <c r="E1018" s="13" t="s">
        <v>29369</v>
      </c>
      <c r="F1018" s="77" t="str">
        <f t="shared" si="15"/>
        <v>К товару</v>
      </c>
      <c r="G1018" s="87">
        <v>2674.3510799999999</v>
      </c>
      <c r="H1018" s="61">
        <v>11</v>
      </c>
      <c r="I1018" s="60"/>
    </row>
    <row r="1019" spans="1:9" ht="15" x14ac:dyDescent="0.25">
      <c r="A1019" s="8" t="s">
        <v>7965</v>
      </c>
      <c r="B1019" s="88" t="s">
        <v>630</v>
      </c>
      <c r="C1019" s="8" t="s">
        <v>7966</v>
      </c>
      <c r="D1019" s="8" t="s">
        <v>7967</v>
      </c>
      <c r="E1019" s="13" t="s">
        <v>29370</v>
      </c>
      <c r="F1019" s="77" t="str">
        <f t="shared" si="15"/>
        <v>К товару</v>
      </c>
      <c r="G1019" s="87">
        <v>11652.57108</v>
      </c>
      <c r="H1019" s="61">
        <v>3</v>
      </c>
      <c r="I1019" s="60"/>
    </row>
    <row r="1020" spans="1:9" ht="15" x14ac:dyDescent="0.25">
      <c r="A1020" s="8" t="s">
        <v>7968</v>
      </c>
      <c r="B1020" s="88" t="s">
        <v>630</v>
      </c>
      <c r="C1020" s="8" t="s">
        <v>7969</v>
      </c>
      <c r="D1020" s="8" t="s">
        <v>7970</v>
      </c>
      <c r="E1020" s="13" t="s">
        <v>29371</v>
      </c>
      <c r="F1020" s="77" t="str">
        <f t="shared" si="15"/>
        <v>К товару</v>
      </c>
      <c r="G1020" s="87">
        <v>22629.16908</v>
      </c>
      <c r="H1020" s="61">
        <v>2</v>
      </c>
      <c r="I1020" s="60"/>
    </row>
    <row r="1021" spans="1:9" ht="15" x14ac:dyDescent="0.25">
      <c r="A1021" s="8" t="s">
        <v>7971</v>
      </c>
      <c r="B1021" s="88" t="s">
        <v>630</v>
      </c>
      <c r="C1021" s="8" t="s">
        <v>7972</v>
      </c>
      <c r="D1021" s="8" t="s">
        <v>7973</v>
      </c>
      <c r="E1021" s="13" t="s">
        <v>29372</v>
      </c>
      <c r="F1021" s="77" t="str">
        <f t="shared" si="15"/>
        <v>К товару</v>
      </c>
      <c r="G1021" s="87">
        <v>5078.1970799999999</v>
      </c>
      <c r="H1021" s="61">
        <v>4</v>
      </c>
      <c r="I1021" s="60"/>
    </row>
    <row r="1022" spans="1:9" ht="15" x14ac:dyDescent="0.25">
      <c r="A1022" s="8" t="s">
        <v>7974</v>
      </c>
      <c r="B1022" s="88" t="s">
        <v>630</v>
      </c>
      <c r="C1022" s="8" t="s">
        <v>7975</v>
      </c>
      <c r="D1022" s="8" t="s">
        <v>7976</v>
      </c>
      <c r="E1022" s="13" t="s">
        <v>29373</v>
      </c>
      <c r="F1022" s="77" t="str">
        <f t="shared" si="15"/>
        <v>К товару</v>
      </c>
      <c r="G1022" s="87">
        <v>4788.57708</v>
      </c>
      <c r="H1022" s="61">
        <v>9</v>
      </c>
      <c r="I1022" s="60"/>
    </row>
    <row r="1023" spans="1:9" ht="15" x14ac:dyDescent="0.25">
      <c r="A1023" s="8" t="s">
        <v>7977</v>
      </c>
      <c r="B1023" s="88" t="s">
        <v>630</v>
      </c>
      <c r="C1023" s="8" t="s">
        <v>7978</v>
      </c>
      <c r="D1023" s="8" t="s">
        <v>7979</v>
      </c>
      <c r="E1023" s="13" t="s">
        <v>29374</v>
      </c>
      <c r="F1023" s="77" t="str">
        <f t="shared" si="15"/>
        <v>К товару</v>
      </c>
      <c r="G1023" s="87">
        <v>7008.8040000000001</v>
      </c>
      <c r="H1023" s="61">
        <v>9</v>
      </c>
      <c r="I1023" s="60"/>
    </row>
    <row r="1024" spans="1:9" ht="15" x14ac:dyDescent="0.25">
      <c r="A1024" s="8" t="s">
        <v>7980</v>
      </c>
      <c r="B1024" s="88" t="s">
        <v>630</v>
      </c>
      <c r="C1024" s="8" t="s">
        <v>7981</v>
      </c>
      <c r="D1024" s="8" t="s">
        <v>7982</v>
      </c>
      <c r="E1024" s="13" t="s">
        <v>29375</v>
      </c>
      <c r="F1024" s="77" t="str">
        <f t="shared" si="15"/>
        <v>К товару</v>
      </c>
      <c r="G1024" s="87">
        <v>39224.395080000002</v>
      </c>
      <c r="H1024" s="61">
        <v>4</v>
      </c>
      <c r="I1024" s="60"/>
    </row>
    <row r="1025" spans="1:9" ht="15" x14ac:dyDescent="0.25">
      <c r="A1025" s="8" t="s">
        <v>7983</v>
      </c>
      <c r="B1025" s="88" t="s">
        <v>630</v>
      </c>
      <c r="C1025" s="8" t="s">
        <v>7984</v>
      </c>
      <c r="D1025" s="8" t="s">
        <v>7985</v>
      </c>
      <c r="E1025" s="13" t="s">
        <v>29376</v>
      </c>
      <c r="F1025" s="77" t="str">
        <f t="shared" si="15"/>
        <v>К товару</v>
      </c>
      <c r="G1025" s="87">
        <v>32041.819080000001</v>
      </c>
      <c r="H1025" s="61">
        <v>6</v>
      </c>
      <c r="I1025" s="60"/>
    </row>
    <row r="1026" spans="1:9" ht="15" x14ac:dyDescent="0.25">
      <c r="A1026" s="8" t="s">
        <v>7986</v>
      </c>
      <c r="B1026" s="88" t="s">
        <v>630</v>
      </c>
      <c r="C1026" s="8" t="s">
        <v>1510</v>
      </c>
      <c r="D1026" s="8" t="s">
        <v>7987</v>
      </c>
      <c r="E1026" s="13" t="s">
        <v>29377</v>
      </c>
      <c r="F1026" s="77" t="str">
        <f t="shared" si="15"/>
        <v>К товару</v>
      </c>
      <c r="G1026" s="87">
        <v>32138.552159999999</v>
      </c>
      <c r="H1026" s="61">
        <v>5</v>
      </c>
      <c r="I1026" s="60"/>
    </row>
    <row r="1027" spans="1:9" ht="15" x14ac:dyDescent="0.25">
      <c r="A1027" s="8" t="s">
        <v>7988</v>
      </c>
      <c r="B1027" s="88" t="s">
        <v>630</v>
      </c>
      <c r="C1027" s="8" t="s">
        <v>7989</v>
      </c>
      <c r="D1027" s="8" t="s">
        <v>7990</v>
      </c>
      <c r="E1027" s="13" t="s">
        <v>29378</v>
      </c>
      <c r="F1027" s="77" t="str">
        <f t="shared" si="15"/>
        <v>К товару</v>
      </c>
      <c r="G1027" s="87">
        <v>5792.4</v>
      </c>
      <c r="H1027" s="61">
        <v>10</v>
      </c>
      <c r="I1027" s="60"/>
    </row>
    <row r="1028" spans="1:9" ht="15" x14ac:dyDescent="0.25">
      <c r="A1028" s="8" t="s">
        <v>7991</v>
      </c>
      <c r="B1028" s="88" t="s">
        <v>630</v>
      </c>
      <c r="C1028" s="8" t="s">
        <v>7992</v>
      </c>
      <c r="D1028" s="8" t="s">
        <v>7993</v>
      </c>
      <c r="E1028" s="13" t="s">
        <v>29379</v>
      </c>
      <c r="F1028" s="77" t="str">
        <f t="shared" si="15"/>
        <v>К товару</v>
      </c>
      <c r="G1028" s="87">
        <v>56475.9</v>
      </c>
      <c r="H1028" s="61">
        <v>6</v>
      </c>
      <c r="I1028" s="60"/>
    </row>
    <row r="1029" spans="1:9" ht="15" x14ac:dyDescent="0.25">
      <c r="A1029" s="8" t="s">
        <v>7994</v>
      </c>
      <c r="B1029" s="88" t="s">
        <v>630</v>
      </c>
      <c r="C1029" s="8" t="s">
        <v>7995</v>
      </c>
      <c r="D1029" s="8" t="s">
        <v>7996</v>
      </c>
      <c r="E1029" s="13" t="s">
        <v>29380</v>
      </c>
      <c r="F1029" s="77" t="str">
        <f t="shared" si="15"/>
        <v>К товару</v>
      </c>
      <c r="G1029" s="87">
        <v>2195.3195999999998</v>
      </c>
      <c r="H1029" s="61">
        <v>36</v>
      </c>
      <c r="I1029" s="60"/>
    </row>
    <row r="1030" spans="1:9" ht="15" x14ac:dyDescent="0.25">
      <c r="A1030" s="8" t="s">
        <v>7997</v>
      </c>
      <c r="B1030" s="88" t="s">
        <v>630</v>
      </c>
      <c r="C1030" s="8" t="s">
        <v>7998</v>
      </c>
      <c r="D1030" s="8" t="s">
        <v>2361</v>
      </c>
      <c r="E1030" s="13" t="s">
        <v>29381</v>
      </c>
      <c r="F1030" s="77" t="str">
        <f t="shared" si="15"/>
        <v>К товару</v>
      </c>
      <c r="G1030" s="87">
        <v>7453.0810799999999</v>
      </c>
      <c r="H1030" s="61">
        <v>56</v>
      </c>
      <c r="I1030" s="60"/>
    </row>
    <row r="1031" spans="1:9" ht="15" x14ac:dyDescent="0.25">
      <c r="A1031" s="8" t="s">
        <v>7999</v>
      </c>
      <c r="B1031" s="88" t="s">
        <v>630</v>
      </c>
      <c r="C1031" s="8" t="s">
        <v>8000</v>
      </c>
      <c r="D1031" s="8" t="s">
        <v>2365</v>
      </c>
      <c r="E1031" s="13" t="s">
        <v>29382</v>
      </c>
      <c r="F1031" s="77" t="str">
        <f t="shared" si="15"/>
        <v>К товару</v>
      </c>
      <c r="G1031" s="87">
        <v>1111.5615600000001</v>
      </c>
      <c r="H1031" s="61">
        <v>62</v>
      </c>
      <c r="I1031" s="60"/>
    </row>
    <row r="1032" spans="1:9" ht="15" x14ac:dyDescent="0.25">
      <c r="A1032" s="8" t="s">
        <v>8001</v>
      </c>
      <c r="B1032" s="88" t="s">
        <v>630</v>
      </c>
      <c r="C1032" s="8" t="s">
        <v>8002</v>
      </c>
      <c r="D1032" s="8" t="s">
        <v>8003</v>
      </c>
      <c r="E1032" s="13" t="s">
        <v>29383</v>
      </c>
      <c r="F1032" s="77" t="str">
        <f t="shared" si="15"/>
        <v>К товару</v>
      </c>
      <c r="G1032" s="87">
        <v>6613.1830799999998</v>
      </c>
      <c r="H1032" s="61">
        <v>4</v>
      </c>
      <c r="I1032" s="60"/>
    </row>
    <row r="1033" spans="1:9" ht="15" x14ac:dyDescent="0.25">
      <c r="A1033" s="8" t="s">
        <v>8004</v>
      </c>
      <c r="B1033" s="88" t="s">
        <v>630</v>
      </c>
      <c r="C1033" s="8" t="s">
        <v>8005</v>
      </c>
      <c r="D1033" s="8" t="s">
        <v>8006</v>
      </c>
      <c r="E1033" s="13" t="s">
        <v>29384</v>
      </c>
      <c r="F1033" s="77" t="str">
        <f t="shared" si="15"/>
        <v>К товару</v>
      </c>
      <c r="G1033" s="87">
        <v>6738.8781599999993</v>
      </c>
      <c r="H1033" s="61">
        <v>5</v>
      </c>
      <c r="I1033" s="60"/>
    </row>
    <row r="1034" spans="1:9" ht="30" x14ac:dyDescent="0.25">
      <c r="A1034" s="8" t="s">
        <v>8007</v>
      </c>
      <c r="B1034" s="88" t="s">
        <v>630</v>
      </c>
      <c r="C1034" s="8" t="s">
        <v>8008</v>
      </c>
      <c r="D1034" s="8" t="s">
        <v>8008</v>
      </c>
      <c r="E1034" s="13" t="s">
        <v>29385</v>
      </c>
      <c r="F1034" s="77" t="str">
        <f t="shared" ref="F1034:F1097" si="16">HYPERLINK("https://shop-askom.kz/?pbrandnumber="&amp;C1034&amp;"&amp;pbrandname=FEBI", "К товару")</f>
        <v>К товару</v>
      </c>
      <c r="G1034" s="87">
        <v>7095.69</v>
      </c>
      <c r="H1034" s="61">
        <v>9</v>
      </c>
      <c r="I1034" s="60"/>
    </row>
    <row r="1035" spans="1:9" ht="15" x14ac:dyDescent="0.25">
      <c r="A1035" s="8" t="s">
        <v>8009</v>
      </c>
      <c r="B1035" s="88" t="s">
        <v>630</v>
      </c>
      <c r="C1035" s="8" t="s">
        <v>8010</v>
      </c>
      <c r="D1035" s="8" t="s">
        <v>8011</v>
      </c>
      <c r="E1035" s="13" t="s">
        <v>29386</v>
      </c>
      <c r="F1035" s="77" t="str">
        <f t="shared" si="16"/>
        <v>К товару</v>
      </c>
      <c r="G1035" s="87">
        <v>5744.3230800000001</v>
      </c>
      <c r="H1035" s="61">
        <v>20</v>
      </c>
      <c r="I1035" s="60"/>
    </row>
    <row r="1036" spans="1:9" ht="15" x14ac:dyDescent="0.25">
      <c r="A1036" s="8" t="s">
        <v>21007</v>
      </c>
      <c r="B1036" s="88" t="s">
        <v>630</v>
      </c>
      <c r="C1036" s="8" t="s">
        <v>21008</v>
      </c>
      <c r="D1036" s="8" t="s">
        <v>21009</v>
      </c>
      <c r="E1036" s="13" t="s">
        <v>29387</v>
      </c>
      <c r="F1036" s="77" t="str">
        <f t="shared" si="16"/>
        <v>К товару</v>
      </c>
      <c r="G1036" s="87">
        <v>2597.3121599999999</v>
      </c>
      <c r="H1036" s="61">
        <v>5</v>
      </c>
      <c r="I1036" s="60"/>
    </row>
    <row r="1037" spans="1:9" ht="15" x14ac:dyDescent="0.25">
      <c r="A1037" s="8" t="s">
        <v>8013</v>
      </c>
      <c r="B1037" s="88" t="s">
        <v>630</v>
      </c>
      <c r="C1037" s="8" t="s">
        <v>8014</v>
      </c>
      <c r="D1037" s="8" t="s">
        <v>8015</v>
      </c>
      <c r="E1037" s="13" t="s">
        <v>29388</v>
      </c>
      <c r="F1037" s="77" t="str">
        <f t="shared" si="16"/>
        <v>К товару</v>
      </c>
      <c r="G1037" s="87">
        <v>15282.668159999999</v>
      </c>
      <c r="H1037" s="61">
        <v>23</v>
      </c>
      <c r="I1037" s="60"/>
    </row>
    <row r="1038" spans="1:9" ht="15" x14ac:dyDescent="0.25">
      <c r="A1038" s="8" t="s">
        <v>23258</v>
      </c>
      <c r="B1038" s="88" t="s">
        <v>630</v>
      </c>
      <c r="C1038" s="8" t="s">
        <v>23259</v>
      </c>
      <c r="D1038" s="8" t="s">
        <v>23260</v>
      </c>
      <c r="E1038" s="13" t="s">
        <v>29389</v>
      </c>
      <c r="F1038" s="77" t="str">
        <f t="shared" si="16"/>
        <v>К товару</v>
      </c>
      <c r="G1038" s="87">
        <v>27948.329999999998</v>
      </c>
      <c r="H1038" s="61">
        <v>12</v>
      </c>
      <c r="I1038" s="60"/>
    </row>
    <row r="1039" spans="1:9" ht="30" x14ac:dyDescent="0.25">
      <c r="A1039" s="8" t="s">
        <v>8016</v>
      </c>
      <c r="B1039" s="88" t="s">
        <v>630</v>
      </c>
      <c r="C1039" s="8" t="s">
        <v>8017</v>
      </c>
      <c r="D1039" s="8" t="s">
        <v>8018</v>
      </c>
      <c r="E1039" s="13" t="s">
        <v>29390</v>
      </c>
      <c r="F1039" s="77" t="str">
        <f t="shared" si="16"/>
        <v>К товару</v>
      </c>
      <c r="G1039" s="87">
        <v>25380.559079999999</v>
      </c>
      <c r="H1039" s="61">
        <v>10</v>
      </c>
      <c r="I1039" s="60"/>
    </row>
    <row r="1040" spans="1:9" ht="15" x14ac:dyDescent="0.25">
      <c r="A1040" s="8" t="s">
        <v>8019</v>
      </c>
      <c r="B1040" s="88" t="s">
        <v>630</v>
      </c>
      <c r="C1040" s="8" t="s">
        <v>8020</v>
      </c>
      <c r="D1040" s="8" t="s">
        <v>8021</v>
      </c>
      <c r="E1040" s="13" t="s">
        <v>29391</v>
      </c>
      <c r="F1040" s="77" t="str">
        <f t="shared" si="16"/>
        <v>К товару</v>
      </c>
      <c r="G1040" s="87">
        <v>33393.186000000002</v>
      </c>
      <c r="H1040" s="61">
        <v>14</v>
      </c>
      <c r="I1040" s="60"/>
    </row>
    <row r="1041" spans="1:9" ht="30" x14ac:dyDescent="0.25">
      <c r="A1041" s="8" t="s">
        <v>8022</v>
      </c>
      <c r="B1041" s="88" t="s">
        <v>630</v>
      </c>
      <c r="C1041" s="8" t="s">
        <v>8023</v>
      </c>
      <c r="D1041" s="8" t="s">
        <v>8024</v>
      </c>
      <c r="E1041" s="13" t="s">
        <v>29392</v>
      </c>
      <c r="F1041" s="77" t="str">
        <f t="shared" si="16"/>
        <v>К товару</v>
      </c>
      <c r="G1041" s="87">
        <v>36559.891080000001</v>
      </c>
      <c r="H1041" s="61">
        <v>8</v>
      </c>
      <c r="I1041" s="60"/>
    </row>
    <row r="1042" spans="1:9" ht="30" x14ac:dyDescent="0.25">
      <c r="A1042" s="8" t="s">
        <v>8025</v>
      </c>
      <c r="B1042" s="88" t="s">
        <v>630</v>
      </c>
      <c r="C1042" s="8" t="s">
        <v>8026</v>
      </c>
      <c r="D1042" s="8" t="s">
        <v>8027</v>
      </c>
      <c r="E1042" s="13" t="s">
        <v>29393</v>
      </c>
      <c r="F1042" s="77" t="str">
        <f t="shared" si="16"/>
        <v>К товару</v>
      </c>
      <c r="G1042" s="87">
        <v>51668.207999999999</v>
      </c>
      <c r="H1042" s="61">
        <v>8</v>
      </c>
      <c r="I1042" s="60"/>
    </row>
    <row r="1043" spans="1:9" ht="15" x14ac:dyDescent="0.25">
      <c r="A1043" s="8" t="s">
        <v>8028</v>
      </c>
      <c r="B1043" s="88" t="s">
        <v>630</v>
      </c>
      <c r="C1043" s="8" t="s">
        <v>8029</v>
      </c>
      <c r="D1043" s="8" t="s">
        <v>8030</v>
      </c>
      <c r="E1043" s="13" t="s">
        <v>29394</v>
      </c>
      <c r="F1043" s="77" t="str">
        <f t="shared" si="16"/>
        <v>К товару</v>
      </c>
      <c r="G1043" s="87">
        <v>81576.686160000012</v>
      </c>
      <c r="H1043" s="61">
        <v>8</v>
      </c>
      <c r="I1043" s="60"/>
    </row>
    <row r="1044" spans="1:9" ht="30" x14ac:dyDescent="0.25">
      <c r="A1044" s="8" t="s">
        <v>8031</v>
      </c>
      <c r="B1044" s="88" t="s">
        <v>630</v>
      </c>
      <c r="C1044" s="8" t="s">
        <v>8032</v>
      </c>
      <c r="D1044" s="8" t="s">
        <v>8033</v>
      </c>
      <c r="E1044" s="13" t="s">
        <v>29395</v>
      </c>
      <c r="F1044" s="77" t="str">
        <f t="shared" si="16"/>
        <v>К товару</v>
      </c>
      <c r="G1044" s="87">
        <v>33760.424160000002</v>
      </c>
      <c r="H1044" s="61">
        <v>11</v>
      </c>
      <c r="I1044" s="60"/>
    </row>
    <row r="1045" spans="1:9" ht="15" x14ac:dyDescent="0.25">
      <c r="A1045" s="8" t="s">
        <v>23261</v>
      </c>
      <c r="B1045" s="88" t="s">
        <v>630</v>
      </c>
      <c r="C1045" s="8" t="s">
        <v>23262</v>
      </c>
      <c r="D1045" s="8" t="s">
        <v>23263</v>
      </c>
      <c r="E1045" s="13" t="s">
        <v>29396</v>
      </c>
      <c r="F1045" s="77" t="str">
        <f t="shared" si="16"/>
        <v>К товару</v>
      </c>
      <c r="G1045" s="87">
        <v>81866.306160000007</v>
      </c>
      <c r="H1045" s="61">
        <v>16</v>
      </c>
      <c r="I1045" s="60"/>
    </row>
    <row r="1046" spans="1:9" ht="15" x14ac:dyDescent="0.25">
      <c r="A1046" s="8" t="s">
        <v>8034</v>
      </c>
      <c r="B1046" s="88" t="s">
        <v>630</v>
      </c>
      <c r="C1046" s="8" t="s">
        <v>8035</v>
      </c>
      <c r="D1046" s="8" t="s">
        <v>8036</v>
      </c>
      <c r="E1046" s="13" t="s">
        <v>29397</v>
      </c>
      <c r="F1046" s="77" t="str">
        <f t="shared" si="16"/>
        <v>К товару</v>
      </c>
      <c r="G1046" s="87">
        <v>33615.614159999997</v>
      </c>
      <c r="H1046" s="61">
        <v>6</v>
      </c>
      <c r="I1046" s="60"/>
    </row>
    <row r="1047" spans="1:9" ht="15" x14ac:dyDescent="0.25">
      <c r="A1047" s="8" t="s">
        <v>8037</v>
      </c>
      <c r="B1047" s="88" t="s">
        <v>630</v>
      </c>
      <c r="C1047" s="8" t="s">
        <v>8038</v>
      </c>
      <c r="D1047" s="8" t="s">
        <v>8039</v>
      </c>
      <c r="E1047" s="13" t="s">
        <v>29398</v>
      </c>
      <c r="F1047" s="77" t="str">
        <f t="shared" si="16"/>
        <v>К товару</v>
      </c>
      <c r="G1047" s="87">
        <v>37110.16908</v>
      </c>
      <c r="H1047" s="61">
        <v>9</v>
      </c>
      <c r="I1047" s="60"/>
    </row>
    <row r="1048" spans="1:9" ht="30" x14ac:dyDescent="0.25">
      <c r="A1048" s="8" t="s">
        <v>8040</v>
      </c>
      <c r="B1048" s="88" t="s">
        <v>630</v>
      </c>
      <c r="C1048" s="8" t="s">
        <v>8041</v>
      </c>
      <c r="D1048" s="8" t="s">
        <v>8042</v>
      </c>
      <c r="E1048" s="13" t="s">
        <v>29399</v>
      </c>
      <c r="F1048" s="77" t="str">
        <f t="shared" si="16"/>
        <v>К товару</v>
      </c>
      <c r="G1048" s="87">
        <v>21383.803079999998</v>
      </c>
      <c r="H1048" s="61">
        <v>6</v>
      </c>
      <c r="I1048" s="60"/>
    </row>
    <row r="1049" spans="1:9" ht="15" x14ac:dyDescent="0.25">
      <c r="A1049" s="8" t="s">
        <v>8043</v>
      </c>
      <c r="B1049" s="88" t="s">
        <v>630</v>
      </c>
      <c r="C1049" s="8" t="s">
        <v>8044</v>
      </c>
      <c r="D1049" s="8" t="s">
        <v>8045</v>
      </c>
      <c r="E1049" s="13" t="s">
        <v>29400</v>
      </c>
      <c r="F1049" s="77" t="str">
        <f t="shared" si="16"/>
        <v>К товару</v>
      </c>
      <c r="G1049" s="87">
        <v>56090.12616</v>
      </c>
      <c r="H1049" s="61">
        <v>2</v>
      </c>
      <c r="I1049" s="60"/>
    </row>
    <row r="1050" spans="1:9" ht="15" x14ac:dyDescent="0.25">
      <c r="A1050" s="8" t="s">
        <v>8046</v>
      </c>
      <c r="B1050" s="88" t="s">
        <v>630</v>
      </c>
      <c r="C1050" s="8" t="s">
        <v>8047</v>
      </c>
      <c r="D1050" s="8" t="s">
        <v>8048</v>
      </c>
      <c r="E1050" s="13" t="s">
        <v>29401</v>
      </c>
      <c r="F1050" s="77" t="str">
        <f t="shared" si="16"/>
        <v>К товару</v>
      </c>
      <c r="G1050" s="87">
        <v>6536.1441599999998</v>
      </c>
      <c r="H1050" s="61">
        <v>8</v>
      </c>
      <c r="I1050" s="60"/>
    </row>
    <row r="1051" spans="1:9" ht="15" x14ac:dyDescent="0.25">
      <c r="A1051" s="8" t="s">
        <v>8049</v>
      </c>
      <c r="B1051" s="88" t="s">
        <v>630</v>
      </c>
      <c r="C1051" s="8" t="s">
        <v>8050</v>
      </c>
      <c r="D1051" s="8" t="s">
        <v>8051</v>
      </c>
      <c r="E1051" s="13" t="s">
        <v>29402</v>
      </c>
      <c r="F1051" s="77" t="str">
        <f t="shared" si="16"/>
        <v>К товару</v>
      </c>
      <c r="G1051" s="87">
        <v>10764.596159999999</v>
      </c>
      <c r="H1051" s="61">
        <v>7</v>
      </c>
      <c r="I1051" s="60"/>
    </row>
    <row r="1052" spans="1:9" ht="15" x14ac:dyDescent="0.25">
      <c r="A1052" s="8" t="s">
        <v>8052</v>
      </c>
      <c r="B1052" s="88" t="s">
        <v>630</v>
      </c>
      <c r="C1052" s="8" t="s">
        <v>8053</v>
      </c>
      <c r="D1052" s="8" t="s">
        <v>8054</v>
      </c>
      <c r="E1052" s="13" t="s">
        <v>29403</v>
      </c>
      <c r="F1052" s="77" t="str">
        <f t="shared" si="16"/>
        <v>К товару</v>
      </c>
      <c r="G1052" s="87">
        <v>10715.94</v>
      </c>
      <c r="H1052" s="61">
        <v>79</v>
      </c>
      <c r="I1052" s="60"/>
    </row>
    <row r="1053" spans="1:9" ht="30" x14ac:dyDescent="0.25">
      <c r="A1053" s="8" t="s">
        <v>8055</v>
      </c>
      <c r="B1053" s="88" t="s">
        <v>630</v>
      </c>
      <c r="C1053" s="8" t="s">
        <v>8056</v>
      </c>
      <c r="D1053" s="8" t="s">
        <v>8057</v>
      </c>
      <c r="E1053" s="13" t="s">
        <v>29404</v>
      </c>
      <c r="F1053" s="77" t="str">
        <f t="shared" si="16"/>
        <v>К товару</v>
      </c>
      <c r="G1053" s="87">
        <v>9374.4201599999997</v>
      </c>
      <c r="H1053" s="61">
        <v>25</v>
      </c>
      <c r="I1053" s="60"/>
    </row>
    <row r="1054" spans="1:9" ht="15" x14ac:dyDescent="0.25">
      <c r="A1054" s="8" t="s">
        <v>8058</v>
      </c>
      <c r="B1054" s="88" t="s">
        <v>630</v>
      </c>
      <c r="C1054" s="8" t="s">
        <v>8059</v>
      </c>
      <c r="D1054" s="8" t="s">
        <v>8060</v>
      </c>
      <c r="E1054" s="13" t="s">
        <v>29405</v>
      </c>
      <c r="F1054" s="77" t="str">
        <f t="shared" si="16"/>
        <v>К товару</v>
      </c>
      <c r="G1054" s="87">
        <v>432.69227999999998</v>
      </c>
      <c r="H1054" s="61">
        <v>303</v>
      </c>
      <c r="I1054" s="60"/>
    </row>
    <row r="1055" spans="1:9" ht="15" x14ac:dyDescent="0.25">
      <c r="A1055" s="8" t="s">
        <v>8061</v>
      </c>
      <c r="B1055" s="88" t="s">
        <v>630</v>
      </c>
      <c r="C1055" s="8" t="s">
        <v>8062</v>
      </c>
      <c r="D1055" s="8" t="s">
        <v>8063</v>
      </c>
      <c r="E1055" s="13" t="s">
        <v>29406</v>
      </c>
      <c r="F1055" s="77" t="str">
        <f t="shared" si="16"/>
        <v>К товару</v>
      </c>
      <c r="G1055" s="87">
        <v>503.35955999999999</v>
      </c>
      <c r="H1055" s="61">
        <v>120</v>
      </c>
      <c r="I1055" s="60"/>
    </row>
    <row r="1056" spans="1:9" ht="15" x14ac:dyDescent="0.25">
      <c r="A1056" s="8" t="s">
        <v>8064</v>
      </c>
      <c r="B1056" s="88" t="s">
        <v>630</v>
      </c>
      <c r="C1056" s="8" t="s">
        <v>8065</v>
      </c>
      <c r="D1056" s="8" t="s">
        <v>8066</v>
      </c>
      <c r="E1056" s="13" t="s">
        <v>29407</v>
      </c>
      <c r="F1056" s="77" t="str">
        <f t="shared" si="16"/>
        <v>К товару</v>
      </c>
      <c r="G1056" s="87">
        <v>2191.8441600000001</v>
      </c>
      <c r="H1056" s="61">
        <v>82</v>
      </c>
      <c r="I1056" s="60"/>
    </row>
    <row r="1057" spans="1:9" ht="15" x14ac:dyDescent="0.25">
      <c r="A1057" s="8" t="s">
        <v>8067</v>
      </c>
      <c r="B1057" s="88" t="s">
        <v>630</v>
      </c>
      <c r="C1057" s="8" t="s">
        <v>8068</v>
      </c>
      <c r="D1057" s="8" t="s">
        <v>8069</v>
      </c>
      <c r="E1057" s="13" t="s">
        <v>29408</v>
      </c>
      <c r="F1057" s="77" t="str">
        <f t="shared" si="16"/>
        <v>К товару</v>
      </c>
      <c r="G1057" s="87">
        <v>438.48468000000003</v>
      </c>
      <c r="H1057" s="61">
        <v>113</v>
      </c>
      <c r="I1057" s="60"/>
    </row>
    <row r="1058" spans="1:9" ht="15" x14ac:dyDescent="0.25">
      <c r="A1058" s="8" t="s">
        <v>8070</v>
      </c>
      <c r="B1058" s="88" t="s">
        <v>630</v>
      </c>
      <c r="C1058" s="8" t="s">
        <v>8071</v>
      </c>
      <c r="D1058" s="8" t="s">
        <v>8072</v>
      </c>
      <c r="E1058" s="13" t="s">
        <v>29409</v>
      </c>
      <c r="F1058" s="77" t="str">
        <f t="shared" si="16"/>
        <v>К товару</v>
      </c>
      <c r="G1058" s="87">
        <v>371.87208000000004</v>
      </c>
      <c r="H1058" s="61">
        <v>16</v>
      </c>
      <c r="I1058" s="60"/>
    </row>
    <row r="1059" spans="1:9" ht="15" x14ac:dyDescent="0.25">
      <c r="A1059" s="8" t="s">
        <v>8073</v>
      </c>
      <c r="B1059" s="88" t="s">
        <v>630</v>
      </c>
      <c r="C1059" s="8" t="s">
        <v>8074</v>
      </c>
      <c r="D1059" s="8" t="s">
        <v>8075</v>
      </c>
      <c r="E1059" s="13" t="s">
        <v>29410</v>
      </c>
      <c r="F1059" s="77" t="str">
        <f t="shared" si="16"/>
        <v>К товару</v>
      </c>
      <c r="G1059" s="87">
        <v>3108.7810799999997</v>
      </c>
      <c r="H1059" s="61">
        <v>8</v>
      </c>
      <c r="I1059" s="60"/>
    </row>
    <row r="1060" spans="1:9" ht="15" x14ac:dyDescent="0.25">
      <c r="A1060" s="8" t="s">
        <v>8076</v>
      </c>
      <c r="B1060" s="88" t="s">
        <v>630</v>
      </c>
      <c r="C1060" s="8" t="s">
        <v>8077</v>
      </c>
      <c r="D1060" s="8" t="s">
        <v>3819</v>
      </c>
      <c r="E1060" s="13" t="s">
        <v>29411</v>
      </c>
      <c r="F1060" s="77" t="str">
        <f t="shared" si="16"/>
        <v>К товару</v>
      </c>
      <c r="G1060" s="87">
        <v>5329.0079999999998</v>
      </c>
      <c r="H1060" s="61">
        <v>12</v>
      </c>
      <c r="I1060" s="60"/>
    </row>
    <row r="1061" spans="1:9" ht="15" x14ac:dyDescent="0.25">
      <c r="A1061" s="8" t="s">
        <v>8078</v>
      </c>
      <c r="B1061" s="88" t="s">
        <v>630</v>
      </c>
      <c r="C1061" s="8" t="s">
        <v>8079</v>
      </c>
      <c r="D1061" s="8" t="s">
        <v>8080</v>
      </c>
      <c r="E1061" s="13" t="s">
        <v>29412</v>
      </c>
      <c r="F1061" s="77" t="str">
        <f t="shared" si="16"/>
        <v>К товару</v>
      </c>
      <c r="G1061" s="87">
        <v>7240.5</v>
      </c>
      <c r="H1061" s="61">
        <v>2</v>
      </c>
      <c r="I1061" s="60"/>
    </row>
    <row r="1062" spans="1:9" ht="15" x14ac:dyDescent="0.25">
      <c r="A1062" s="8" t="s">
        <v>8081</v>
      </c>
      <c r="B1062" s="88" t="s">
        <v>630</v>
      </c>
      <c r="C1062" s="8" t="s">
        <v>8082</v>
      </c>
      <c r="D1062" s="8" t="s">
        <v>8083</v>
      </c>
      <c r="E1062" s="13" t="s">
        <v>29413</v>
      </c>
      <c r="F1062" s="77" t="str">
        <f t="shared" si="16"/>
        <v>К товару</v>
      </c>
      <c r="G1062" s="87">
        <v>2297.8450800000001</v>
      </c>
      <c r="H1062" s="61">
        <v>88</v>
      </c>
      <c r="I1062" s="60"/>
    </row>
    <row r="1063" spans="1:9" ht="15" x14ac:dyDescent="0.25">
      <c r="A1063" s="8" t="s">
        <v>8084</v>
      </c>
      <c r="B1063" s="88" t="s">
        <v>630</v>
      </c>
      <c r="C1063" s="8" t="s">
        <v>8085</v>
      </c>
      <c r="D1063" s="8" t="s">
        <v>8086</v>
      </c>
      <c r="E1063" s="13" t="s">
        <v>29414</v>
      </c>
      <c r="F1063" s="77" t="str">
        <f t="shared" si="16"/>
        <v>К товару</v>
      </c>
      <c r="G1063" s="87">
        <v>1750.4632799999999</v>
      </c>
      <c r="H1063" s="61">
        <v>15</v>
      </c>
      <c r="I1063" s="60"/>
    </row>
    <row r="1064" spans="1:9" ht="30" x14ac:dyDescent="0.25">
      <c r="A1064" s="8" t="s">
        <v>8087</v>
      </c>
      <c r="B1064" s="88" t="s">
        <v>630</v>
      </c>
      <c r="C1064" s="8" t="s">
        <v>8088</v>
      </c>
      <c r="D1064" s="8" t="s">
        <v>8089</v>
      </c>
      <c r="E1064" s="13" t="s">
        <v>29415</v>
      </c>
      <c r="F1064" s="77" t="str">
        <f t="shared" si="16"/>
        <v>К товару</v>
      </c>
      <c r="G1064" s="87">
        <v>464.55047999999999</v>
      </c>
      <c r="H1064" s="61">
        <v>244</v>
      </c>
      <c r="I1064" s="60"/>
    </row>
    <row r="1065" spans="1:9" ht="15" x14ac:dyDescent="0.25">
      <c r="A1065" s="8" t="s">
        <v>8090</v>
      </c>
      <c r="B1065" s="88" t="s">
        <v>630</v>
      </c>
      <c r="C1065" s="8" t="s">
        <v>8091</v>
      </c>
      <c r="D1065" s="8" t="s">
        <v>8092</v>
      </c>
      <c r="E1065" s="13" t="s">
        <v>29416</v>
      </c>
      <c r="F1065" s="77" t="str">
        <f t="shared" si="16"/>
        <v>К товару</v>
      </c>
      <c r="G1065" s="87">
        <v>5454.7030800000002</v>
      </c>
      <c r="H1065" s="61">
        <v>10</v>
      </c>
      <c r="I1065" s="60"/>
    </row>
    <row r="1066" spans="1:9" ht="15" x14ac:dyDescent="0.25">
      <c r="A1066" s="8" t="s">
        <v>8093</v>
      </c>
      <c r="B1066" s="88" t="s">
        <v>630</v>
      </c>
      <c r="C1066" s="8" t="s">
        <v>8094</v>
      </c>
      <c r="D1066" s="8" t="s">
        <v>8095</v>
      </c>
      <c r="E1066" s="13" t="s">
        <v>29417</v>
      </c>
      <c r="F1066" s="77" t="str">
        <f t="shared" si="16"/>
        <v>К товару</v>
      </c>
      <c r="G1066" s="87">
        <v>4344.3</v>
      </c>
      <c r="H1066" s="61">
        <v>17</v>
      </c>
      <c r="I1066" s="60"/>
    </row>
    <row r="1067" spans="1:9" ht="15" x14ac:dyDescent="0.25">
      <c r="A1067" s="8" t="s">
        <v>8096</v>
      </c>
      <c r="B1067" s="88" t="s">
        <v>630</v>
      </c>
      <c r="C1067" s="8" t="s">
        <v>8097</v>
      </c>
      <c r="D1067" s="8" t="s">
        <v>8098</v>
      </c>
      <c r="E1067" s="13" t="s">
        <v>29418</v>
      </c>
      <c r="F1067" s="77" t="str">
        <f t="shared" si="16"/>
        <v>К товару</v>
      </c>
      <c r="G1067" s="87">
        <v>2131.02396</v>
      </c>
      <c r="H1067" s="61">
        <v>18</v>
      </c>
      <c r="I1067" s="60"/>
    </row>
    <row r="1068" spans="1:9" ht="15" x14ac:dyDescent="0.25">
      <c r="A1068" s="8" t="s">
        <v>8099</v>
      </c>
      <c r="B1068" s="88" t="s">
        <v>630</v>
      </c>
      <c r="C1068" s="8" t="s">
        <v>8100</v>
      </c>
      <c r="D1068" s="8" t="s">
        <v>8101</v>
      </c>
      <c r="E1068" s="13" t="s">
        <v>29419</v>
      </c>
      <c r="F1068" s="77" t="str">
        <f t="shared" si="16"/>
        <v>К товару</v>
      </c>
      <c r="G1068" s="87">
        <v>15649.327079999999</v>
      </c>
      <c r="H1068" s="61">
        <v>12</v>
      </c>
      <c r="I1068" s="60"/>
    </row>
    <row r="1069" spans="1:9" ht="15" x14ac:dyDescent="0.25">
      <c r="A1069" s="8" t="s">
        <v>8102</v>
      </c>
      <c r="B1069" s="88" t="s">
        <v>630</v>
      </c>
      <c r="C1069" s="8" t="s">
        <v>8103</v>
      </c>
      <c r="D1069" s="8" t="s">
        <v>4007</v>
      </c>
      <c r="E1069" s="13" t="s">
        <v>29420</v>
      </c>
      <c r="F1069" s="77" t="str">
        <f t="shared" si="16"/>
        <v>К товару</v>
      </c>
      <c r="G1069" s="87">
        <v>1555.2593999999999</v>
      </c>
      <c r="H1069" s="61">
        <v>12</v>
      </c>
      <c r="I1069" s="60"/>
    </row>
    <row r="1070" spans="1:9" ht="15" x14ac:dyDescent="0.25">
      <c r="A1070" s="8" t="s">
        <v>8104</v>
      </c>
      <c r="B1070" s="88" t="s">
        <v>630</v>
      </c>
      <c r="C1070" s="8" t="s">
        <v>8105</v>
      </c>
      <c r="D1070" s="8" t="s">
        <v>8106</v>
      </c>
      <c r="E1070" s="13" t="s">
        <v>29421</v>
      </c>
      <c r="F1070" s="77" t="str">
        <f t="shared" si="16"/>
        <v>К товару</v>
      </c>
      <c r="G1070" s="87">
        <v>1101.7144800000001</v>
      </c>
      <c r="H1070" s="61">
        <v>26</v>
      </c>
      <c r="I1070" s="60"/>
    </row>
    <row r="1071" spans="1:9" ht="15" x14ac:dyDescent="0.25">
      <c r="A1071" s="8" t="s">
        <v>8107</v>
      </c>
      <c r="B1071" s="88" t="s">
        <v>630</v>
      </c>
      <c r="C1071" s="8" t="s">
        <v>8108</v>
      </c>
      <c r="D1071" s="8" t="s">
        <v>8109</v>
      </c>
      <c r="E1071" s="13" t="s">
        <v>29422</v>
      </c>
      <c r="F1071" s="77" t="str">
        <f t="shared" si="16"/>
        <v>К товару</v>
      </c>
      <c r="G1071" s="87">
        <v>699.14268000000004</v>
      </c>
      <c r="H1071" s="61">
        <v>11</v>
      </c>
      <c r="I1071" s="60"/>
    </row>
    <row r="1072" spans="1:9" ht="15" x14ac:dyDescent="0.25">
      <c r="A1072" s="8" t="s">
        <v>8110</v>
      </c>
      <c r="B1072" s="88" t="s">
        <v>630</v>
      </c>
      <c r="C1072" s="8" t="s">
        <v>8111</v>
      </c>
      <c r="D1072" s="8" t="s">
        <v>8112</v>
      </c>
      <c r="E1072" s="13" t="s">
        <v>29423</v>
      </c>
      <c r="F1072" s="77" t="str">
        <f t="shared" si="16"/>
        <v>К товару</v>
      </c>
      <c r="G1072" s="87">
        <v>174.35123999999999</v>
      </c>
      <c r="H1072" s="61">
        <v>209</v>
      </c>
      <c r="I1072" s="60"/>
    </row>
    <row r="1073" spans="1:9" ht="15" x14ac:dyDescent="0.25">
      <c r="A1073" s="8" t="s">
        <v>23264</v>
      </c>
      <c r="B1073" s="88" t="s">
        <v>630</v>
      </c>
      <c r="C1073" s="8" t="s">
        <v>23265</v>
      </c>
      <c r="D1073" s="8" t="s">
        <v>23266</v>
      </c>
      <c r="E1073" s="13" t="s">
        <v>29424</v>
      </c>
      <c r="F1073" s="77" t="str">
        <f t="shared" si="16"/>
        <v>К товару</v>
      </c>
      <c r="G1073" s="87">
        <v>5396.7790799999993</v>
      </c>
      <c r="H1073" s="61">
        <v>8</v>
      </c>
      <c r="I1073" s="60"/>
    </row>
    <row r="1074" spans="1:9" ht="15" x14ac:dyDescent="0.25">
      <c r="A1074" s="8" t="s">
        <v>8113</v>
      </c>
      <c r="B1074" s="88" t="s">
        <v>630</v>
      </c>
      <c r="C1074" s="8" t="s">
        <v>8114</v>
      </c>
      <c r="D1074" s="8" t="s">
        <v>8115</v>
      </c>
      <c r="E1074" s="13" t="s">
        <v>29425</v>
      </c>
      <c r="F1074" s="77" t="str">
        <f t="shared" si="16"/>
        <v>К товару</v>
      </c>
      <c r="G1074" s="87">
        <v>534.05927999999994</v>
      </c>
      <c r="H1074" s="61">
        <v>14</v>
      </c>
      <c r="I1074" s="60"/>
    </row>
    <row r="1075" spans="1:9" ht="15" x14ac:dyDescent="0.25">
      <c r="A1075" s="8" t="s">
        <v>8116</v>
      </c>
      <c r="B1075" s="88" t="s">
        <v>630</v>
      </c>
      <c r="C1075" s="8" t="s">
        <v>8117</v>
      </c>
      <c r="D1075" s="8" t="s">
        <v>4121</v>
      </c>
      <c r="E1075" s="13" t="s">
        <v>29426</v>
      </c>
      <c r="F1075" s="77" t="str">
        <f t="shared" si="16"/>
        <v>К товару</v>
      </c>
      <c r="G1075" s="87">
        <v>17560.819080000001</v>
      </c>
      <c r="H1075" s="61">
        <v>9</v>
      </c>
      <c r="I1075" s="60"/>
    </row>
    <row r="1076" spans="1:9" ht="30" x14ac:dyDescent="0.25">
      <c r="A1076" s="8" t="s">
        <v>8118</v>
      </c>
      <c r="B1076" s="88" t="s">
        <v>630</v>
      </c>
      <c r="C1076" s="8" t="s">
        <v>8119</v>
      </c>
      <c r="D1076" s="8" t="s">
        <v>8120</v>
      </c>
      <c r="E1076" s="13" t="s">
        <v>29427</v>
      </c>
      <c r="F1076" s="77" t="str">
        <f t="shared" si="16"/>
        <v>К товару</v>
      </c>
      <c r="G1076" s="87">
        <v>1141.1028000000001</v>
      </c>
      <c r="H1076" s="61">
        <v>22</v>
      </c>
      <c r="I1076" s="60"/>
    </row>
    <row r="1077" spans="1:9" ht="15" x14ac:dyDescent="0.25">
      <c r="A1077" s="8" t="s">
        <v>8121</v>
      </c>
      <c r="B1077" s="88" t="s">
        <v>630</v>
      </c>
      <c r="C1077" s="8" t="s">
        <v>8122</v>
      </c>
      <c r="D1077" s="8" t="s">
        <v>8123</v>
      </c>
      <c r="E1077" s="13" t="s">
        <v>29428</v>
      </c>
      <c r="F1077" s="77" t="str">
        <f t="shared" si="16"/>
        <v>К товару</v>
      </c>
      <c r="G1077" s="87">
        <v>432.11303999999996</v>
      </c>
      <c r="H1077" s="61">
        <v>7</v>
      </c>
      <c r="I1077" s="60"/>
    </row>
    <row r="1078" spans="1:9" ht="15" x14ac:dyDescent="0.25">
      <c r="A1078" s="8" t="s">
        <v>8124</v>
      </c>
      <c r="B1078" s="88" t="s">
        <v>630</v>
      </c>
      <c r="C1078" s="8" t="s">
        <v>8125</v>
      </c>
      <c r="D1078" s="8" t="s">
        <v>8126</v>
      </c>
      <c r="E1078" s="13" t="s">
        <v>29429</v>
      </c>
      <c r="F1078" s="77" t="str">
        <f t="shared" si="16"/>
        <v>К товару</v>
      </c>
      <c r="G1078" s="87">
        <v>664.3882799999999</v>
      </c>
      <c r="H1078" s="61">
        <v>54</v>
      </c>
      <c r="I1078" s="60"/>
    </row>
    <row r="1079" spans="1:9" ht="15" x14ac:dyDescent="0.25">
      <c r="A1079" s="8" t="s">
        <v>8127</v>
      </c>
      <c r="B1079" s="88" t="s">
        <v>630</v>
      </c>
      <c r="C1079" s="8" t="s">
        <v>8128</v>
      </c>
      <c r="D1079" s="8" t="s">
        <v>4244</v>
      </c>
      <c r="E1079" s="13" t="s">
        <v>29430</v>
      </c>
      <c r="F1079" s="77" t="str">
        <f t="shared" si="16"/>
        <v>К товару</v>
      </c>
      <c r="G1079" s="87">
        <v>4064.5270799999998</v>
      </c>
      <c r="H1079" s="61">
        <v>24</v>
      </c>
      <c r="I1079" s="60"/>
    </row>
    <row r="1080" spans="1:9" ht="15" x14ac:dyDescent="0.25">
      <c r="A1080" s="8" t="s">
        <v>8129</v>
      </c>
      <c r="B1080" s="88" t="s">
        <v>630</v>
      </c>
      <c r="C1080" s="8" t="s">
        <v>8130</v>
      </c>
      <c r="D1080" s="8" t="s">
        <v>8131</v>
      </c>
      <c r="E1080" s="13" t="s">
        <v>29431</v>
      </c>
      <c r="F1080" s="77" t="str">
        <f t="shared" si="16"/>
        <v>К товару</v>
      </c>
      <c r="G1080" s="87">
        <v>5396.7790799999993</v>
      </c>
      <c r="H1080" s="61">
        <v>15</v>
      </c>
      <c r="I1080" s="60"/>
    </row>
    <row r="1081" spans="1:9" ht="15" x14ac:dyDescent="0.25">
      <c r="A1081" s="8" t="s">
        <v>8132</v>
      </c>
      <c r="B1081" s="88" t="s">
        <v>630</v>
      </c>
      <c r="C1081" s="8" t="s">
        <v>8133</v>
      </c>
      <c r="D1081" s="8" t="s">
        <v>8134</v>
      </c>
      <c r="E1081" s="13" t="s">
        <v>29432</v>
      </c>
      <c r="F1081" s="77" t="str">
        <f t="shared" si="16"/>
        <v>К товару</v>
      </c>
      <c r="G1081" s="87">
        <v>1120.2501600000001</v>
      </c>
      <c r="H1081" s="61">
        <v>18</v>
      </c>
      <c r="I1081" s="60"/>
    </row>
    <row r="1082" spans="1:9" ht="15" x14ac:dyDescent="0.25">
      <c r="A1082" s="8" t="s">
        <v>8135</v>
      </c>
      <c r="B1082" s="88" t="s">
        <v>630</v>
      </c>
      <c r="C1082" s="8" t="s">
        <v>8136</v>
      </c>
      <c r="D1082" s="8" t="s">
        <v>8137</v>
      </c>
      <c r="E1082" s="13" t="s">
        <v>29433</v>
      </c>
      <c r="F1082" s="77" t="str">
        <f t="shared" si="16"/>
        <v>К товару</v>
      </c>
      <c r="G1082" s="87">
        <v>1745.82936</v>
      </c>
      <c r="H1082" s="61">
        <v>110</v>
      </c>
      <c r="I1082" s="60"/>
    </row>
    <row r="1083" spans="1:9" ht="30" x14ac:dyDescent="0.25">
      <c r="A1083" s="8" t="s">
        <v>8138</v>
      </c>
      <c r="B1083" s="88" t="s">
        <v>630</v>
      </c>
      <c r="C1083" s="8" t="s">
        <v>8139</v>
      </c>
      <c r="D1083" s="8" t="s">
        <v>4505</v>
      </c>
      <c r="E1083" s="13" t="s">
        <v>29434</v>
      </c>
      <c r="F1083" s="77" t="str">
        <f t="shared" si="16"/>
        <v>К товару</v>
      </c>
      <c r="G1083" s="87">
        <v>2029.65696</v>
      </c>
      <c r="H1083" s="61">
        <v>21</v>
      </c>
      <c r="I1083" s="60"/>
    </row>
    <row r="1084" spans="1:9" ht="15" x14ac:dyDescent="0.25">
      <c r="A1084" s="8" t="s">
        <v>8140</v>
      </c>
      <c r="B1084" s="88" t="s">
        <v>630</v>
      </c>
      <c r="C1084" s="8" t="s">
        <v>8141</v>
      </c>
      <c r="D1084" s="8" t="s">
        <v>8142</v>
      </c>
      <c r="E1084" s="13" t="s">
        <v>29435</v>
      </c>
      <c r="F1084" s="77" t="str">
        <f t="shared" si="16"/>
        <v>К товару</v>
      </c>
      <c r="G1084" s="87">
        <v>609.93971999999997</v>
      </c>
      <c r="H1084" s="61">
        <v>38</v>
      </c>
      <c r="I1084" s="60"/>
    </row>
    <row r="1085" spans="1:9" ht="15" x14ac:dyDescent="0.25">
      <c r="A1085" s="8" t="s">
        <v>8143</v>
      </c>
      <c r="B1085" s="88" t="s">
        <v>630</v>
      </c>
      <c r="C1085" s="8" t="s">
        <v>8144</v>
      </c>
      <c r="D1085" s="8" t="s">
        <v>8145</v>
      </c>
      <c r="E1085" s="13" t="s">
        <v>29436</v>
      </c>
      <c r="F1085" s="77" t="str">
        <f t="shared" si="16"/>
        <v>К товару</v>
      </c>
      <c r="G1085" s="87">
        <v>758.22516000000007</v>
      </c>
      <c r="H1085" s="61">
        <v>18</v>
      </c>
      <c r="I1085" s="60"/>
    </row>
    <row r="1086" spans="1:9" ht="15" x14ac:dyDescent="0.25">
      <c r="A1086" s="8" t="s">
        <v>8146</v>
      </c>
      <c r="B1086" s="88" t="s">
        <v>630</v>
      </c>
      <c r="C1086" s="8" t="s">
        <v>8147</v>
      </c>
      <c r="D1086" s="8" t="s">
        <v>8148</v>
      </c>
      <c r="E1086" s="13" t="s">
        <v>29437</v>
      </c>
      <c r="F1086" s="77" t="str">
        <f t="shared" si="16"/>
        <v>К товару</v>
      </c>
      <c r="G1086" s="87">
        <v>1085.49576</v>
      </c>
      <c r="H1086" s="61">
        <v>18</v>
      </c>
      <c r="I1086" s="60"/>
    </row>
    <row r="1087" spans="1:9" ht="15" x14ac:dyDescent="0.25">
      <c r="A1087" s="8" t="s">
        <v>8149</v>
      </c>
      <c r="B1087" s="88" t="s">
        <v>630</v>
      </c>
      <c r="C1087" s="8" t="s">
        <v>8150</v>
      </c>
      <c r="D1087" s="8" t="s">
        <v>8151</v>
      </c>
      <c r="E1087" s="13" t="s">
        <v>29438</v>
      </c>
      <c r="F1087" s="77" t="str">
        <f t="shared" si="16"/>
        <v>К товару</v>
      </c>
      <c r="G1087" s="87">
        <v>4547.0339999999997</v>
      </c>
      <c r="H1087" s="61">
        <v>5</v>
      </c>
      <c r="I1087" s="60"/>
    </row>
    <row r="1088" spans="1:9" ht="30" x14ac:dyDescent="0.25">
      <c r="A1088" s="8" t="s">
        <v>8152</v>
      </c>
      <c r="B1088" s="88" t="s">
        <v>630</v>
      </c>
      <c r="C1088" s="8" t="s">
        <v>8153</v>
      </c>
      <c r="D1088" s="8" t="s">
        <v>8154</v>
      </c>
      <c r="E1088" s="13" t="s">
        <v>29439</v>
      </c>
      <c r="F1088" s="77" t="str">
        <f t="shared" si="16"/>
        <v>К товару</v>
      </c>
      <c r="G1088" s="87">
        <v>1361.2139999999999</v>
      </c>
      <c r="H1088" s="61">
        <v>11</v>
      </c>
      <c r="I1088" s="60"/>
    </row>
    <row r="1089" spans="1:9" ht="15" x14ac:dyDescent="0.25">
      <c r="A1089" s="8" t="s">
        <v>8155</v>
      </c>
      <c r="B1089" s="88" t="s">
        <v>630</v>
      </c>
      <c r="C1089" s="8" t="s">
        <v>8156</v>
      </c>
      <c r="D1089" s="8" t="s">
        <v>8157</v>
      </c>
      <c r="E1089" s="13" t="s">
        <v>29440</v>
      </c>
      <c r="F1089" s="77" t="str">
        <f t="shared" si="16"/>
        <v>К товару</v>
      </c>
      <c r="G1089" s="87">
        <v>1640.4076799999998</v>
      </c>
      <c r="H1089" s="61">
        <v>6</v>
      </c>
      <c r="I1089" s="60"/>
    </row>
    <row r="1090" spans="1:9" ht="15" x14ac:dyDescent="0.25">
      <c r="A1090" s="8" t="s">
        <v>8158</v>
      </c>
      <c r="B1090" s="88" t="s">
        <v>630</v>
      </c>
      <c r="C1090" s="8" t="s">
        <v>8159</v>
      </c>
      <c r="D1090" s="8" t="s">
        <v>8160</v>
      </c>
      <c r="E1090" s="13" t="s">
        <v>29441</v>
      </c>
      <c r="F1090" s="77" t="str">
        <f t="shared" si="16"/>
        <v>К товару</v>
      </c>
      <c r="G1090" s="87">
        <v>1326.4596000000001</v>
      </c>
      <c r="H1090" s="61">
        <v>43</v>
      </c>
      <c r="I1090" s="60"/>
    </row>
    <row r="1091" spans="1:9" ht="15" x14ac:dyDescent="0.25">
      <c r="A1091" s="8" t="s">
        <v>8161</v>
      </c>
      <c r="B1091" s="88" t="s">
        <v>630</v>
      </c>
      <c r="C1091" s="8" t="s">
        <v>8162</v>
      </c>
      <c r="D1091" s="8" t="s">
        <v>8163</v>
      </c>
      <c r="E1091" s="13" t="s">
        <v>29442</v>
      </c>
      <c r="F1091" s="77" t="str">
        <f t="shared" si="16"/>
        <v>К товару</v>
      </c>
      <c r="G1091" s="87">
        <v>2005.32888</v>
      </c>
      <c r="H1091" s="61">
        <v>58</v>
      </c>
      <c r="I1091" s="60"/>
    </row>
    <row r="1092" spans="1:9" ht="15" x14ac:dyDescent="0.25">
      <c r="A1092" s="8" t="s">
        <v>8164</v>
      </c>
      <c r="B1092" s="88" t="s">
        <v>630</v>
      </c>
      <c r="C1092" s="8" t="s">
        <v>8165</v>
      </c>
      <c r="D1092" s="8" t="s">
        <v>4650</v>
      </c>
      <c r="E1092" s="13" t="s">
        <v>29443</v>
      </c>
      <c r="F1092" s="77" t="str">
        <f t="shared" si="16"/>
        <v>К товару</v>
      </c>
      <c r="G1092" s="87">
        <v>4749.768</v>
      </c>
      <c r="H1092" s="61">
        <v>50</v>
      </c>
      <c r="I1092" s="60"/>
    </row>
    <row r="1093" spans="1:9" ht="30" x14ac:dyDescent="0.25">
      <c r="A1093" s="8" t="s">
        <v>8166</v>
      </c>
      <c r="B1093" s="88" t="s">
        <v>630</v>
      </c>
      <c r="C1093" s="8" t="s">
        <v>8167</v>
      </c>
      <c r="D1093" s="8" t="s">
        <v>8168</v>
      </c>
      <c r="E1093" s="13" t="s">
        <v>29444</v>
      </c>
      <c r="F1093" s="77" t="str">
        <f t="shared" si="16"/>
        <v>К товару</v>
      </c>
      <c r="G1093" s="87">
        <v>2606.58</v>
      </c>
      <c r="H1093" s="61">
        <v>2</v>
      </c>
      <c r="I1093" s="60"/>
    </row>
    <row r="1094" spans="1:9" ht="15" x14ac:dyDescent="0.25">
      <c r="A1094" s="8" t="s">
        <v>8169</v>
      </c>
      <c r="B1094" s="88" t="s">
        <v>630</v>
      </c>
      <c r="C1094" s="8" t="s">
        <v>8170</v>
      </c>
      <c r="D1094" s="8" t="s">
        <v>8171</v>
      </c>
      <c r="E1094" s="13" t="s">
        <v>29445</v>
      </c>
      <c r="F1094" s="77" t="str">
        <f t="shared" si="16"/>
        <v>К товару</v>
      </c>
      <c r="G1094" s="87">
        <v>759.96287999999993</v>
      </c>
      <c r="H1094" s="61">
        <v>65</v>
      </c>
      <c r="I1094" s="60"/>
    </row>
    <row r="1095" spans="1:9" ht="15" x14ac:dyDescent="0.25">
      <c r="A1095" s="8" t="s">
        <v>8172</v>
      </c>
      <c r="B1095" s="88" t="s">
        <v>630</v>
      </c>
      <c r="C1095" s="8" t="s">
        <v>8173</v>
      </c>
      <c r="D1095" s="8" t="s">
        <v>8174</v>
      </c>
      <c r="E1095" s="13" t="s">
        <v>29446</v>
      </c>
      <c r="F1095" s="77" t="str">
        <f t="shared" si="16"/>
        <v>К товару</v>
      </c>
      <c r="G1095" s="87">
        <v>992.81736000000001</v>
      </c>
      <c r="H1095" s="61">
        <v>24</v>
      </c>
      <c r="I1095" s="60"/>
    </row>
    <row r="1096" spans="1:9" ht="15" x14ac:dyDescent="0.25">
      <c r="A1096" s="8" t="s">
        <v>8175</v>
      </c>
      <c r="B1096" s="88" t="s">
        <v>630</v>
      </c>
      <c r="C1096" s="8" t="s">
        <v>8176</v>
      </c>
      <c r="D1096" s="8" t="s">
        <v>2661</v>
      </c>
      <c r="E1096" s="13" t="s">
        <v>29447</v>
      </c>
      <c r="F1096" s="77" t="str">
        <f t="shared" si="16"/>
        <v>К товару</v>
      </c>
      <c r="G1096" s="87">
        <v>462.23352</v>
      </c>
      <c r="H1096" s="61">
        <v>205</v>
      </c>
      <c r="I1096" s="60"/>
    </row>
    <row r="1097" spans="1:9" ht="15" x14ac:dyDescent="0.25">
      <c r="A1097" s="8" t="s">
        <v>8177</v>
      </c>
      <c r="B1097" s="88" t="s">
        <v>630</v>
      </c>
      <c r="C1097" s="8" t="s">
        <v>8178</v>
      </c>
      <c r="D1097" s="8" t="s">
        <v>8179</v>
      </c>
      <c r="E1097" s="13" t="s">
        <v>29448</v>
      </c>
      <c r="F1097" s="77" t="str">
        <f t="shared" si="16"/>
        <v>К товару</v>
      </c>
      <c r="G1097" s="87">
        <v>783.13247999999999</v>
      </c>
      <c r="H1097" s="61">
        <v>115</v>
      </c>
      <c r="I1097" s="60"/>
    </row>
    <row r="1098" spans="1:9" ht="15" x14ac:dyDescent="0.25">
      <c r="A1098" s="8" t="s">
        <v>8180</v>
      </c>
      <c r="B1098" s="88" t="s">
        <v>630</v>
      </c>
      <c r="C1098" s="8" t="s">
        <v>8181</v>
      </c>
      <c r="D1098" s="8" t="s">
        <v>8182</v>
      </c>
      <c r="E1098" s="13" t="s">
        <v>29449</v>
      </c>
      <c r="F1098" s="77" t="str">
        <f t="shared" ref="F1098:F1161" si="17">HYPERLINK("https://shop-askom.kz/?pbrandnumber="&amp;C1098&amp;"&amp;pbrandname=FEBI", "К товару")</f>
        <v>К товару</v>
      </c>
      <c r="G1098" s="87">
        <v>1024.0963199999999</v>
      </c>
      <c r="H1098" s="61">
        <v>149</v>
      </c>
      <c r="I1098" s="60"/>
    </row>
    <row r="1099" spans="1:9" ht="15" x14ac:dyDescent="0.25">
      <c r="A1099" s="8" t="s">
        <v>23267</v>
      </c>
      <c r="B1099" s="88" t="s">
        <v>630</v>
      </c>
      <c r="C1099" s="8" t="s">
        <v>23268</v>
      </c>
      <c r="D1099" s="8" t="s">
        <v>2663</v>
      </c>
      <c r="E1099" s="13" t="s">
        <v>29450</v>
      </c>
      <c r="F1099" s="77" t="str">
        <f t="shared" si="17"/>
        <v>К товару</v>
      </c>
      <c r="G1099" s="87">
        <v>1607.3910000000001</v>
      </c>
      <c r="H1099" s="61">
        <v>2</v>
      </c>
      <c r="I1099" s="60"/>
    </row>
    <row r="1100" spans="1:9" ht="15" x14ac:dyDescent="0.25">
      <c r="A1100" s="8" t="s">
        <v>8184</v>
      </c>
      <c r="B1100" s="88" t="s">
        <v>630</v>
      </c>
      <c r="C1100" s="8" t="s">
        <v>8185</v>
      </c>
      <c r="D1100" s="8" t="s">
        <v>8186</v>
      </c>
      <c r="E1100" s="13" t="s">
        <v>29451</v>
      </c>
      <c r="F1100" s="77" t="str">
        <f t="shared" si="17"/>
        <v>К товару</v>
      </c>
      <c r="G1100" s="87">
        <v>292.51620000000003</v>
      </c>
      <c r="H1100" s="61">
        <v>92</v>
      </c>
      <c r="I1100" s="60"/>
    </row>
    <row r="1101" spans="1:9" ht="15" x14ac:dyDescent="0.25">
      <c r="A1101" s="8" t="s">
        <v>8187</v>
      </c>
      <c r="B1101" s="88" t="s">
        <v>630</v>
      </c>
      <c r="C1101" s="8" t="s">
        <v>8188</v>
      </c>
      <c r="D1101" s="8" t="s">
        <v>8189</v>
      </c>
      <c r="E1101" s="13" t="s">
        <v>29452</v>
      </c>
      <c r="F1101" s="77" t="str">
        <f t="shared" si="17"/>
        <v>К товару</v>
      </c>
      <c r="G1101" s="87">
        <v>1029.8887200000001</v>
      </c>
      <c r="H1101" s="61">
        <v>81</v>
      </c>
      <c r="I1101" s="60"/>
    </row>
    <row r="1102" spans="1:9" ht="15" x14ac:dyDescent="0.25">
      <c r="A1102" s="8" t="s">
        <v>8190</v>
      </c>
      <c r="B1102" s="88" t="s">
        <v>630</v>
      </c>
      <c r="C1102" s="8" t="s">
        <v>8183</v>
      </c>
      <c r="D1102" s="8" t="s">
        <v>8191</v>
      </c>
      <c r="E1102" s="13" t="s">
        <v>29453</v>
      </c>
      <c r="F1102" s="77" t="str">
        <f t="shared" si="17"/>
        <v>К товару</v>
      </c>
      <c r="G1102" s="87">
        <v>601.25112000000001</v>
      </c>
      <c r="H1102" s="61">
        <v>70</v>
      </c>
      <c r="I1102" s="60"/>
    </row>
    <row r="1103" spans="1:9" ht="15" x14ac:dyDescent="0.25">
      <c r="A1103" s="8" t="s">
        <v>8192</v>
      </c>
      <c r="B1103" s="88" t="s">
        <v>630</v>
      </c>
      <c r="C1103" s="8" t="s">
        <v>8193</v>
      </c>
      <c r="D1103" s="8" t="s">
        <v>2670</v>
      </c>
      <c r="E1103" s="13" t="s">
        <v>29454</v>
      </c>
      <c r="F1103" s="77" t="str">
        <f t="shared" si="17"/>
        <v>К товару</v>
      </c>
      <c r="G1103" s="87">
        <v>280.9314</v>
      </c>
      <c r="H1103" s="61">
        <v>501</v>
      </c>
      <c r="I1103" s="60"/>
    </row>
    <row r="1104" spans="1:9" ht="15" x14ac:dyDescent="0.25">
      <c r="A1104" s="8" t="s">
        <v>8194</v>
      </c>
      <c r="B1104" s="88" t="s">
        <v>630</v>
      </c>
      <c r="C1104" s="8" t="s">
        <v>8195</v>
      </c>
      <c r="D1104" s="8" t="s">
        <v>8196</v>
      </c>
      <c r="E1104" s="13" t="s">
        <v>29455</v>
      </c>
      <c r="F1104" s="77" t="str">
        <f t="shared" si="17"/>
        <v>К товару</v>
      </c>
      <c r="G1104" s="87">
        <v>1135.3103999999998</v>
      </c>
      <c r="H1104" s="61">
        <v>56</v>
      </c>
      <c r="I1104" s="60"/>
    </row>
    <row r="1105" spans="1:9" ht="30" x14ac:dyDescent="0.25">
      <c r="A1105" s="8" t="s">
        <v>8197</v>
      </c>
      <c r="B1105" s="88" t="s">
        <v>630</v>
      </c>
      <c r="C1105" s="8" t="s">
        <v>8198</v>
      </c>
      <c r="D1105" s="8" t="s">
        <v>8199</v>
      </c>
      <c r="E1105" s="13" t="s">
        <v>29456</v>
      </c>
      <c r="F1105" s="77" t="str">
        <f t="shared" si="17"/>
        <v>К товару</v>
      </c>
      <c r="G1105" s="87">
        <v>1135.3103999999998</v>
      </c>
      <c r="H1105" s="61">
        <v>144</v>
      </c>
      <c r="I1105" s="60"/>
    </row>
    <row r="1106" spans="1:9" ht="15" x14ac:dyDescent="0.25">
      <c r="A1106" s="8" t="s">
        <v>8200</v>
      </c>
      <c r="B1106" s="88" t="s">
        <v>630</v>
      </c>
      <c r="C1106" s="8" t="s">
        <v>8201</v>
      </c>
      <c r="D1106" s="8" t="s">
        <v>8202</v>
      </c>
      <c r="E1106" s="13" t="s">
        <v>29457</v>
      </c>
      <c r="F1106" s="77" t="str">
        <f t="shared" si="17"/>
        <v>К товару</v>
      </c>
      <c r="G1106" s="87">
        <v>1343.2575599999998</v>
      </c>
      <c r="H1106" s="61">
        <v>93</v>
      </c>
      <c r="I1106" s="60"/>
    </row>
    <row r="1107" spans="1:9" ht="15" x14ac:dyDescent="0.25">
      <c r="A1107" s="8" t="s">
        <v>8203</v>
      </c>
      <c r="B1107" s="88" t="s">
        <v>630</v>
      </c>
      <c r="C1107" s="8" t="s">
        <v>8204</v>
      </c>
      <c r="D1107" s="8" t="s">
        <v>8205</v>
      </c>
      <c r="E1107" s="13" t="s">
        <v>29458</v>
      </c>
      <c r="F1107" s="77" t="str">
        <f t="shared" si="17"/>
        <v>К товару</v>
      </c>
      <c r="G1107" s="87">
        <v>431.53380000000004</v>
      </c>
      <c r="H1107" s="61">
        <v>9</v>
      </c>
      <c r="I1107" s="60"/>
    </row>
    <row r="1108" spans="1:9" ht="15" x14ac:dyDescent="0.25">
      <c r="A1108" s="8" t="s">
        <v>8206</v>
      </c>
      <c r="B1108" s="88" t="s">
        <v>630</v>
      </c>
      <c r="C1108" s="8" t="s">
        <v>8207</v>
      </c>
      <c r="D1108" s="8" t="s">
        <v>2681</v>
      </c>
      <c r="E1108" s="13" t="s">
        <v>29459</v>
      </c>
      <c r="F1108" s="77" t="str">
        <f t="shared" si="17"/>
        <v>К товару</v>
      </c>
      <c r="G1108" s="87">
        <v>570.55140000000006</v>
      </c>
      <c r="H1108" s="61">
        <v>648</v>
      </c>
      <c r="I1108" s="60"/>
    </row>
    <row r="1109" spans="1:9" ht="15" x14ac:dyDescent="0.25">
      <c r="A1109" s="8" t="s">
        <v>23269</v>
      </c>
      <c r="B1109" s="88" t="s">
        <v>630</v>
      </c>
      <c r="C1109" s="8" t="s">
        <v>23270</v>
      </c>
      <c r="D1109" s="8" t="s">
        <v>2683</v>
      </c>
      <c r="E1109" s="13" t="s">
        <v>29460</v>
      </c>
      <c r="F1109" s="77" t="str">
        <f t="shared" si="17"/>
        <v>К товару</v>
      </c>
      <c r="G1109" s="87">
        <v>454.12415999999996</v>
      </c>
      <c r="H1109" s="61">
        <v>219</v>
      </c>
      <c r="I1109" s="60"/>
    </row>
    <row r="1110" spans="1:9" ht="30" x14ac:dyDescent="0.25">
      <c r="A1110" s="8" t="s">
        <v>8208</v>
      </c>
      <c r="B1110" s="88" t="s">
        <v>630</v>
      </c>
      <c r="C1110" s="8" t="s">
        <v>8209</v>
      </c>
      <c r="D1110" s="8" t="s">
        <v>8210</v>
      </c>
      <c r="E1110" s="13" t="s">
        <v>29461</v>
      </c>
      <c r="F1110" s="77" t="str">
        <f t="shared" si="17"/>
        <v>К товару</v>
      </c>
      <c r="G1110" s="87">
        <v>876.39012000000002</v>
      </c>
      <c r="H1110" s="61">
        <v>67</v>
      </c>
      <c r="I1110" s="60"/>
    </row>
    <row r="1111" spans="1:9" ht="15" x14ac:dyDescent="0.25">
      <c r="A1111" s="8" t="s">
        <v>8211</v>
      </c>
      <c r="B1111" s="88" t="s">
        <v>630</v>
      </c>
      <c r="C1111" s="8" t="s">
        <v>8212</v>
      </c>
      <c r="D1111" s="8" t="s">
        <v>8213</v>
      </c>
      <c r="E1111" s="13" t="s">
        <v>29462</v>
      </c>
      <c r="F1111" s="77" t="str">
        <f t="shared" si="17"/>
        <v>К товару</v>
      </c>
      <c r="G1111" s="87">
        <v>666.12599999999998</v>
      </c>
      <c r="H1111" s="61">
        <v>151</v>
      </c>
      <c r="I1111" s="60"/>
    </row>
    <row r="1112" spans="1:9" ht="30" x14ac:dyDescent="0.25">
      <c r="A1112" s="8" t="s">
        <v>8214</v>
      </c>
      <c r="B1112" s="88" t="s">
        <v>630</v>
      </c>
      <c r="C1112" s="8" t="s">
        <v>8215</v>
      </c>
      <c r="D1112" s="8" t="s">
        <v>8216</v>
      </c>
      <c r="E1112" s="13" t="s">
        <v>29463</v>
      </c>
      <c r="F1112" s="77" t="str">
        <f t="shared" si="17"/>
        <v>К товару</v>
      </c>
      <c r="G1112" s="87">
        <v>846.84888000000001</v>
      </c>
      <c r="H1112" s="61">
        <v>93</v>
      </c>
      <c r="I1112" s="60"/>
    </row>
    <row r="1113" spans="1:9" ht="15" x14ac:dyDescent="0.25">
      <c r="A1113" s="8" t="s">
        <v>8217</v>
      </c>
      <c r="B1113" s="88" t="s">
        <v>630</v>
      </c>
      <c r="C1113" s="8" t="s">
        <v>8218</v>
      </c>
      <c r="D1113" s="8" t="s">
        <v>8219</v>
      </c>
      <c r="E1113" s="13" t="s">
        <v>29464</v>
      </c>
      <c r="F1113" s="77" t="str">
        <f t="shared" si="17"/>
        <v>К товару</v>
      </c>
      <c r="G1113" s="87">
        <v>777.91931999999997</v>
      </c>
      <c r="H1113" s="61">
        <v>98</v>
      </c>
      <c r="I1113" s="60"/>
    </row>
    <row r="1114" spans="1:9" ht="15" x14ac:dyDescent="0.25">
      <c r="A1114" s="8" t="s">
        <v>8220</v>
      </c>
      <c r="B1114" s="88" t="s">
        <v>630</v>
      </c>
      <c r="C1114" s="8" t="s">
        <v>8221</v>
      </c>
      <c r="D1114" s="8" t="s">
        <v>8222</v>
      </c>
      <c r="E1114" s="13" t="s">
        <v>29465</v>
      </c>
      <c r="F1114" s="77" t="str">
        <f t="shared" si="17"/>
        <v>К товару</v>
      </c>
      <c r="G1114" s="87">
        <v>612.83591999999999</v>
      </c>
      <c r="H1114" s="61">
        <v>82</v>
      </c>
      <c r="I1114" s="60"/>
    </row>
    <row r="1115" spans="1:9" ht="15" x14ac:dyDescent="0.25">
      <c r="A1115" s="8" t="s">
        <v>8223</v>
      </c>
      <c r="B1115" s="88" t="s">
        <v>630</v>
      </c>
      <c r="C1115" s="8" t="s">
        <v>8224</v>
      </c>
      <c r="D1115" s="8" t="s">
        <v>8225</v>
      </c>
      <c r="E1115" s="13" t="s">
        <v>29466</v>
      </c>
      <c r="F1115" s="77" t="str">
        <f t="shared" si="17"/>
        <v>К товару</v>
      </c>
      <c r="G1115" s="87">
        <v>761.12135999999998</v>
      </c>
      <c r="H1115" s="61">
        <v>6</v>
      </c>
      <c r="I1115" s="60"/>
    </row>
    <row r="1116" spans="1:9" ht="15" x14ac:dyDescent="0.25">
      <c r="A1116" s="8" t="s">
        <v>8226</v>
      </c>
      <c r="B1116" s="88" t="s">
        <v>630</v>
      </c>
      <c r="C1116" s="8" t="s">
        <v>8227</v>
      </c>
      <c r="D1116" s="8" t="s">
        <v>8228</v>
      </c>
      <c r="E1116" s="13" t="s">
        <v>29467</v>
      </c>
      <c r="F1116" s="77" t="str">
        <f t="shared" si="17"/>
        <v>К товару</v>
      </c>
      <c r="G1116" s="87">
        <v>798.19272000000001</v>
      </c>
      <c r="H1116" s="61">
        <v>37</v>
      </c>
      <c r="I1116" s="60"/>
    </row>
    <row r="1117" spans="1:9" ht="15" x14ac:dyDescent="0.25">
      <c r="A1117" s="8" t="s">
        <v>8229</v>
      </c>
      <c r="B1117" s="88" t="s">
        <v>630</v>
      </c>
      <c r="C1117" s="8" t="s">
        <v>8230</v>
      </c>
      <c r="D1117" s="8" t="s">
        <v>8231</v>
      </c>
      <c r="E1117" s="13" t="s">
        <v>29468</v>
      </c>
      <c r="F1117" s="77" t="str">
        <f t="shared" si="17"/>
        <v>К товару</v>
      </c>
      <c r="G1117" s="87">
        <v>1543.09536</v>
      </c>
      <c r="H1117" s="61">
        <v>80</v>
      </c>
      <c r="I1117" s="60"/>
    </row>
    <row r="1118" spans="1:9" ht="15" x14ac:dyDescent="0.25">
      <c r="A1118" s="8" t="s">
        <v>8232</v>
      </c>
      <c r="B1118" s="88" t="s">
        <v>630</v>
      </c>
      <c r="C1118" s="8" t="s">
        <v>8233</v>
      </c>
      <c r="D1118" s="8" t="s">
        <v>8234</v>
      </c>
      <c r="E1118" s="13" t="s">
        <v>29469</v>
      </c>
      <c r="F1118" s="77" t="str">
        <f t="shared" si="17"/>
        <v>К товару</v>
      </c>
      <c r="G1118" s="87">
        <v>819.04536000000007</v>
      </c>
      <c r="H1118" s="61">
        <v>60</v>
      </c>
      <c r="I1118" s="60"/>
    </row>
    <row r="1119" spans="1:9" ht="15" x14ac:dyDescent="0.25">
      <c r="A1119" s="8" t="s">
        <v>8235</v>
      </c>
      <c r="B1119" s="88" t="s">
        <v>630</v>
      </c>
      <c r="C1119" s="8" t="s">
        <v>8236</v>
      </c>
      <c r="D1119" s="8" t="s">
        <v>8237</v>
      </c>
      <c r="E1119" s="13" t="s">
        <v>29470</v>
      </c>
      <c r="F1119" s="77" t="str">
        <f t="shared" si="17"/>
        <v>К товару</v>
      </c>
      <c r="G1119" s="87">
        <v>1086.075</v>
      </c>
      <c r="H1119" s="61">
        <v>53</v>
      </c>
      <c r="I1119" s="60"/>
    </row>
    <row r="1120" spans="1:9" ht="15" x14ac:dyDescent="0.25">
      <c r="A1120" s="8" t="s">
        <v>8238</v>
      </c>
      <c r="B1120" s="88" t="s">
        <v>630</v>
      </c>
      <c r="C1120" s="8" t="s">
        <v>8239</v>
      </c>
      <c r="D1120" s="8" t="s">
        <v>8240</v>
      </c>
      <c r="E1120" s="13" t="s">
        <v>29471</v>
      </c>
      <c r="F1120" s="77" t="str">
        <f t="shared" si="17"/>
        <v>К товару</v>
      </c>
      <c r="G1120" s="87">
        <v>1391.33448</v>
      </c>
      <c r="H1120" s="61">
        <v>316</v>
      </c>
      <c r="I1120" s="60"/>
    </row>
    <row r="1121" spans="1:9" ht="15" x14ac:dyDescent="0.25">
      <c r="A1121" s="8" t="s">
        <v>8241</v>
      </c>
      <c r="B1121" s="88" t="s">
        <v>630</v>
      </c>
      <c r="C1121" s="8" t="s">
        <v>8242</v>
      </c>
      <c r="D1121" s="8" t="s">
        <v>8243</v>
      </c>
      <c r="E1121" s="13" t="s">
        <v>29472</v>
      </c>
      <c r="F1121" s="77" t="str">
        <f t="shared" si="17"/>
        <v>К товару</v>
      </c>
      <c r="G1121" s="87">
        <v>446.59403999999995</v>
      </c>
      <c r="H1121" s="61">
        <v>488</v>
      </c>
      <c r="I1121" s="60"/>
    </row>
    <row r="1122" spans="1:9" ht="15" x14ac:dyDescent="0.25">
      <c r="A1122" s="8" t="s">
        <v>8244</v>
      </c>
      <c r="B1122" s="88" t="s">
        <v>630</v>
      </c>
      <c r="C1122" s="8" t="s">
        <v>8245</v>
      </c>
      <c r="D1122" s="8" t="s">
        <v>8246</v>
      </c>
      <c r="E1122" s="13" t="s">
        <v>29473</v>
      </c>
      <c r="F1122" s="77" t="str">
        <f t="shared" si="17"/>
        <v>К товару</v>
      </c>
      <c r="G1122" s="87">
        <v>454.12415999999996</v>
      </c>
      <c r="H1122" s="61">
        <v>43</v>
      </c>
      <c r="I1122" s="60"/>
    </row>
    <row r="1123" spans="1:9" ht="15" x14ac:dyDescent="0.25">
      <c r="A1123" s="8" t="s">
        <v>8247</v>
      </c>
      <c r="B1123" s="88" t="s">
        <v>630</v>
      </c>
      <c r="C1123" s="8" t="s">
        <v>8248</v>
      </c>
      <c r="D1123" s="8" t="s">
        <v>8249</v>
      </c>
      <c r="E1123" s="13" t="s">
        <v>29474</v>
      </c>
      <c r="F1123" s="77" t="str">
        <f t="shared" si="17"/>
        <v>К товару</v>
      </c>
      <c r="G1123" s="87">
        <v>10040.54616</v>
      </c>
      <c r="H1123" s="61">
        <v>11</v>
      </c>
      <c r="I1123" s="60"/>
    </row>
    <row r="1124" spans="1:9" ht="15" x14ac:dyDescent="0.25">
      <c r="A1124" s="8" t="s">
        <v>23271</v>
      </c>
      <c r="B1124" s="88" t="s">
        <v>630</v>
      </c>
      <c r="C1124" s="8" t="s">
        <v>23272</v>
      </c>
      <c r="D1124" s="8" t="s">
        <v>23273</v>
      </c>
      <c r="E1124" s="13" t="s">
        <v>29475</v>
      </c>
      <c r="F1124" s="77" t="str">
        <f t="shared" si="17"/>
        <v>К товару</v>
      </c>
      <c r="G1124" s="87">
        <v>18005.096160000001</v>
      </c>
      <c r="H1124" s="61">
        <v>3</v>
      </c>
      <c r="I1124" s="60"/>
    </row>
    <row r="1125" spans="1:9" ht="15" x14ac:dyDescent="0.25">
      <c r="A1125" s="8" t="s">
        <v>21010</v>
      </c>
      <c r="B1125" s="88" t="s">
        <v>630</v>
      </c>
      <c r="C1125" s="8" t="s">
        <v>21011</v>
      </c>
      <c r="D1125" s="8" t="s">
        <v>21012</v>
      </c>
      <c r="E1125" s="13" t="s">
        <v>29476</v>
      </c>
      <c r="F1125" s="77" t="str">
        <f t="shared" si="17"/>
        <v>К товару</v>
      </c>
      <c r="G1125" s="87">
        <v>20959.220160000001</v>
      </c>
      <c r="H1125" s="61">
        <v>8</v>
      </c>
      <c r="I1125" s="60"/>
    </row>
    <row r="1126" spans="1:9" ht="15" x14ac:dyDescent="0.25">
      <c r="A1126" s="8" t="s">
        <v>8250</v>
      </c>
      <c r="B1126" s="88" t="s">
        <v>630</v>
      </c>
      <c r="C1126" s="8" t="s">
        <v>8251</v>
      </c>
      <c r="D1126" s="8" t="s">
        <v>8251</v>
      </c>
      <c r="E1126" s="13" t="s">
        <v>29477</v>
      </c>
      <c r="F1126" s="77" t="str">
        <f t="shared" si="17"/>
        <v>К товару</v>
      </c>
      <c r="G1126" s="87">
        <v>1879.0545599999998</v>
      </c>
      <c r="H1126" s="61">
        <v>31</v>
      </c>
      <c r="I1126" s="60"/>
    </row>
    <row r="1127" spans="1:9" ht="15" x14ac:dyDescent="0.25">
      <c r="A1127" s="8" t="s">
        <v>8252</v>
      </c>
      <c r="B1127" s="88" t="s">
        <v>630</v>
      </c>
      <c r="C1127" s="8" t="s">
        <v>8253</v>
      </c>
      <c r="D1127" s="8" t="s">
        <v>8254</v>
      </c>
      <c r="E1127" s="13" t="s">
        <v>29478</v>
      </c>
      <c r="F1127" s="77" t="str">
        <f t="shared" si="17"/>
        <v>К товару</v>
      </c>
      <c r="G1127" s="87">
        <v>342.33084000000002</v>
      </c>
      <c r="H1127" s="61">
        <v>3</v>
      </c>
      <c r="I1127" s="60"/>
    </row>
    <row r="1128" spans="1:9" ht="15" x14ac:dyDescent="0.25">
      <c r="A1128" s="8" t="s">
        <v>8255</v>
      </c>
      <c r="B1128" s="88" t="s">
        <v>630</v>
      </c>
      <c r="C1128" s="8" t="s">
        <v>8256</v>
      </c>
      <c r="D1128" s="8" t="s">
        <v>8257</v>
      </c>
      <c r="E1128" s="13" t="s">
        <v>29479</v>
      </c>
      <c r="F1128" s="77" t="str">
        <f t="shared" si="17"/>
        <v>К товару</v>
      </c>
      <c r="G1128" s="87">
        <v>2140.2918</v>
      </c>
      <c r="H1128" s="61">
        <v>47</v>
      </c>
      <c r="I1128" s="60"/>
    </row>
    <row r="1129" spans="1:9" ht="15" x14ac:dyDescent="0.25">
      <c r="A1129" s="8" t="s">
        <v>8258</v>
      </c>
      <c r="B1129" s="88" t="s">
        <v>630</v>
      </c>
      <c r="C1129" s="8" t="s">
        <v>8259</v>
      </c>
      <c r="D1129" s="8" t="s">
        <v>8260</v>
      </c>
      <c r="E1129" s="13" t="s">
        <v>29480</v>
      </c>
      <c r="F1129" s="77" t="str">
        <f t="shared" si="17"/>
        <v>К товару</v>
      </c>
      <c r="G1129" s="87">
        <v>14558.61816</v>
      </c>
      <c r="H1129" s="61">
        <v>4</v>
      </c>
      <c r="I1129" s="60"/>
    </row>
    <row r="1130" spans="1:9" ht="15" x14ac:dyDescent="0.25">
      <c r="A1130" s="8" t="s">
        <v>8261</v>
      </c>
      <c r="B1130" s="88" t="s">
        <v>630</v>
      </c>
      <c r="C1130" s="8" t="s">
        <v>8262</v>
      </c>
      <c r="D1130" s="8" t="s">
        <v>8263</v>
      </c>
      <c r="E1130" s="13" t="s">
        <v>29481</v>
      </c>
      <c r="F1130" s="77" t="str">
        <f t="shared" si="17"/>
        <v>К товару</v>
      </c>
      <c r="G1130" s="87">
        <v>241.54308</v>
      </c>
      <c r="H1130" s="61">
        <v>88</v>
      </c>
      <c r="I1130" s="60"/>
    </row>
    <row r="1131" spans="1:9" ht="15" x14ac:dyDescent="0.25">
      <c r="A1131" s="8" t="s">
        <v>8264</v>
      </c>
      <c r="B1131" s="88" t="s">
        <v>630</v>
      </c>
      <c r="C1131" s="8" t="s">
        <v>8265</v>
      </c>
      <c r="D1131" s="8" t="s">
        <v>8266</v>
      </c>
      <c r="E1131" s="13" t="s">
        <v>29482</v>
      </c>
      <c r="F1131" s="77" t="str">
        <f t="shared" si="17"/>
        <v>К товару</v>
      </c>
      <c r="G1131" s="87">
        <v>3890.7550799999999</v>
      </c>
      <c r="H1131" s="61">
        <v>1</v>
      </c>
      <c r="I1131" s="60"/>
    </row>
    <row r="1132" spans="1:9" ht="15" x14ac:dyDescent="0.25">
      <c r="A1132" s="8" t="s">
        <v>23274</v>
      </c>
      <c r="B1132" s="88" t="s">
        <v>630</v>
      </c>
      <c r="C1132" s="8" t="s">
        <v>23275</v>
      </c>
      <c r="D1132" s="8" t="s">
        <v>23276</v>
      </c>
      <c r="E1132" s="13" t="s">
        <v>29483</v>
      </c>
      <c r="F1132" s="77" t="str">
        <f t="shared" si="17"/>
        <v>К товару</v>
      </c>
      <c r="G1132" s="87">
        <v>14172.265079999999</v>
      </c>
      <c r="H1132" s="61">
        <v>9</v>
      </c>
      <c r="I1132" s="60"/>
    </row>
    <row r="1133" spans="1:9" ht="15" x14ac:dyDescent="0.25">
      <c r="A1133" s="8" t="s">
        <v>8267</v>
      </c>
      <c r="B1133" s="88" t="s">
        <v>630</v>
      </c>
      <c r="C1133" s="8" t="s">
        <v>8268</v>
      </c>
      <c r="D1133" s="8" t="s">
        <v>8269</v>
      </c>
      <c r="E1133" s="13" t="s">
        <v>29484</v>
      </c>
      <c r="F1133" s="77" t="str">
        <f t="shared" si="17"/>
        <v>К товару</v>
      </c>
      <c r="G1133" s="87">
        <v>2481.46416</v>
      </c>
      <c r="H1133" s="61">
        <v>30</v>
      </c>
      <c r="I1133" s="60"/>
    </row>
    <row r="1134" spans="1:9" ht="15" x14ac:dyDescent="0.25">
      <c r="A1134" s="8" t="s">
        <v>8270</v>
      </c>
      <c r="B1134" s="88" t="s">
        <v>630</v>
      </c>
      <c r="C1134" s="8" t="s">
        <v>8271</v>
      </c>
      <c r="D1134" s="8" t="s">
        <v>8272</v>
      </c>
      <c r="E1134" s="13" t="s">
        <v>29485</v>
      </c>
      <c r="F1134" s="77" t="str">
        <f t="shared" si="17"/>
        <v>К товару</v>
      </c>
      <c r="G1134" s="87">
        <v>1476.4827599999999</v>
      </c>
      <c r="H1134" s="61">
        <v>26</v>
      </c>
      <c r="I1134" s="60"/>
    </row>
    <row r="1135" spans="1:9" ht="15" x14ac:dyDescent="0.25">
      <c r="A1135" s="8" t="s">
        <v>8273</v>
      </c>
      <c r="B1135" s="88" t="s">
        <v>630</v>
      </c>
      <c r="C1135" s="8" t="s">
        <v>8274</v>
      </c>
      <c r="D1135" s="8" t="s">
        <v>8275</v>
      </c>
      <c r="E1135" s="13" t="s">
        <v>29486</v>
      </c>
      <c r="F1135" s="77" t="str">
        <f t="shared" si="17"/>
        <v>К товару</v>
      </c>
      <c r="G1135" s="87">
        <v>1805.49108</v>
      </c>
      <c r="H1135" s="61">
        <v>40</v>
      </c>
      <c r="I1135" s="60"/>
    </row>
    <row r="1136" spans="1:9" ht="15" x14ac:dyDescent="0.25">
      <c r="A1136" s="8" t="s">
        <v>8276</v>
      </c>
      <c r="B1136" s="88" t="s">
        <v>630</v>
      </c>
      <c r="C1136" s="8" t="s">
        <v>8277</v>
      </c>
      <c r="D1136" s="8" t="s">
        <v>8278</v>
      </c>
      <c r="E1136" s="13" t="s">
        <v>29487</v>
      </c>
      <c r="F1136" s="77" t="str">
        <f t="shared" si="17"/>
        <v>К товару</v>
      </c>
      <c r="G1136" s="87">
        <v>1960.7274</v>
      </c>
      <c r="H1136" s="61">
        <v>47</v>
      </c>
      <c r="I1136" s="60"/>
    </row>
    <row r="1137" spans="1:9" ht="15" x14ac:dyDescent="0.25">
      <c r="A1137" s="8" t="s">
        <v>8279</v>
      </c>
      <c r="B1137" s="88" t="s">
        <v>630</v>
      </c>
      <c r="C1137" s="8" t="s">
        <v>8280</v>
      </c>
      <c r="D1137" s="8" t="s">
        <v>8281</v>
      </c>
      <c r="E1137" s="13" t="s">
        <v>29488</v>
      </c>
      <c r="F1137" s="77" t="str">
        <f t="shared" si="17"/>
        <v>К товару</v>
      </c>
      <c r="G1137" s="87">
        <v>3977.6410799999999</v>
      </c>
      <c r="H1137" s="61">
        <v>8</v>
      </c>
      <c r="I1137" s="60"/>
    </row>
    <row r="1138" spans="1:9" ht="15" x14ac:dyDescent="0.25">
      <c r="A1138" s="8" t="s">
        <v>8282</v>
      </c>
      <c r="B1138" s="88" t="s">
        <v>630</v>
      </c>
      <c r="C1138" s="8" t="s">
        <v>8283</v>
      </c>
      <c r="D1138" s="8" t="s">
        <v>8284</v>
      </c>
      <c r="E1138" s="13" t="s">
        <v>29489</v>
      </c>
      <c r="F1138" s="77" t="str">
        <f t="shared" si="17"/>
        <v>К товару</v>
      </c>
      <c r="G1138" s="87">
        <v>3929.5641600000004</v>
      </c>
      <c r="H1138" s="61">
        <v>5</v>
      </c>
      <c r="I1138" s="60"/>
    </row>
    <row r="1139" spans="1:9" ht="15" x14ac:dyDescent="0.25">
      <c r="A1139" s="8" t="s">
        <v>8285</v>
      </c>
      <c r="B1139" s="88" t="s">
        <v>630</v>
      </c>
      <c r="C1139" s="8" t="s">
        <v>8286</v>
      </c>
      <c r="D1139" s="8" t="s">
        <v>8287</v>
      </c>
      <c r="E1139" s="13" t="s">
        <v>29490</v>
      </c>
      <c r="F1139" s="77" t="str">
        <f t="shared" si="17"/>
        <v>К товару</v>
      </c>
      <c r="G1139" s="87">
        <v>4267.2610800000002</v>
      </c>
      <c r="H1139" s="61">
        <v>6</v>
      </c>
      <c r="I1139" s="60"/>
    </row>
    <row r="1140" spans="1:9" ht="15" x14ac:dyDescent="0.25">
      <c r="A1140" s="8" t="s">
        <v>8288</v>
      </c>
      <c r="B1140" s="88" t="s">
        <v>630</v>
      </c>
      <c r="C1140" s="8" t="s">
        <v>8289</v>
      </c>
      <c r="D1140" s="8" t="s">
        <v>8290</v>
      </c>
      <c r="E1140" s="13" t="s">
        <v>29491</v>
      </c>
      <c r="F1140" s="77" t="str">
        <f t="shared" si="17"/>
        <v>К товару</v>
      </c>
      <c r="G1140" s="87">
        <v>6082.0199999999995</v>
      </c>
      <c r="H1140" s="61">
        <v>5</v>
      </c>
      <c r="I1140" s="60"/>
    </row>
    <row r="1141" spans="1:9" ht="15" x14ac:dyDescent="0.25">
      <c r="A1141" s="8" t="s">
        <v>8291</v>
      </c>
      <c r="B1141" s="88" t="s">
        <v>630</v>
      </c>
      <c r="C1141" s="8" t="s">
        <v>8292</v>
      </c>
      <c r="D1141" s="8" t="s">
        <v>8293</v>
      </c>
      <c r="E1141" s="13" t="s">
        <v>29492</v>
      </c>
      <c r="F1141" s="77" t="str">
        <f t="shared" si="17"/>
        <v>К товару</v>
      </c>
      <c r="G1141" s="87">
        <v>4846.50108</v>
      </c>
      <c r="H1141" s="61">
        <v>9</v>
      </c>
      <c r="I1141" s="60"/>
    </row>
    <row r="1142" spans="1:9" ht="15" x14ac:dyDescent="0.25">
      <c r="A1142" s="8" t="s">
        <v>8294</v>
      </c>
      <c r="B1142" s="88" t="s">
        <v>630</v>
      </c>
      <c r="C1142" s="8" t="s">
        <v>8295</v>
      </c>
      <c r="D1142" s="8" t="s">
        <v>8296</v>
      </c>
      <c r="E1142" s="13" t="s">
        <v>29493</v>
      </c>
      <c r="F1142" s="77" t="str">
        <f t="shared" si="17"/>
        <v>К товару</v>
      </c>
      <c r="G1142" s="87">
        <v>3919.7170799999999</v>
      </c>
      <c r="H1142" s="61">
        <v>55</v>
      </c>
      <c r="I1142" s="60"/>
    </row>
    <row r="1143" spans="1:9" ht="30" x14ac:dyDescent="0.25">
      <c r="A1143" s="8" t="s">
        <v>8297</v>
      </c>
      <c r="B1143" s="88" t="s">
        <v>630</v>
      </c>
      <c r="C1143" s="8" t="s">
        <v>8298</v>
      </c>
      <c r="D1143" s="8" t="s">
        <v>8299</v>
      </c>
      <c r="E1143" s="13" t="s">
        <v>29494</v>
      </c>
      <c r="F1143" s="77" t="str">
        <f t="shared" si="17"/>
        <v>К товару</v>
      </c>
      <c r="G1143" s="87">
        <v>5078.1970799999999</v>
      </c>
      <c r="H1143" s="61">
        <v>11</v>
      </c>
      <c r="I1143" s="60"/>
    </row>
    <row r="1144" spans="1:9" ht="15" x14ac:dyDescent="0.25">
      <c r="A1144" s="8" t="s">
        <v>8300</v>
      </c>
      <c r="B1144" s="88" t="s">
        <v>630</v>
      </c>
      <c r="C1144" s="8" t="s">
        <v>8301</v>
      </c>
      <c r="D1144" s="8" t="s">
        <v>8302</v>
      </c>
      <c r="E1144" s="13" t="s">
        <v>29495</v>
      </c>
      <c r="F1144" s="77" t="str">
        <f t="shared" si="17"/>
        <v>К товару</v>
      </c>
      <c r="G1144" s="87">
        <v>3987.4881600000003</v>
      </c>
      <c r="H1144" s="61">
        <v>13</v>
      </c>
      <c r="I1144" s="60"/>
    </row>
    <row r="1145" spans="1:9" ht="15" x14ac:dyDescent="0.25">
      <c r="A1145" s="8" t="s">
        <v>8303</v>
      </c>
      <c r="B1145" s="88" t="s">
        <v>630</v>
      </c>
      <c r="C1145" s="8" t="s">
        <v>8304</v>
      </c>
      <c r="D1145" s="8" t="s">
        <v>8305</v>
      </c>
      <c r="E1145" s="13" t="s">
        <v>29496</v>
      </c>
      <c r="F1145" s="77" t="str">
        <f t="shared" si="17"/>
        <v>К товару</v>
      </c>
      <c r="G1145" s="87">
        <v>36173.538</v>
      </c>
      <c r="H1145" s="61">
        <v>2</v>
      </c>
      <c r="I1145" s="60"/>
    </row>
    <row r="1146" spans="1:9" ht="15" x14ac:dyDescent="0.25">
      <c r="A1146" s="8" t="s">
        <v>8309</v>
      </c>
      <c r="B1146" s="88" t="s">
        <v>630</v>
      </c>
      <c r="C1146" s="8" t="s">
        <v>8310</v>
      </c>
      <c r="D1146" s="8" t="s">
        <v>8311</v>
      </c>
      <c r="E1146" s="13" t="s">
        <v>29497</v>
      </c>
      <c r="F1146" s="77" t="str">
        <f t="shared" si="17"/>
        <v>К товару</v>
      </c>
      <c r="G1146" s="87">
        <v>44688.366000000002</v>
      </c>
      <c r="H1146" s="61">
        <v>4</v>
      </c>
      <c r="I1146" s="60"/>
    </row>
    <row r="1147" spans="1:9" ht="15" x14ac:dyDescent="0.25">
      <c r="A1147" s="8" t="s">
        <v>8306</v>
      </c>
      <c r="B1147" s="88" t="s">
        <v>630</v>
      </c>
      <c r="C1147" s="8" t="s">
        <v>8307</v>
      </c>
      <c r="D1147" s="8" t="s">
        <v>8308</v>
      </c>
      <c r="E1147" s="13" t="s">
        <v>29498</v>
      </c>
      <c r="F1147" s="77" t="str">
        <f t="shared" si="17"/>
        <v>К товару</v>
      </c>
      <c r="G1147" s="87">
        <v>43144.112159999997</v>
      </c>
      <c r="H1147" s="61">
        <v>2</v>
      </c>
      <c r="I1147" s="60"/>
    </row>
    <row r="1148" spans="1:9" ht="15" x14ac:dyDescent="0.25">
      <c r="A1148" s="8" t="s">
        <v>8312</v>
      </c>
      <c r="B1148" s="88" t="s">
        <v>630</v>
      </c>
      <c r="C1148" s="8" t="s">
        <v>8313</v>
      </c>
      <c r="D1148" s="8" t="s">
        <v>8314</v>
      </c>
      <c r="E1148" s="13" t="s">
        <v>29499</v>
      </c>
      <c r="F1148" s="77" t="str">
        <f t="shared" si="17"/>
        <v>К товару</v>
      </c>
      <c r="G1148" s="87">
        <v>10600.092000000001</v>
      </c>
      <c r="H1148" s="61">
        <v>22</v>
      </c>
      <c r="I1148" s="60"/>
    </row>
    <row r="1149" spans="1:9" ht="15" x14ac:dyDescent="0.25">
      <c r="A1149" s="8" t="s">
        <v>8318</v>
      </c>
      <c r="B1149" s="88" t="s">
        <v>630</v>
      </c>
      <c r="C1149" s="8" t="s">
        <v>8319</v>
      </c>
      <c r="D1149" s="8" t="s">
        <v>8320</v>
      </c>
      <c r="E1149" s="13" t="s">
        <v>29500</v>
      </c>
      <c r="F1149" s="77" t="str">
        <f t="shared" si="17"/>
        <v>К товару</v>
      </c>
      <c r="G1149" s="87">
        <v>13371.176159999999</v>
      </c>
      <c r="H1149" s="61">
        <v>19</v>
      </c>
      <c r="I1149" s="60"/>
    </row>
    <row r="1150" spans="1:9" ht="30" x14ac:dyDescent="0.25">
      <c r="A1150" s="8" t="s">
        <v>8315</v>
      </c>
      <c r="B1150" s="88" t="s">
        <v>630</v>
      </c>
      <c r="C1150" s="8" t="s">
        <v>8316</v>
      </c>
      <c r="D1150" s="8" t="s">
        <v>8317</v>
      </c>
      <c r="E1150" s="13" t="s">
        <v>29501</v>
      </c>
      <c r="F1150" s="77" t="str">
        <f t="shared" si="17"/>
        <v>К товару</v>
      </c>
      <c r="G1150" s="87">
        <v>2790.1990799999999</v>
      </c>
      <c r="H1150" s="61">
        <v>60</v>
      </c>
      <c r="I1150" s="60"/>
    </row>
    <row r="1151" spans="1:9" ht="15" x14ac:dyDescent="0.25">
      <c r="A1151" s="8" t="s">
        <v>8321</v>
      </c>
      <c r="B1151" s="88" t="s">
        <v>630</v>
      </c>
      <c r="C1151" s="8" t="s">
        <v>8322</v>
      </c>
      <c r="D1151" s="8" t="s">
        <v>8323</v>
      </c>
      <c r="E1151" s="13" t="s">
        <v>29502</v>
      </c>
      <c r="F1151" s="77" t="str">
        <f t="shared" si="17"/>
        <v>К товару</v>
      </c>
      <c r="G1151" s="87">
        <v>6110.982</v>
      </c>
      <c r="H1151" s="61">
        <v>23</v>
      </c>
      <c r="I1151" s="60"/>
    </row>
    <row r="1152" spans="1:9" ht="15" x14ac:dyDescent="0.25">
      <c r="A1152" s="8" t="s">
        <v>8324</v>
      </c>
      <c r="B1152" s="88" t="s">
        <v>630</v>
      </c>
      <c r="C1152" s="8" t="s">
        <v>8325</v>
      </c>
      <c r="D1152" s="8" t="s">
        <v>8326</v>
      </c>
      <c r="E1152" s="13" t="s">
        <v>29503</v>
      </c>
      <c r="F1152" s="77" t="str">
        <f t="shared" si="17"/>
        <v>К товару</v>
      </c>
      <c r="G1152" s="87">
        <v>9548.1921599999987</v>
      </c>
      <c r="H1152" s="61">
        <v>3</v>
      </c>
      <c r="I1152" s="60"/>
    </row>
    <row r="1153" spans="1:9" ht="15" x14ac:dyDescent="0.25">
      <c r="A1153" s="8" t="s">
        <v>8327</v>
      </c>
      <c r="B1153" s="88" t="s">
        <v>630</v>
      </c>
      <c r="C1153" s="8" t="s">
        <v>8328</v>
      </c>
      <c r="D1153" s="8" t="s">
        <v>8329</v>
      </c>
      <c r="E1153" s="13" t="s">
        <v>29504</v>
      </c>
      <c r="F1153" s="77" t="str">
        <f t="shared" si="17"/>
        <v>К товару</v>
      </c>
      <c r="G1153" s="87">
        <v>26481.11508</v>
      </c>
      <c r="H1153" s="61">
        <v>2</v>
      </c>
      <c r="I1153" s="60"/>
    </row>
    <row r="1154" spans="1:9" ht="30" x14ac:dyDescent="0.25">
      <c r="A1154" s="8" t="s">
        <v>8330</v>
      </c>
      <c r="B1154" s="88" t="s">
        <v>630</v>
      </c>
      <c r="C1154" s="8" t="s">
        <v>8331</v>
      </c>
      <c r="D1154" s="8" t="s">
        <v>8332</v>
      </c>
      <c r="E1154" s="13" t="s">
        <v>29505</v>
      </c>
      <c r="F1154" s="77" t="str">
        <f t="shared" si="17"/>
        <v>К товару</v>
      </c>
      <c r="G1154" s="87">
        <v>3842.6781600000004</v>
      </c>
      <c r="H1154" s="61">
        <v>82</v>
      </c>
      <c r="I1154" s="60"/>
    </row>
    <row r="1155" spans="1:9" ht="15" x14ac:dyDescent="0.25">
      <c r="A1155" s="8" t="s">
        <v>8333</v>
      </c>
      <c r="B1155" s="88" t="s">
        <v>630</v>
      </c>
      <c r="C1155" s="8" t="s">
        <v>8334</v>
      </c>
      <c r="D1155" s="8" t="s">
        <v>8335</v>
      </c>
      <c r="E1155" s="13" t="s">
        <v>29506</v>
      </c>
      <c r="F1155" s="77" t="str">
        <f t="shared" si="17"/>
        <v>К товару</v>
      </c>
      <c r="G1155" s="87">
        <v>55317.42</v>
      </c>
      <c r="H1155" s="61">
        <v>8</v>
      </c>
      <c r="I1155" s="60"/>
    </row>
    <row r="1156" spans="1:9" ht="15" x14ac:dyDescent="0.25">
      <c r="A1156" s="8" t="s">
        <v>8336</v>
      </c>
      <c r="B1156" s="88" t="s">
        <v>630</v>
      </c>
      <c r="C1156" s="8" t="s">
        <v>8337</v>
      </c>
      <c r="D1156" s="8" t="s">
        <v>8338</v>
      </c>
      <c r="E1156" s="13" t="s">
        <v>29507</v>
      </c>
      <c r="F1156" s="77" t="str">
        <f t="shared" si="17"/>
        <v>К товару</v>
      </c>
      <c r="G1156" s="87">
        <v>6835.0320000000002</v>
      </c>
      <c r="H1156" s="61">
        <v>1</v>
      </c>
      <c r="I1156" s="60"/>
    </row>
    <row r="1157" spans="1:9" ht="15" x14ac:dyDescent="0.25">
      <c r="A1157" s="8" t="s">
        <v>8339</v>
      </c>
      <c r="B1157" s="88" t="s">
        <v>630</v>
      </c>
      <c r="C1157" s="8" t="s">
        <v>8340</v>
      </c>
      <c r="D1157" s="8" t="s">
        <v>8341</v>
      </c>
      <c r="E1157" s="13" t="s">
        <v>29508</v>
      </c>
      <c r="F1157" s="77" t="str">
        <f t="shared" si="17"/>
        <v>К товару</v>
      </c>
      <c r="G1157" s="87">
        <v>11439.99</v>
      </c>
      <c r="H1157" s="61">
        <v>2</v>
      </c>
      <c r="I1157" s="60"/>
    </row>
    <row r="1158" spans="1:9" ht="15" x14ac:dyDescent="0.25">
      <c r="A1158" s="8" t="s">
        <v>8342</v>
      </c>
      <c r="B1158" s="88" t="s">
        <v>630</v>
      </c>
      <c r="C1158" s="8" t="s">
        <v>8343</v>
      </c>
      <c r="D1158" s="8" t="s">
        <v>8344</v>
      </c>
      <c r="E1158" s="13" t="s">
        <v>29509</v>
      </c>
      <c r="F1158" s="77" t="str">
        <f t="shared" si="17"/>
        <v>К товару</v>
      </c>
      <c r="G1158" s="87">
        <v>1861.6773599999999</v>
      </c>
      <c r="H1158" s="61">
        <v>46</v>
      </c>
      <c r="I1158" s="60"/>
    </row>
    <row r="1159" spans="1:9" ht="15" x14ac:dyDescent="0.25">
      <c r="A1159" s="8" t="s">
        <v>8345</v>
      </c>
      <c r="B1159" s="88" t="s">
        <v>630</v>
      </c>
      <c r="C1159" s="8" t="s">
        <v>8346</v>
      </c>
      <c r="D1159" s="8" t="s">
        <v>8347</v>
      </c>
      <c r="E1159" s="13" t="s">
        <v>29510</v>
      </c>
      <c r="F1159" s="77" t="str">
        <f t="shared" si="17"/>
        <v>К товару</v>
      </c>
      <c r="G1159" s="87">
        <v>26751.620159999999</v>
      </c>
      <c r="H1159" s="61">
        <v>10</v>
      </c>
      <c r="I1159" s="60"/>
    </row>
    <row r="1160" spans="1:9" ht="15" x14ac:dyDescent="0.25">
      <c r="A1160" s="8" t="s">
        <v>8348</v>
      </c>
      <c r="B1160" s="88" t="s">
        <v>630</v>
      </c>
      <c r="C1160" s="8" t="s">
        <v>8349</v>
      </c>
      <c r="D1160" s="8" t="s">
        <v>8350</v>
      </c>
      <c r="E1160" s="13" t="s">
        <v>29511</v>
      </c>
      <c r="F1160" s="77" t="str">
        <f t="shared" si="17"/>
        <v>К товару</v>
      </c>
      <c r="G1160" s="87">
        <v>7752.5481599999994</v>
      </c>
      <c r="H1160" s="61">
        <v>7</v>
      </c>
      <c r="I1160" s="60"/>
    </row>
    <row r="1161" spans="1:9" ht="15" x14ac:dyDescent="0.25">
      <c r="A1161" s="8" t="s">
        <v>8351</v>
      </c>
      <c r="B1161" s="88" t="s">
        <v>630</v>
      </c>
      <c r="C1161" s="8" t="s">
        <v>8352</v>
      </c>
      <c r="D1161" s="8" t="s">
        <v>8353</v>
      </c>
      <c r="E1161" s="13" t="s">
        <v>29512</v>
      </c>
      <c r="F1161" s="77" t="str">
        <f t="shared" si="17"/>
        <v>К товару</v>
      </c>
      <c r="G1161" s="87">
        <v>7298.424</v>
      </c>
      <c r="H1161" s="61">
        <v>7</v>
      </c>
      <c r="I1161" s="60"/>
    </row>
    <row r="1162" spans="1:9" ht="15" x14ac:dyDescent="0.25">
      <c r="A1162" s="8" t="s">
        <v>8354</v>
      </c>
      <c r="B1162" s="88" t="s">
        <v>630</v>
      </c>
      <c r="C1162" s="8" t="s">
        <v>8355</v>
      </c>
      <c r="D1162" s="8" t="s">
        <v>8356</v>
      </c>
      <c r="E1162" s="13" t="s">
        <v>29513</v>
      </c>
      <c r="F1162" s="77" t="str">
        <f t="shared" ref="F1162:F1225" si="18">HYPERLINK("https://shop-askom.kz/?pbrandnumber="&amp;C1162&amp;"&amp;pbrandname=FEBI", "К товару")</f>
        <v>К товару</v>
      </c>
      <c r="G1162" s="87">
        <v>837.58104000000003</v>
      </c>
      <c r="H1162" s="61">
        <v>20</v>
      </c>
      <c r="I1162" s="60"/>
    </row>
    <row r="1163" spans="1:9" ht="15" x14ac:dyDescent="0.25">
      <c r="A1163" s="8" t="s">
        <v>8360</v>
      </c>
      <c r="B1163" s="88" t="s">
        <v>630</v>
      </c>
      <c r="C1163" s="8" t="s">
        <v>8361</v>
      </c>
      <c r="D1163" s="8" t="s">
        <v>8362</v>
      </c>
      <c r="E1163" s="13" t="s">
        <v>29514</v>
      </c>
      <c r="F1163" s="77" t="str">
        <f t="shared" si="18"/>
        <v>К товару</v>
      </c>
      <c r="G1163" s="87">
        <v>9055.8381599999993</v>
      </c>
      <c r="H1163" s="61">
        <v>17</v>
      </c>
      <c r="I1163" s="60"/>
    </row>
    <row r="1164" spans="1:9" ht="15" x14ac:dyDescent="0.25">
      <c r="A1164" s="8" t="s">
        <v>8357</v>
      </c>
      <c r="B1164" s="88" t="s">
        <v>630</v>
      </c>
      <c r="C1164" s="8" t="s">
        <v>8358</v>
      </c>
      <c r="D1164" s="8" t="s">
        <v>8359</v>
      </c>
      <c r="E1164" s="13" t="s">
        <v>29515</v>
      </c>
      <c r="F1164" s="77" t="str">
        <f t="shared" si="18"/>
        <v>К товару</v>
      </c>
      <c r="G1164" s="87">
        <v>10899.559079999999</v>
      </c>
      <c r="H1164" s="61">
        <v>26</v>
      </c>
      <c r="I1164" s="60"/>
    </row>
    <row r="1165" spans="1:9" ht="30" x14ac:dyDescent="0.25">
      <c r="A1165" s="8" t="s">
        <v>8363</v>
      </c>
      <c r="B1165" s="88" t="s">
        <v>630</v>
      </c>
      <c r="C1165" s="8" t="s">
        <v>8364</v>
      </c>
      <c r="D1165" s="8" t="s">
        <v>2696</v>
      </c>
      <c r="E1165" s="13" t="s">
        <v>29516</v>
      </c>
      <c r="F1165" s="77" t="str">
        <f t="shared" si="18"/>
        <v>К товару</v>
      </c>
      <c r="G1165" s="87">
        <v>27012.278159999998</v>
      </c>
      <c r="H1165" s="61">
        <v>27</v>
      </c>
      <c r="I1165" s="60"/>
    </row>
    <row r="1166" spans="1:9" ht="30" x14ac:dyDescent="0.25">
      <c r="A1166" s="8" t="s">
        <v>8365</v>
      </c>
      <c r="B1166" s="88" t="s">
        <v>630</v>
      </c>
      <c r="C1166" s="8" t="s">
        <v>8366</v>
      </c>
      <c r="D1166" s="8" t="s">
        <v>8367</v>
      </c>
      <c r="E1166" s="13" t="s">
        <v>29517</v>
      </c>
      <c r="F1166" s="77" t="str">
        <f t="shared" si="18"/>
        <v>К товару</v>
      </c>
      <c r="G1166" s="87">
        <v>11623.60908</v>
      </c>
      <c r="H1166" s="61">
        <v>34</v>
      </c>
      <c r="I1166" s="60"/>
    </row>
    <row r="1167" spans="1:9" ht="15" x14ac:dyDescent="0.25">
      <c r="A1167" s="8" t="s">
        <v>8368</v>
      </c>
      <c r="B1167" s="88" t="s">
        <v>630</v>
      </c>
      <c r="C1167" s="8" t="s">
        <v>8369</v>
      </c>
      <c r="D1167" s="8" t="s">
        <v>8370</v>
      </c>
      <c r="E1167" s="13" t="s">
        <v>29518</v>
      </c>
      <c r="F1167" s="77" t="str">
        <f t="shared" si="18"/>
        <v>К товару</v>
      </c>
      <c r="G1167" s="87">
        <v>14220.342000000001</v>
      </c>
      <c r="H1167" s="61">
        <v>4</v>
      </c>
      <c r="I1167" s="60"/>
    </row>
    <row r="1168" spans="1:9" ht="30" x14ac:dyDescent="0.25">
      <c r="A1168" s="8" t="s">
        <v>8371</v>
      </c>
      <c r="B1168" s="88" t="s">
        <v>630</v>
      </c>
      <c r="C1168" s="8" t="s">
        <v>8372</v>
      </c>
      <c r="D1168" s="8" t="s">
        <v>8373</v>
      </c>
      <c r="E1168" s="13" t="s">
        <v>29519</v>
      </c>
      <c r="F1168" s="77" t="str">
        <f t="shared" si="18"/>
        <v>К товару</v>
      </c>
      <c r="G1168" s="87">
        <v>108.89711999999999</v>
      </c>
      <c r="H1168" s="61">
        <v>556</v>
      </c>
      <c r="I1168" s="60"/>
    </row>
    <row r="1169" spans="1:9" ht="15" x14ac:dyDescent="0.25">
      <c r="A1169" s="8" t="s">
        <v>8374</v>
      </c>
      <c r="B1169" s="88" t="s">
        <v>630</v>
      </c>
      <c r="C1169" s="8" t="s">
        <v>8375</v>
      </c>
      <c r="D1169" s="8" t="s">
        <v>8376</v>
      </c>
      <c r="E1169" s="13" t="s">
        <v>29520</v>
      </c>
      <c r="F1169" s="77" t="str">
        <f t="shared" si="18"/>
        <v>К товару</v>
      </c>
      <c r="G1169" s="87">
        <v>14346.03708</v>
      </c>
      <c r="H1169" s="61">
        <v>5</v>
      </c>
      <c r="I1169" s="60"/>
    </row>
    <row r="1170" spans="1:9" ht="15" x14ac:dyDescent="0.25">
      <c r="A1170" s="8" t="s">
        <v>8377</v>
      </c>
      <c r="B1170" s="88" t="s">
        <v>630</v>
      </c>
      <c r="C1170" s="8" t="s">
        <v>8378</v>
      </c>
      <c r="D1170" s="8" t="s">
        <v>8379</v>
      </c>
      <c r="E1170" s="13" t="s">
        <v>29521</v>
      </c>
      <c r="F1170" s="77" t="str">
        <f t="shared" si="18"/>
        <v>К товару</v>
      </c>
      <c r="G1170" s="87">
        <v>8225.2080000000005</v>
      </c>
      <c r="H1170" s="61">
        <v>13</v>
      </c>
      <c r="I1170" s="60"/>
    </row>
    <row r="1171" spans="1:9" ht="15" x14ac:dyDescent="0.25">
      <c r="A1171" s="8" t="s">
        <v>8380</v>
      </c>
      <c r="B1171" s="88" t="s">
        <v>630</v>
      </c>
      <c r="C1171" s="8" t="s">
        <v>8381</v>
      </c>
      <c r="D1171" s="8" t="s">
        <v>8382</v>
      </c>
      <c r="E1171" s="13" t="s">
        <v>29522</v>
      </c>
      <c r="F1171" s="77" t="str">
        <f t="shared" si="18"/>
        <v>К товару</v>
      </c>
      <c r="G1171" s="87">
        <v>19404.54</v>
      </c>
      <c r="H1171" s="61">
        <v>9</v>
      </c>
      <c r="I1171" s="60"/>
    </row>
    <row r="1172" spans="1:9" ht="15" x14ac:dyDescent="0.25">
      <c r="A1172" s="8" t="s">
        <v>8383</v>
      </c>
      <c r="B1172" s="88" t="s">
        <v>630</v>
      </c>
      <c r="C1172" s="8" t="s">
        <v>8384</v>
      </c>
      <c r="D1172" s="8" t="s">
        <v>8385</v>
      </c>
      <c r="E1172" s="13" t="s">
        <v>29523</v>
      </c>
      <c r="F1172" s="77" t="str">
        <f t="shared" si="18"/>
        <v>К товару</v>
      </c>
      <c r="G1172" s="87">
        <v>1548.8877600000001</v>
      </c>
      <c r="H1172" s="61">
        <v>35</v>
      </c>
      <c r="I1172" s="60"/>
    </row>
    <row r="1173" spans="1:9" ht="15" x14ac:dyDescent="0.25">
      <c r="A1173" s="8" t="s">
        <v>8386</v>
      </c>
      <c r="B1173" s="88" t="s">
        <v>630</v>
      </c>
      <c r="C1173" s="8" t="s">
        <v>8387</v>
      </c>
      <c r="D1173" s="8" t="s">
        <v>8388</v>
      </c>
      <c r="E1173" s="13" t="s">
        <v>29524</v>
      </c>
      <c r="F1173" s="77" t="str">
        <f t="shared" si="18"/>
        <v>К товару</v>
      </c>
      <c r="G1173" s="87">
        <v>16035.68016</v>
      </c>
      <c r="H1173" s="61">
        <v>5</v>
      </c>
      <c r="I1173" s="60"/>
    </row>
    <row r="1174" spans="1:9" ht="15" x14ac:dyDescent="0.25">
      <c r="A1174" s="8" t="s">
        <v>8389</v>
      </c>
      <c r="B1174" s="88" t="s">
        <v>630</v>
      </c>
      <c r="C1174" s="8" t="s">
        <v>8390</v>
      </c>
      <c r="D1174" s="8" t="s">
        <v>8391</v>
      </c>
      <c r="E1174" s="13" t="s">
        <v>29525</v>
      </c>
      <c r="F1174" s="77" t="str">
        <f t="shared" si="18"/>
        <v>К товару</v>
      </c>
      <c r="G1174" s="87">
        <v>40875.229080000005</v>
      </c>
      <c r="H1174" s="61">
        <v>1</v>
      </c>
      <c r="I1174" s="60"/>
    </row>
    <row r="1175" spans="1:9" ht="15" x14ac:dyDescent="0.25">
      <c r="A1175" s="8" t="s">
        <v>8392</v>
      </c>
      <c r="B1175" s="88" t="s">
        <v>630</v>
      </c>
      <c r="C1175" s="8" t="s">
        <v>8393</v>
      </c>
      <c r="D1175" s="8" t="s">
        <v>8394</v>
      </c>
      <c r="E1175" s="13" t="s">
        <v>29526</v>
      </c>
      <c r="F1175" s="77" t="str">
        <f t="shared" si="18"/>
        <v>К товару</v>
      </c>
      <c r="G1175" s="87">
        <v>25110.054</v>
      </c>
      <c r="H1175" s="61">
        <v>4</v>
      </c>
      <c r="I1175" s="60"/>
    </row>
    <row r="1176" spans="1:9" ht="15" x14ac:dyDescent="0.25">
      <c r="A1176" s="8" t="s">
        <v>8395</v>
      </c>
      <c r="B1176" s="88" t="s">
        <v>630</v>
      </c>
      <c r="C1176" s="8" t="s">
        <v>8396</v>
      </c>
      <c r="D1176" s="8" t="s">
        <v>8397</v>
      </c>
      <c r="E1176" s="13" t="s">
        <v>29527</v>
      </c>
      <c r="F1176" s="77" t="str">
        <f t="shared" si="18"/>
        <v>К товару</v>
      </c>
      <c r="G1176" s="87">
        <v>36270.271079999999</v>
      </c>
      <c r="H1176" s="61">
        <v>13</v>
      </c>
      <c r="I1176" s="60"/>
    </row>
    <row r="1177" spans="1:9" ht="15" x14ac:dyDescent="0.25">
      <c r="A1177" s="8" t="s">
        <v>8398</v>
      </c>
      <c r="B1177" s="88" t="s">
        <v>630</v>
      </c>
      <c r="C1177" s="8" t="s">
        <v>8399</v>
      </c>
      <c r="D1177" s="8" t="s">
        <v>8400</v>
      </c>
      <c r="E1177" s="13" t="s">
        <v>29528</v>
      </c>
      <c r="F1177" s="77" t="str">
        <f t="shared" si="18"/>
        <v>К товару</v>
      </c>
      <c r="G1177" s="87">
        <v>20351.01816</v>
      </c>
      <c r="H1177" s="61">
        <v>30</v>
      </c>
      <c r="I1177" s="60"/>
    </row>
    <row r="1178" spans="1:9" ht="30" x14ac:dyDescent="0.25">
      <c r="A1178" s="8" t="s">
        <v>8401</v>
      </c>
      <c r="B1178" s="88" t="s">
        <v>630</v>
      </c>
      <c r="C1178" s="8" t="s">
        <v>8402</v>
      </c>
      <c r="D1178" s="8" t="s">
        <v>8403</v>
      </c>
      <c r="E1178" s="13" t="s">
        <v>29529</v>
      </c>
      <c r="F1178" s="77" t="str">
        <f t="shared" si="18"/>
        <v>К товару</v>
      </c>
      <c r="G1178" s="87">
        <v>14268.998159999999</v>
      </c>
      <c r="H1178" s="61">
        <v>49</v>
      </c>
      <c r="I1178" s="60"/>
    </row>
    <row r="1179" spans="1:9" ht="15" x14ac:dyDescent="0.25">
      <c r="A1179" s="8" t="s">
        <v>8404</v>
      </c>
      <c r="B1179" s="88" t="s">
        <v>630</v>
      </c>
      <c r="C1179" s="8" t="s">
        <v>8405</v>
      </c>
      <c r="D1179" s="8" t="s">
        <v>8406</v>
      </c>
      <c r="E1179" s="13" t="s">
        <v>29530</v>
      </c>
      <c r="F1179" s="77" t="str">
        <f t="shared" si="18"/>
        <v>К товару</v>
      </c>
      <c r="G1179" s="87">
        <v>37834.219080000003</v>
      </c>
      <c r="H1179" s="61">
        <v>20</v>
      </c>
      <c r="I1179" s="60"/>
    </row>
    <row r="1180" spans="1:9" ht="30" x14ac:dyDescent="0.25">
      <c r="A1180" s="8" t="s">
        <v>8407</v>
      </c>
      <c r="B1180" s="88" t="s">
        <v>630</v>
      </c>
      <c r="C1180" s="8" t="s">
        <v>8408</v>
      </c>
      <c r="D1180" s="8" t="s">
        <v>8409</v>
      </c>
      <c r="E1180" s="13" t="s">
        <v>29531</v>
      </c>
      <c r="F1180" s="77" t="str">
        <f t="shared" si="18"/>
        <v>К товару</v>
      </c>
      <c r="G1180" s="87">
        <v>36019.460160000002</v>
      </c>
      <c r="H1180" s="61">
        <v>18</v>
      </c>
      <c r="I1180" s="60"/>
    </row>
    <row r="1181" spans="1:9" ht="30" x14ac:dyDescent="0.25">
      <c r="A1181" s="8" t="s">
        <v>8410</v>
      </c>
      <c r="B1181" s="88" t="s">
        <v>630</v>
      </c>
      <c r="C1181" s="8" t="s">
        <v>8411</v>
      </c>
      <c r="D1181" s="8" t="s">
        <v>8412</v>
      </c>
      <c r="E1181" s="13" t="s">
        <v>29532</v>
      </c>
      <c r="F1181" s="77" t="str">
        <f t="shared" si="18"/>
        <v>К товару</v>
      </c>
      <c r="G1181" s="87">
        <v>6796.8021599999993</v>
      </c>
      <c r="H1181" s="61">
        <v>24</v>
      </c>
      <c r="I1181" s="60"/>
    </row>
    <row r="1182" spans="1:9" ht="15" x14ac:dyDescent="0.25">
      <c r="A1182" s="8" t="s">
        <v>8413</v>
      </c>
      <c r="B1182" s="88" t="s">
        <v>630</v>
      </c>
      <c r="C1182" s="8" t="s">
        <v>8414</v>
      </c>
      <c r="D1182" s="8" t="s">
        <v>8415</v>
      </c>
      <c r="E1182" s="13" t="s">
        <v>29533</v>
      </c>
      <c r="F1182" s="77" t="str">
        <f t="shared" si="18"/>
        <v>К товару</v>
      </c>
      <c r="G1182" s="87">
        <v>62365.033080000001</v>
      </c>
      <c r="H1182" s="61">
        <v>6</v>
      </c>
      <c r="I1182" s="60"/>
    </row>
    <row r="1183" spans="1:9" ht="15" x14ac:dyDescent="0.25">
      <c r="A1183" s="8" t="s">
        <v>8416</v>
      </c>
      <c r="B1183" s="88" t="s">
        <v>630</v>
      </c>
      <c r="C1183" s="8" t="s">
        <v>8417</v>
      </c>
      <c r="D1183" s="8" t="s">
        <v>8415</v>
      </c>
      <c r="E1183" s="13" t="s">
        <v>29534</v>
      </c>
      <c r="F1183" s="77" t="str">
        <f t="shared" si="18"/>
        <v>К товару</v>
      </c>
      <c r="G1183" s="87">
        <v>12115.96308</v>
      </c>
      <c r="H1183" s="61">
        <v>15</v>
      </c>
      <c r="I1183" s="60"/>
    </row>
    <row r="1184" spans="1:9" ht="15" x14ac:dyDescent="0.25">
      <c r="A1184" s="8" t="s">
        <v>8418</v>
      </c>
      <c r="B1184" s="88" t="s">
        <v>630</v>
      </c>
      <c r="C1184" s="8" t="s">
        <v>8419</v>
      </c>
      <c r="D1184" s="8" t="s">
        <v>8420</v>
      </c>
      <c r="E1184" s="13" t="s">
        <v>29535</v>
      </c>
      <c r="F1184" s="77" t="str">
        <f t="shared" si="18"/>
        <v>К товару</v>
      </c>
      <c r="G1184" s="87">
        <v>14413.808159999999</v>
      </c>
      <c r="H1184" s="61">
        <v>2</v>
      </c>
      <c r="I1184" s="60"/>
    </row>
    <row r="1185" spans="1:9" ht="15" x14ac:dyDescent="0.25">
      <c r="A1185" s="8" t="s">
        <v>8421</v>
      </c>
      <c r="B1185" s="88" t="s">
        <v>630</v>
      </c>
      <c r="C1185" s="8" t="s">
        <v>8422</v>
      </c>
      <c r="D1185" s="8" t="s">
        <v>8423</v>
      </c>
      <c r="E1185" s="13" t="s">
        <v>29536</v>
      </c>
      <c r="F1185" s="77" t="str">
        <f t="shared" si="18"/>
        <v>К товару</v>
      </c>
      <c r="G1185" s="87">
        <v>6246.5241599999999</v>
      </c>
      <c r="H1185" s="61">
        <v>3</v>
      </c>
      <c r="I1185" s="60"/>
    </row>
    <row r="1186" spans="1:9" ht="15" x14ac:dyDescent="0.25">
      <c r="A1186" s="8" t="s">
        <v>8424</v>
      </c>
      <c r="B1186" s="88" t="s">
        <v>630</v>
      </c>
      <c r="C1186" s="8" t="s">
        <v>8425</v>
      </c>
      <c r="D1186" s="8" t="s">
        <v>8426</v>
      </c>
      <c r="E1186" s="13" t="s">
        <v>29537</v>
      </c>
      <c r="F1186" s="77" t="str">
        <f t="shared" si="18"/>
        <v>К товару</v>
      </c>
      <c r="G1186" s="87">
        <v>33982.273079999999</v>
      </c>
      <c r="H1186" s="61">
        <v>4</v>
      </c>
      <c r="I1186" s="60"/>
    </row>
    <row r="1187" spans="1:9" ht="15" x14ac:dyDescent="0.25">
      <c r="A1187" s="8" t="s">
        <v>8427</v>
      </c>
      <c r="B1187" s="88" t="s">
        <v>630</v>
      </c>
      <c r="C1187" s="8" t="s">
        <v>8428</v>
      </c>
      <c r="D1187" s="8" t="s">
        <v>8429</v>
      </c>
      <c r="E1187" s="13" t="s">
        <v>29538</v>
      </c>
      <c r="F1187" s="77" t="str">
        <f t="shared" si="18"/>
        <v>К товару</v>
      </c>
      <c r="G1187" s="87">
        <v>42834.798000000003</v>
      </c>
      <c r="H1187" s="61">
        <v>6</v>
      </c>
      <c r="I1187" s="60"/>
    </row>
    <row r="1188" spans="1:9" ht="15" x14ac:dyDescent="0.25">
      <c r="A1188" s="8" t="s">
        <v>23277</v>
      </c>
      <c r="B1188" s="88" t="s">
        <v>630</v>
      </c>
      <c r="C1188" s="8" t="s">
        <v>23278</v>
      </c>
      <c r="D1188" s="8" t="s">
        <v>23279</v>
      </c>
      <c r="E1188" s="13" t="s">
        <v>29539</v>
      </c>
      <c r="F1188" s="77" t="str">
        <f t="shared" si="18"/>
        <v>К товару</v>
      </c>
      <c r="G1188" s="87">
        <v>63716.4</v>
      </c>
      <c r="H1188" s="61">
        <v>6</v>
      </c>
      <c r="I1188" s="60"/>
    </row>
    <row r="1189" spans="1:9" ht="15" x14ac:dyDescent="0.25">
      <c r="A1189" s="8" t="s">
        <v>23280</v>
      </c>
      <c r="B1189" s="88" t="s">
        <v>630</v>
      </c>
      <c r="C1189" s="8" t="s">
        <v>23281</v>
      </c>
      <c r="D1189" s="8" t="s">
        <v>23282</v>
      </c>
      <c r="E1189" s="13" t="s">
        <v>29540</v>
      </c>
      <c r="F1189" s="77" t="str">
        <f t="shared" si="18"/>
        <v>К товару</v>
      </c>
      <c r="G1189" s="87">
        <v>92099.16</v>
      </c>
      <c r="H1189" s="61">
        <v>9</v>
      </c>
      <c r="I1189" s="60"/>
    </row>
    <row r="1190" spans="1:9" ht="15" x14ac:dyDescent="0.25">
      <c r="A1190" s="8" t="s">
        <v>8430</v>
      </c>
      <c r="B1190" s="88" t="s">
        <v>630</v>
      </c>
      <c r="C1190" s="8" t="s">
        <v>8431</v>
      </c>
      <c r="D1190" s="8" t="s">
        <v>8432</v>
      </c>
      <c r="E1190" s="13" t="s">
        <v>29541</v>
      </c>
      <c r="F1190" s="77" t="str">
        <f t="shared" si="18"/>
        <v>К товару</v>
      </c>
      <c r="G1190" s="87">
        <v>20080.513080000001</v>
      </c>
      <c r="H1190" s="61">
        <v>1</v>
      </c>
      <c r="I1190" s="60"/>
    </row>
    <row r="1191" spans="1:9" ht="15" x14ac:dyDescent="0.25">
      <c r="A1191" s="8" t="s">
        <v>8433</v>
      </c>
      <c r="B1191" s="88" t="s">
        <v>630</v>
      </c>
      <c r="C1191" s="8" t="s">
        <v>8434</v>
      </c>
      <c r="D1191" s="8" t="s">
        <v>8435</v>
      </c>
      <c r="E1191" s="13" t="s">
        <v>29542</v>
      </c>
      <c r="F1191" s="77" t="str">
        <f t="shared" si="18"/>
        <v>К товару</v>
      </c>
      <c r="G1191" s="87">
        <v>7713.7390799999994</v>
      </c>
      <c r="H1191" s="61">
        <v>8</v>
      </c>
      <c r="I1191" s="60"/>
    </row>
    <row r="1192" spans="1:9" ht="30" x14ac:dyDescent="0.25">
      <c r="A1192" s="8" t="s">
        <v>8436</v>
      </c>
      <c r="B1192" s="88" t="s">
        <v>630</v>
      </c>
      <c r="C1192" s="8" t="s">
        <v>8437</v>
      </c>
      <c r="D1192" s="8" t="s">
        <v>8438</v>
      </c>
      <c r="E1192" s="13" t="s">
        <v>29543</v>
      </c>
      <c r="F1192" s="77" t="str">
        <f t="shared" si="18"/>
        <v>К товару</v>
      </c>
      <c r="G1192" s="87">
        <v>8901.1810800000003</v>
      </c>
      <c r="H1192" s="61">
        <v>13</v>
      </c>
      <c r="I1192" s="60"/>
    </row>
    <row r="1193" spans="1:9" ht="15" x14ac:dyDescent="0.25">
      <c r="A1193" s="8" t="s">
        <v>8439</v>
      </c>
      <c r="B1193" s="88" t="s">
        <v>630</v>
      </c>
      <c r="C1193" s="8" t="s">
        <v>8440</v>
      </c>
      <c r="D1193" s="8" t="s">
        <v>8441</v>
      </c>
      <c r="E1193" s="13" t="s">
        <v>29544</v>
      </c>
      <c r="F1193" s="77" t="str">
        <f t="shared" si="18"/>
        <v>К товару</v>
      </c>
      <c r="G1193" s="87">
        <v>14693.58108</v>
      </c>
      <c r="H1193" s="61">
        <v>3</v>
      </c>
      <c r="I1193" s="60"/>
    </row>
    <row r="1194" spans="1:9" ht="15" x14ac:dyDescent="0.25">
      <c r="A1194" s="8" t="s">
        <v>8442</v>
      </c>
      <c r="B1194" s="88" t="s">
        <v>630</v>
      </c>
      <c r="C1194" s="8" t="s">
        <v>8443</v>
      </c>
      <c r="D1194" s="8" t="s">
        <v>8444</v>
      </c>
      <c r="E1194" s="13" t="s">
        <v>29545</v>
      </c>
      <c r="F1194" s="77" t="str">
        <f t="shared" si="18"/>
        <v>К товару</v>
      </c>
      <c r="G1194" s="87">
        <v>25457.597999999998</v>
      </c>
      <c r="H1194" s="61">
        <v>3</v>
      </c>
      <c r="I1194" s="60"/>
    </row>
    <row r="1195" spans="1:9" ht="15" x14ac:dyDescent="0.25">
      <c r="A1195" s="8" t="s">
        <v>8445</v>
      </c>
      <c r="B1195" s="88" t="s">
        <v>630</v>
      </c>
      <c r="C1195" s="8" t="s">
        <v>8446</v>
      </c>
      <c r="D1195" s="8" t="s">
        <v>8447</v>
      </c>
      <c r="E1195" s="13" t="s">
        <v>29546</v>
      </c>
      <c r="F1195" s="77" t="str">
        <f t="shared" si="18"/>
        <v>К товару</v>
      </c>
      <c r="G1195" s="87">
        <v>6139.9439999999995</v>
      </c>
      <c r="H1195" s="61">
        <v>6</v>
      </c>
      <c r="I1195" s="60"/>
    </row>
    <row r="1196" spans="1:9" ht="15" x14ac:dyDescent="0.25">
      <c r="A1196" s="8" t="s">
        <v>8448</v>
      </c>
      <c r="B1196" s="88" t="s">
        <v>630</v>
      </c>
      <c r="C1196" s="8" t="s">
        <v>8449</v>
      </c>
      <c r="D1196" s="8" t="s">
        <v>8450</v>
      </c>
      <c r="E1196" s="13" t="s">
        <v>29547</v>
      </c>
      <c r="F1196" s="77" t="str">
        <f t="shared" si="18"/>
        <v>К товару</v>
      </c>
      <c r="G1196" s="87">
        <v>17879.40108</v>
      </c>
      <c r="H1196" s="61">
        <v>6</v>
      </c>
      <c r="I1196" s="60"/>
    </row>
    <row r="1197" spans="1:9" ht="15" x14ac:dyDescent="0.25">
      <c r="A1197" s="8" t="s">
        <v>8451</v>
      </c>
      <c r="B1197" s="88" t="s">
        <v>630</v>
      </c>
      <c r="C1197" s="8" t="s">
        <v>8452</v>
      </c>
      <c r="D1197" s="8" t="s">
        <v>8453</v>
      </c>
      <c r="E1197" s="13" t="s">
        <v>29548</v>
      </c>
      <c r="F1197" s="77" t="str">
        <f t="shared" si="18"/>
        <v>К товару</v>
      </c>
      <c r="G1197" s="87">
        <v>9876.0419999999995</v>
      </c>
      <c r="H1197" s="61">
        <v>4</v>
      </c>
      <c r="I1197" s="60"/>
    </row>
    <row r="1198" spans="1:9" ht="15" x14ac:dyDescent="0.25">
      <c r="A1198" s="8" t="s">
        <v>8454</v>
      </c>
      <c r="B1198" s="88" t="s">
        <v>630</v>
      </c>
      <c r="C1198" s="8" t="s">
        <v>8455</v>
      </c>
      <c r="D1198" s="8" t="s">
        <v>8456</v>
      </c>
      <c r="E1198" s="13" t="s">
        <v>29549</v>
      </c>
      <c r="F1198" s="77" t="str">
        <f t="shared" si="18"/>
        <v>К товару</v>
      </c>
      <c r="G1198" s="87">
        <v>15089.201999999999</v>
      </c>
      <c r="H1198" s="61">
        <v>12</v>
      </c>
      <c r="I1198" s="60"/>
    </row>
    <row r="1199" spans="1:9" ht="30" x14ac:dyDescent="0.25">
      <c r="A1199" s="8" t="s">
        <v>5641</v>
      </c>
      <c r="B1199" s="88" t="s">
        <v>630</v>
      </c>
      <c r="C1199" s="8" t="s">
        <v>8457</v>
      </c>
      <c r="D1199" s="8" t="s">
        <v>8457</v>
      </c>
      <c r="E1199" s="13" t="s">
        <v>29550</v>
      </c>
      <c r="F1199" s="77" t="str">
        <f t="shared" si="18"/>
        <v>К товару</v>
      </c>
      <c r="G1199" s="87">
        <v>27234.127079999998</v>
      </c>
      <c r="H1199" s="61">
        <v>12</v>
      </c>
      <c r="I1199" s="60"/>
    </row>
    <row r="1200" spans="1:9" ht="15" x14ac:dyDescent="0.25">
      <c r="A1200" s="8" t="s">
        <v>8458</v>
      </c>
      <c r="B1200" s="88" t="s">
        <v>630</v>
      </c>
      <c r="C1200" s="8" t="s">
        <v>8459</v>
      </c>
      <c r="D1200" s="8" t="s">
        <v>8460</v>
      </c>
      <c r="E1200" s="13" t="s">
        <v>29551</v>
      </c>
      <c r="F1200" s="77" t="str">
        <f t="shared" si="18"/>
        <v>К товару</v>
      </c>
      <c r="G1200" s="87">
        <v>17522.009999999998</v>
      </c>
      <c r="H1200" s="61">
        <v>5</v>
      </c>
      <c r="I1200" s="60"/>
    </row>
    <row r="1201" spans="1:9" ht="30" x14ac:dyDescent="0.25">
      <c r="A1201" s="8" t="s">
        <v>8461</v>
      </c>
      <c r="B1201" s="88" t="s">
        <v>630</v>
      </c>
      <c r="C1201" s="8" t="s">
        <v>8462</v>
      </c>
      <c r="D1201" s="8" t="s">
        <v>8463</v>
      </c>
      <c r="E1201" s="13" t="s">
        <v>29552</v>
      </c>
      <c r="F1201" s="77" t="str">
        <f t="shared" si="18"/>
        <v>К товару</v>
      </c>
      <c r="G1201" s="87">
        <v>14558.61816</v>
      </c>
      <c r="H1201" s="61">
        <v>3</v>
      </c>
      <c r="I1201" s="60"/>
    </row>
    <row r="1202" spans="1:9" ht="15" x14ac:dyDescent="0.25">
      <c r="A1202" s="8" t="s">
        <v>8464</v>
      </c>
      <c r="B1202" s="88" t="s">
        <v>630</v>
      </c>
      <c r="C1202" s="8" t="s">
        <v>8465</v>
      </c>
      <c r="D1202" s="8" t="s">
        <v>8466</v>
      </c>
      <c r="E1202" s="13" t="s">
        <v>29553</v>
      </c>
      <c r="F1202" s="77" t="str">
        <f t="shared" si="18"/>
        <v>К товару</v>
      </c>
      <c r="G1202" s="87">
        <v>3234.4761600000002</v>
      </c>
      <c r="H1202" s="61">
        <v>14</v>
      </c>
      <c r="I1202" s="60"/>
    </row>
    <row r="1203" spans="1:9" ht="30" x14ac:dyDescent="0.25">
      <c r="A1203" s="8" t="s">
        <v>23283</v>
      </c>
      <c r="B1203" s="88" t="s">
        <v>630</v>
      </c>
      <c r="C1203" s="8" t="s">
        <v>23284</v>
      </c>
      <c r="D1203" s="8" t="s">
        <v>23285</v>
      </c>
      <c r="E1203" s="13" t="s">
        <v>29554</v>
      </c>
      <c r="F1203" s="77" t="str">
        <f t="shared" si="18"/>
        <v>К товару</v>
      </c>
      <c r="G1203" s="87">
        <v>11276.06508</v>
      </c>
      <c r="H1203" s="61">
        <v>8</v>
      </c>
      <c r="I1203" s="60"/>
    </row>
    <row r="1204" spans="1:9" ht="15" x14ac:dyDescent="0.25">
      <c r="A1204" s="8" t="s">
        <v>8467</v>
      </c>
      <c r="B1204" s="88" t="s">
        <v>630</v>
      </c>
      <c r="C1204" s="8" t="s">
        <v>8468</v>
      </c>
      <c r="D1204" s="8" t="s">
        <v>8469</v>
      </c>
      <c r="E1204" s="13" t="s">
        <v>29555</v>
      </c>
      <c r="F1204" s="77" t="str">
        <f t="shared" si="18"/>
        <v>К товару</v>
      </c>
      <c r="G1204" s="87">
        <v>4190.2221600000003</v>
      </c>
      <c r="H1204" s="61">
        <v>2</v>
      </c>
      <c r="I1204" s="60"/>
    </row>
    <row r="1205" spans="1:9" ht="30" x14ac:dyDescent="0.25">
      <c r="A1205" s="8" t="s">
        <v>8470</v>
      </c>
      <c r="B1205" s="88" t="s">
        <v>630</v>
      </c>
      <c r="C1205" s="8" t="s">
        <v>8471</v>
      </c>
      <c r="D1205" s="8" t="s">
        <v>8472</v>
      </c>
      <c r="E1205" s="13" t="s">
        <v>29556</v>
      </c>
      <c r="F1205" s="77" t="str">
        <f t="shared" si="18"/>
        <v>К товару</v>
      </c>
      <c r="G1205" s="87">
        <v>4730.65308</v>
      </c>
      <c r="H1205" s="61">
        <v>27</v>
      </c>
      <c r="I1205" s="60"/>
    </row>
    <row r="1206" spans="1:9" ht="15" x14ac:dyDescent="0.25">
      <c r="A1206" s="8" t="s">
        <v>8473</v>
      </c>
      <c r="B1206" s="88" t="s">
        <v>630</v>
      </c>
      <c r="C1206" s="8" t="s">
        <v>8474</v>
      </c>
      <c r="D1206" s="8" t="s">
        <v>8475</v>
      </c>
      <c r="E1206" s="13" t="s">
        <v>29557</v>
      </c>
      <c r="F1206" s="77" t="str">
        <f t="shared" si="18"/>
        <v>К товару</v>
      </c>
      <c r="G1206" s="87">
        <v>17232.39</v>
      </c>
      <c r="H1206" s="61">
        <v>3</v>
      </c>
      <c r="I1206" s="60"/>
    </row>
    <row r="1207" spans="1:9" ht="15" x14ac:dyDescent="0.25">
      <c r="A1207" s="8" t="s">
        <v>8476</v>
      </c>
      <c r="B1207" s="88" t="s">
        <v>630</v>
      </c>
      <c r="C1207" s="8" t="s">
        <v>8477</v>
      </c>
      <c r="D1207" s="8" t="s">
        <v>8478</v>
      </c>
      <c r="E1207" s="13" t="s">
        <v>29558</v>
      </c>
      <c r="F1207" s="77" t="str">
        <f t="shared" si="18"/>
        <v>К товару</v>
      </c>
      <c r="G1207" s="87">
        <v>13814.874</v>
      </c>
      <c r="H1207" s="61">
        <v>4</v>
      </c>
      <c r="I1207" s="60"/>
    </row>
    <row r="1208" spans="1:9" ht="30" x14ac:dyDescent="0.25">
      <c r="A1208" s="8" t="s">
        <v>8479</v>
      </c>
      <c r="B1208" s="88" t="s">
        <v>630</v>
      </c>
      <c r="C1208" s="8" t="s">
        <v>8480</v>
      </c>
      <c r="D1208" s="8" t="s">
        <v>8481</v>
      </c>
      <c r="E1208" s="13" t="s">
        <v>29559</v>
      </c>
      <c r="F1208" s="77" t="str">
        <f t="shared" si="18"/>
        <v>К товару</v>
      </c>
      <c r="G1208" s="87">
        <v>68736.673080000008</v>
      </c>
      <c r="H1208" s="61">
        <v>5</v>
      </c>
      <c r="I1208" s="60"/>
    </row>
    <row r="1209" spans="1:9" ht="30" x14ac:dyDescent="0.25">
      <c r="A1209" s="8" t="s">
        <v>8482</v>
      </c>
      <c r="B1209" s="88" t="s">
        <v>630</v>
      </c>
      <c r="C1209" s="8" t="s">
        <v>8483</v>
      </c>
      <c r="D1209" s="8" t="s">
        <v>8484</v>
      </c>
      <c r="E1209" s="13" t="s">
        <v>29560</v>
      </c>
      <c r="F1209" s="77" t="str">
        <f t="shared" si="18"/>
        <v>К товару</v>
      </c>
      <c r="G1209" s="87">
        <v>2577.6179999999999</v>
      </c>
      <c r="H1209" s="61">
        <v>46</v>
      </c>
      <c r="I1209" s="60"/>
    </row>
    <row r="1210" spans="1:9" ht="30" x14ac:dyDescent="0.25">
      <c r="A1210" s="8" t="s">
        <v>8485</v>
      </c>
      <c r="B1210" s="88" t="s">
        <v>630</v>
      </c>
      <c r="C1210" s="8" t="s">
        <v>8486</v>
      </c>
      <c r="D1210" s="8" t="s">
        <v>8487</v>
      </c>
      <c r="E1210" s="13" t="s">
        <v>29561</v>
      </c>
      <c r="F1210" s="77" t="str">
        <f t="shared" si="18"/>
        <v>К товару</v>
      </c>
      <c r="G1210" s="87">
        <v>24559.775999999998</v>
      </c>
      <c r="H1210" s="61">
        <v>4</v>
      </c>
      <c r="I1210" s="60"/>
    </row>
    <row r="1211" spans="1:9" ht="15" x14ac:dyDescent="0.25">
      <c r="A1211" s="8" t="s">
        <v>8488</v>
      </c>
      <c r="B1211" s="88" t="s">
        <v>630</v>
      </c>
      <c r="C1211" s="8" t="s">
        <v>8489</v>
      </c>
      <c r="D1211" s="8" t="s">
        <v>8490</v>
      </c>
      <c r="E1211" s="13" t="s">
        <v>29562</v>
      </c>
      <c r="F1211" s="77" t="str">
        <f t="shared" si="18"/>
        <v>К товару</v>
      </c>
      <c r="G1211" s="87">
        <v>25187.672159999998</v>
      </c>
      <c r="H1211" s="61">
        <v>13</v>
      </c>
      <c r="I1211" s="60"/>
    </row>
    <row r="1212" spans="1:9" ht="15" x14ac:dyDescent="0.25">
      <c r="A1212" s="8" t="s">
        <v>8491</v>
      </c>
      <c r="B1212" s="88" t="s">
        <v>630</v>
      </c>
      <c r="C1212" s="8" t="s">
        <v>8492</v>
      </c>
      <c r="D1212" s="8" t="s">
        <v>8493</v>
      </c>
      <c r="E1212" s="13" t="s">
        <v>29563</v>
      </c>
      <c r="F1212" s="77" t="str">
        <f t="shared" si="18"/>
        <v>К товару</v>
      </c>
      <c r="G1212" s="87">
        <v>20630.791079999999</v>
      </c>
      <c r="H1212" s="61">
        <v>13</v>
      </c>
      <c r="I1212" s="60"/>
    </row>
    <row r="1213" spans="1:9" ht="15" x14ac:dyDescent="0.25">
      <c r="A1213" s="8" t="s">
        <v>8494</v>
      </c>
      <c r="B1213" s="88" t="s">
        <v>630</v>
      </c>
      <c r="C1213" s="8" t="s">
        <v>8495</v>
      </c>
      <c r="D1213" s="8" t="s">
        <v>8496</v>
      </c>
      <c r="E1213" s="13" t="s">
        <v>29564</v>
      </c>
      <c r="F1213" s="77" t="str">
        <f t="shared" si="18"/>
        <v>К товару</v>
      </c>
      <c r="G1213" s="87">
        <v>23903.497080000001</v>
      </c>
      <c r="H1213" s="61">
        <v>3</v>
      </c>
      <c r="I1213" s="60"/>
    </row>
    <row r="1214" spans="1:9" ht="15" x14ac:dyDescent="0.25">
      <c r="A1214" s="8" t="s">
        <v>8497</v>
      </c>
      <c r="B1214" s="88" t="s">
        <v>630</v>
      </c>
      <c r="C1214" s="8" t="s">
        <v>8498</v>
      </c>
      <c r="D1214" s="8" t="s">
        <v>8499</v>
      </c>
      <c r="E1214" s="13" t="s">
        <v>29565</v>
      </c>
      <c r="F1214" s="77" t="str">
        <f t="shared" si="18"/>
        <v>К товару</v>
      </c>
      <c r="G1214" s="87">
        <v>1515.8710800000001</v>
      </c>
      <c r="H1214" s="61">
        <v>9</v>
      </c>
      <c r="I1214" s="60"/>
    </row>
    <row r="1215" spans="1:9" ht="30" x14ac:dyDescent="0.25">
      <c r="A1215" s="8" t="s">
        <v>8503</v>
      </c>
      <c r="B1215" s="88" t="s">
        <v>630</v>
      </c>
      <c r="C1215" s="8" t="s">
        <v>8504</v>
      </c>
      <c r="D1215" s="8" t="s">
        <v>8505</v>
      </c>
      <c r="E1215" s="13" t="s">
        <v>29566</v>
      </c>
      <c r="F1215" s="77" t="str">
        <f t="shared" si="18"/>
        <v>К товару</v>
      </c>
      <c r="G1215" s="87">
        <v>7202.27016</v>
      </c>
      <c r="H1215" s="61">
        <v>19</v>
      </c>
      <c r="I1215" s="60"/>
    </row>
    <row r="1216" spans="1:9" ht="30" x14ac:dyDescent="0.25">
      <c r="A1216" s="8" t="s">
        <v>8500</v>
      </c>
      <c r="B1216" s="88" t="s">
        <v>630</v>
      </c>
      <c r="C1216" s="8" t="s">
        <v>8501</v>
      </c>
      <c r="D1216" s="8" t="s">
        <v>8502</v>
      </c>
      <c r="E1216" s="13" t="s">
        <v>29567</v>
      </c>
      <c r="F1216" s="77" t="str">
        <f t="shared" si="18"/>
        <v>К товару</v>
      </c>
      <c r="G1216" s="87">
        <v>4267.2610800000002</v>
      </c>
      <c r="H1216" s="61">
        <v>8</v>
      </c>
      <c r="I1216" s="60"/>
    </row>
    <row r="1217" spans="1:9" ht="30" x14ac:dyDescent="0.25">
      <c r="A1217" s="8" t="s">
        <v>8506</v>
      </c>
      <c r="B1217" s="88" t="s">
        <v>630</v>
      </c>
      <c r="C1217" s="8" t="s">
        <v>8507</v>
      </c>
      <c r="D1217" s="8" t="s">
        <v>8508</v>
      </c>
      <c r="E1217" s="13" t="s">
        <v>29568</v>
      </c>
      <c r="F1217" s="77" t="str">
        <f t="shared" si="18"/>
        <v>К товару</v>
      </c>
      <c r="G1217" s="87">
        <v>19694.16</v>
      </c>
      <c r="H1217" s="61">
        <v>8</v>
      </c>
      <c r="I1217" s="60"/>
    </row>
    <row r="1218" spans="1:9" ht="15" x14ac:dyDescent="0.25">
      <c r="A1218" s="8" t="s">
        <v>21013</v>
      </c>
      <c r="B1218" s="88" t="s">
        <v>630</v>
      </c>
      <c r="C1218" s="8" t="s">
        <v>21014</v>
      </c>
      <c r="D1218" s="8" t="s">
        <v>21015</v>
      </c>
      <c r="E1218" s="13" t="s">
        <v>29569</v>
      </c>
      <c r="F1218" s="77" t="str">
        <f t="shared" si="18"/>
        <v>К товару</v>
      </c>
      <c r="G1218" s="87">
        <v>8563.48416</v>
      </c>
      <c r="H1218" s="61">
        <v>6</v>
      </c>
      <c r="I1218" s="60"/>
    </row>
    <row r="1219" spans="1:9" ht="30" x14ac:dyDescent="0.25">
      <c r="A1219" s="8" t="s">
        <v>8509</v>
      </c>
      <c r="B1219" s="88" t="s">
        <v>630</v>
      </c>
      <c r="C1219" s="8" t="s">
        <v>8510</v>
      </c>
      <c r="D1219" s="8" t="s">
        <v>8511</v>
      </c>
      <c r="E1219" s="13" t="s">
        <v>29570</v>
      </c>
      <c r="F1219" s="77" t="str">
        <f t="shared" si="18"/>
        <v>К товару</v>
      </c>
      <c r="G1219" s="87">
        <v>36559.891080000001</v>
      </c>
      <c r="H1219" s="61">
        <v>2</v>
      </c>
      <c r="I1219" s="60"/>
    </row>
    <row r="1220" spans="1:9" ht="30" x14ac:dyDescent="0.25">
      <c r="A1220" s="8" t="s">
        <v>8512</v>
      </c>
      <c r="B1220" s="88" t="s">
        <v>630</v>
      </c>
      <c r="C1220" s="8" t="s">
        <v>8513</v>
      </c>
      <c r="D1220" s="8" t="s">
        <v>8514</v>
      </c>
      <c r="E1220" s="13" t="s">
        <v>29571</v>
      </c>
      <c r="F1220" s="77" t="str">
        <f t="shared" si="18"/>
        <v>К товару</v>
      </c>
      <c r="G1220" s="87">
        <v>36588.853080000001</v>
      </c>
      <c r="H1220" s="61">
        <v>6</v>
      </c>
      <c r="I1220" s="60"/>
    </row>
    <row r="1221" spans="1:9" ht="30" x14ac:dyDescent="0.25">
      <c r="A1221" s="8" t="s">
        <v>8515</v>
      </c>
      <c r="B1221" s="88" t="s">
        <v>630</v>
      </c>
      <c r="C1221" s="8" t="s">
        <v>8516</v>
      </c>
      <c r="D1221" s="8" t="s">
        <v>8517</v>
      </c>
      <c r="E1221" s="13" t="s">
        <v>29572</v>
      </c>
      <c r="F1221" s="77" t="str">
        <f t="shared" si="18"/>
        <v>К товару</v>
      </c>
      <c r="G1221" s="87">
        <v>25998.60816</v>
      </c>
      <c r="H1221" s="61">
        <v>10</v>
      </c>
      <c r="I1221" s="60"/>
    </row>
    <row r="1222" spans="1:9" ht="15" x14ac:dyDescent="0.25">
      <c r="A1222" s="8" t="s">
        <v>8518</v>
      </c>
      <c r="B1222" s="88" t="s">
        <v>630</v>
      </c>
      <c r="C1222" s="8" t="s">
        <v>8519</v>
      </c>
      <c r="D1222" s="8" t="s">
        <v>8520</v>
      </c>
      <c r="E1222" s="13" t="s">
        <v>29573</v>
      </c>
      <c r="F1222" s="77" t="str">
        <f t="shared" si="18"/>
        <v>К товару</v>
      </c>
      <c r="G1222" s="87">
        <v>49631.600160000002</v>
      </c>
      <c r="H1222" s="61">
        <v>5</v>
      </c>
      <c r="I1222" s="60"/>
    </row>
    <row r="1223" spans="1:9" ht="30" x14ac:dyDescent="0.25">
      <c r="A1223" s="8" t="s">
        <v>8521</v>
      </c>
      <c r="B1223" s="88" t="s">
        <v>630</v>
      </c>
      <c r="C1223" s="8" t="s">
        <v>8522</v>
      </c>
      <c r="D1223" s="8" t="s">
        <v>8523</v>
      </c>
      <c r="E1223" s="13" t="s">
        <v>29574</v>
      </c>
      <c r="F1223" s="77" t="str">
        <f t="shared" si="18"/>
        <v>К товару</v>
      </c>
      <c r="G1223" s="87">
        <v>9171.6861599999993</v>
      </c>
      <c r="H1223" s="61">
        <v>8</v>
      </c>
      <c r="I1223" s="60"/>
    </row>
    <row r="1224" spans="1:9" ht="15" x14ac:dyDescent="0.25">
      <c r="A1224" s="8" t="s">
        <v>8524</v>
      </c>
      <c r="B1224" s="88" t="s">
        <v>630</v>
      </c>
      <c r="C1224" s="8" t="s">
        <v>8525</v>
      </c>
      <c r="D1224" s="8" t="s">
        <v>8526</v>
      </c>
      <c r="E1224" s="13" t="s">
        <v>29575</v>
      </c>
      <c r="F1224" s="77" t="str">
        <f t="shared" si="18"/>
        <v>К товару</v>
      </c>
      <c r="G1224" s="87">
        <v>10870.59708</v>
      </c>
      <c r="H1224" s="61">
        <v>8</v>
      </c>
      <c r="I1224" s="60"/>
    </row>
    <row r="1225" spans="1:9" ht="15" x14ac:dyDescent="0.25">
      <c r="A1225" s="8" t="s">
        <v>8527</v>
      </c>
      <c r="B1225" s="88" t="s">
        <v>630</v>
      </c>
      <c r="C1225" s="8" t="s">
        <v>8528</v>
      </c>
      <c r="D1225" s="8" t="s">
        <v>8529</v>
      </c>
      <c r="E1225" s="13" t="s">
        <v>29576</v>
      </c>
      <c r="F1225" s="77" t="str">
        <f t="shared" si="18"/>
        <v>К товару</v>
      </c>
      <c r="G1225" s="87">
        <v>58117.466159999996</v>
      </c>
      <c r="H1225" s="61">
        <v>10</v>
      </c>
      <c r="I1225" s="60"/>
    </row>
    <row r="1226" spans="1:9" ht="15" x14ac:dyDescent="0.25">
      <c r="A1226" s="8" t="s">
        <v>8530</v>
      </c>
      <c r="B1226" s="88" t="s">
        <v>630</v>
      </c>
      <c r="C1226" s="8" t="s">
        <v>8531</v>
      </c>
      <c r="D1226" s="8" t="s">
        <v>8532</v>
      </c>
      <c r="E1226" s="13" t="s">
        <v>29577</v>
      </c>
      <c r="F1226" s="77" t="str">
        <f t="shared" ref="F1226:F1289" si="19">HYPERLINK("https://shop-askom.kz/?pbrandnumber="&amp;C1226&amp;"&amp;pbrandname=FEBI", "К товару")</f>
        <v>К товару</v>
      </c>
      <c r="G1226" s="87">
        <v>9258.5721599999997</v>
      </c>
      <c r="H1226" s="61">
        <v>4</v>
      </c>
      <c r="I1226" s="60"/>
    </row>
    <row r="1227" spans="1:9" ht="15" x14ac:dyDescent="0.25">
      <c r="A1227" s="8" t="s">
        <v>8533</v>
      </c>
      <c r="B1227" s="88" t="s">
        <v>630</v>
      </c>
      <c r="C1227" s="8" t="s">
        <v>8534</v>
      </c>
      <c r="D1227" s="8" t="s">
        <v>8535</v>
      </c>
      <c r="E1227" s="13" t="s">
        <v>29578</v>
      </c>
      <c r="F1227" s="77" t="str">
        <f t="shared" si="19"/>
        <v>К товару</v>
      </c>
      <c r="G1227" s="87">
        <v>4016.4501600000003</v>
      </c>
      <c r="H1227" s="61">
        <v>10</v>
      </c>
      <c r="I1227" s="60"/>
    </row>
    <row r="1228" spans="1:9" ht="15" x14ac:dyDescent="0.25">
      <c r="A1228" s="8" t="s">
        <v>8536</v>
      </c>
      <c r="B1228" s="88" t="s">
        <v>630</v>
      </c>
      <c r="C1228" s="8" t="s">
        <v>8537</v>
      </c>
      <c r="D1228" s="8" t="s">
        <v>8538</v>
      </c>
      <c r="E1228" s="13" t="s">
        <v>29579</v>
      </c>
      <c r="F1228" s="77" t="str">
        <f t="shared" si="19"/>
        <v>К товару</v>
      </c>
      <c r="G1228" s="87">
        <v>9007.1820000000007</v>
      </c>
      <c r="H1228" s="61">
        <v>4</v>
      </c>
      <c r="I1228" s="60"/>
    </row>
    <row r="1229" spans="1:9" ht="15" x14ac:dyDescent="0.25">
      <c r="A1229" s="8" t="s">
        <v>8539</v>
      </c>
      <c r="B1229" s="88" t="s">
        <v>630</v>
      </c>
      <c r="C1229" s="8" t="s">
        <v>8540</v>
      </c>
      <c r="D1229" s="8" t="s">
        <v>8541</v>
      </c>
      <c r="E1229" s="13" t="s">
        <v>29580</v>
      </c>
      <c r="F1229" s="77" t="str">
        <f t="shared" si="19"/>
        <v>К товару</v>
      </c>
      <c r="G1229" s="87">
        <v>6149.79108</v>
      </c>
      <c r="H1229" s="61">
        <v>20</v>
      </c>
      <c r="I1229" s="60"/>
    </row>
    <row r="1230" spans="1:9" ht="15" x14ac:dyDescent="0.25">
      <c r="A1230" s="8" t="s">
        <v>8542</v>
      </c>
      <c r="B1230" s="88" t="s">
        <v>630</v>
      </c>
      <c r="C1230" s="8" t="s">
        <v>8543</v>
      </c>
      <c r="D1230" s="8" t="s">
        <v>8544</v>
      </c>
      <c r="E1230" s="13" t="s">
        <v>29581</v>
      </c>
      <c r="F1230" s="77" t="str">
        <f t="shared" si="19"/>
        <v>К товару</v>
      </c>
      <c r="G1230" s="87">
        <v>6487.4880000000003</v>
      </c>
      <c r="H1230" s="61">
        <v>40</v>
      </c>
      <c r="I1230" s="60"/>
    </row>
    <row r="1231" spans="1:9" ht="15" x14ac:dyDescent="0.25">
      <c r="A1231" s="8" t="s">
        <v>8545</v>
      </c>
      <c r="B1231" s="88" t="s">
        <v>630</v>
      </c>
      <c r="C1231" s="8" t="s">
        <v>8546</v>
      </c>
      <c r="D1231" s="8" t="s">
        <v>8547</v>
      </c>
      <c r="E1231" s="13" t="s">
        <v>29582</v>
      </c>
      <c r="F1231" s="77" t="str">
        <f t="shared" si="19"/>
        <v>К товару</v>
      </c>
      <c r="G1231" s="87">
        <v>11439.99</v>
      </c>
      <c r="H1231" s="61">
        <v>19</v>
      </c>
      <c r="I1231" s="60"/>
    </row>
    <row r="1232" spans="1:9" ht="15" x14ac:dyDescent="0.25">
      <c r="A1232" s="8" t="s">
        <v>21016</v>
      </c>
      <c r="B1232" s="88" t="s">
        <v>630</v>
      </c>
      <c r="C1232" s="8" t="s">
        <v>21017</v>
      </c>
      <c r="D1232" s="8" t="s">
        <v>21018</v>
      </c>
      <c r="E1232" s="13" t="s">
        <v>29583</v>
      </c>
      <c r="F1232" s="77" t="str">
        <f t="shared" si="19"/>
        <v>К товару</v>
      </c>
      <c r="G1232" s="87">
        <v>3185.82</v>
      </c>
      <c r="H1232" s="61">
        <v>30</v>
      </c>
      <c r="I1232" s="60"/>
    </row>
    <row r="1233" spans="1:9" ht="30" x14ac:dyDescent="0.25">
      <c r="A1233" s="8" t="s">
        <v>8548</v>
      </c>
      <c r="B1233" s="88" t="s">
        <v>630</v>
      </c>
      <c r="C1233" s="8" t="s">
        <v>8549</v>
      </c>
      <c r="D1233" s="8" t="s">
        <v>8550</v>
      </c>
      <c r="E1233" s="13" t="s">
        <v>29584</v>
      </c>
      <c r="F1233" s="77" t="str">
        <f t="shared" si="19"/>
        <v>К товару</v>
      </c>
      <c r="G1233" s="87">
        <v>14346.03708</v>
      </c>
      <c r="H1233" s="61">
        <v>11</v>
      </c>
      <c r="I1233" s="60"/>
    </row>
    <row r="1234" spans="1:9" ht="15" x14ac:dyDescent="0.25">
      <c r="A1234" s="8" t="s">
        <v>8551</v>
      </c>
      <c r="B1234" s="88" t="s">
        <v>630</v>
      </c>
      <c r="C1234" s="8" t="s">
        <v>8552</v>
      </c>
      <c r="D1234" s="8" t="s">
        <v>8553</v>
      </c>
      <c r="E1234" s="13" t="s">
        <v>29585</v>
      </c>
      <c r="F1234" s="77" t="str">
        <f t="shared" si="19"/>
        <v>К товару</v>
      </c>
      <c r="G1234" s="87">
        <v>21335.726159999998</v>
      </c>
      <c r="H1234" s="61">
        <v>3</v>
      </c>
      <c r="I1234" s="60"/>
    </row>
    <row r="1235" spans="1:9" ht="15" x14ac:dyDescent="0.25">
      <c r="A1235" s="8" t="s">
        <v>8554</v>
      </c>
      <c r="B1235" s="88" t="s">
        <v>630</v>
      </c>
      <c r="C1235" s="8" t="s">
        <v>8555</v>
      </c>
      <c r="D1235" s="8" t="s">
        <v>8556</v>
      </c>
      <c r="E1235" s="13" t="s">
        <v>29586</v>
      </c>
      <c r="F1235" s="77" t="str">
        <f t="shared" si="19"/>
        <v>К товару</v>
      </c>
      <c r="G1235" s="87">
        <v>3688.02108</v>
      </c>
      <c r="H1235" s="61">
        <v>51</v>
      </c>
      <c r="I1235" s="60"/>
    </row>
    <row r="1236" spans="1:9" ht="15" x14ac:dyDescent="0.25">
      <c r="A1236" s="8" t="s">
        <v>8557</v>
      </c>
      <c r="B1236" s="88" t="s">
        <v>630</v>
      </c>
      <c r="C1236" s="8" t="s">
        <v>8558</v>
      </c>
      <c r="D1236" s="8" t="s">
        <v>8559</v>
      </c>
      <c r="E1236" s="13" t="s">
        <v>29587</v>
      </c>
      <c r="F1236" s="77" t="str">
        <f t="shared" si="19"/>
        <v>К товару</v>
      </c>
      <c r="G1236" s="87">
        <v>4141.5659999999998</v>
      </c>
      <c r="H1236" s="61">
        <v>9</v>
      </c>
      <c r="I1236" s="60"/>
    </row>
    <row r="1237" spans="1:9" ht="15" x14ac:dyDescent="0.25">
      <c r="A1237" s="8" t="s">
        <v>8560</v>
      </c>
      <c r="B1237" s="88" t="s">
        <v>630</v>
      </c>
      <c r="C1237" s="8" t="s">
        <v>8561</v>
      </c>
      <c r="D1237" s="8" t="s">
        <v>8562</v>
      </c>
      <c r="E1237" s="13" t="s">
        <v>29588</v>
      </c>
      <c r="F1237" s="77" t="str">
        <f t="shared" si="19"/>
        <v>К товару</v>
      </c>
      <c r="G1237" s="87">
        <v>6729.0310799999997</v>
      </c>
      <c r="H1237" s="61">
        <v>19</v>
      </c>
      <c r="I1237" s="60"/>
    </row>
    <row r="1238" spans="1:9" ht="15" x14ac:dyDescent="0.25">
      <c r="A1238" s="8" t="s">
        <v>8563</v>
      </c>
      <c r="B1238" s="88" t="s">
        <v>630</v>
      </c>
      <c r="C1238" s="8" t="s">
        <v>8564</v>
      </c>
      <c r="D1238" s="8" t="s">
        <v>8565</v>
      </c>
      <c r="E1238" s="13" t="s">
        <v>29589</v>
      </c>
      <c r="F1238" s="77" t="str">
        <f t="shared" si="19"/>
        <v>К товару</v>
      </c>
      <c r="G1238" s="87">
        <v>27591.51816</v>
      </c>
      <c r="H1238" s="61">
        <v>4</v>
      </c>
      <c r="I1238" s="60"/>
    </row>
    <row r="1239" spans="1:9" ht="15" x14ac:dyDescent="0.25">
      <c r="A1239" s="8" t="s">
        <v>23286</v>
      </c>
      <c r="B1239" s="88" t="s">
        <v>630</v>
      </c>
      <c r="C1239" s="8" t="s">
        <v>23287</v>
      </c>
      <c r="D1239" s="8" t="s">
        <v>4693</v>
      </c>
      <c r="E1239" s="13" t="s">
        <v>29590</v>
      </c>
      <c r="F1239" s="77" t="str">
        <f t="shared" si="19"/>
        <v>К товару</v>
      </c>
      <c r="G1239" s="87">
        <v>24965.243999999999</v>
      </c>
      <c r="H1239" s="61">
        <v>5</v>
      </c>
      <c r="I1239" s="60"/>
    </row>
    <row r="1240" spans="1:9" ht="15" x14ac:dyDescent="0.25">
      <c r="A1240" s="8" t="s">
        <v>8566</v>
      </c>
      <c r="B1240" s="88" t="s">
        <v>630</v>
      </c>
      <c r="C1240" s="8" t="s">
        <v>8567</v>
      </c>
      <c r="D1240" s="8" t="s">
        <v>8568</v>
      </c>
      <c r="E1240" s="13" t="s">
        <v>29591</v>
      </c>
      <c r="F1240" s="77" t="str">
        <f t="shared" si="19"/>
        <v>К товару</v>
      </c>
      <c r="G1240" s="87">
        <v>17744.438159999998</v>
      </c>
      <c r="H1240" s="61">
        <v>4</v>
      </c>
      <c r="I1240" s="60"/>
    </row>
    <row r="1241" spans="1:9" ht="15" x14ac:dyDescent="0.25">
      <c r="A1241" s="8" t="s">
        <v>8581</v>
      </c>
      <c r="B1241" s="88" t="s">
        <v>630</v>
      </c>
      <c r="C1241" s="8" t="s">
        <v>8582</v>
      </c>
      <c r="D1241" s="8" t="s">
        <v>8583</v>
      </c>
      <c r="E1241" s="13" t="s">
        <v>29592</v>
      </c>
      <c r="F1241" s="77" t="str">
        <f t="shared" si="19"/>
        <v>К товару</v>
      </c>
      <c r="G1241" s="87">
        <v>24878.358</v>
      </c>
      <c r="H1241" s="61">
        <v>11</v>
      </c>
      <c r="I1241" s="60"/>
    </row>
    <row r="1242" spans="1:9" ht="15" x14ac:dyDescent="0.25">
      <c r="A1242" s="8" t="s">
        <v>8569</v>
      </c>
      <c r="B1242" s="88" t="s">
        <v>630</v>
      </c>
      <c r="C1242" s="8" t="s">
        <v>8570</v>
      </c>
      <c r="D1242" s="8" t="s">
        <v>8571</v>
      </c>
      <c r="E1242" s="13" t="s">
        <v>29593</v>
      </c>
      <c r="F1242" s="77" t="str">
        <f t="shared" si="19"/>
        <v>К товару</v>
      </c>
      <c r="G1242" s="87">
        <v>16566.263999999999</v>
      </c>
      <c r="H1242" s="61">
        <v>18</v>
      </c>
      <c r="I1242" s="60"/>
    </row>
    <row r="1243" spans="1:9" ht="15" x14ac:dyDescent="0.25">
      <c r="A1243" s="8" t="s">
        <v>8575</v>
      </c>
      <c r="B1243" s="88" t="s">
        <v>630</v>
      </c>
      <c r="C1243" s="8" t="s">
        <v>8576</v>
      </c>
      <c r="D1243" s="8" t="s">
        <v>8577</v>
      </c>
      <c r="E1243" s="13" t="s">
        <v>29594</v>
      </c>
      <c r="F1243" s="77" t="str">
        <f t="shared" si="19"/>
        <v>К товару</v>
      </c>
      <c r="G1243" s="87">
        <v>25052.13</v>
      </c>
      <c r="H1243" s="61">
        <v>26</v>
      </c>
      <c r="I1243" s="60"/>
    </row>
    <row r="1244" spans="1:9" ht="15" x14ac:dyDescent="0.25">
      <c r="A1244" s="8" t="s">
        <v>8572</v>
      </c>
      <c r="B1244" s="88" t="s">
        <v>630</v>
      </c>
      <c r="C1244" s="8" t="s">
        <v>8573</v>
      </c>
      <c r="D1244" s="8" t="s">
        <v>8574</v>
      </c>
      <c r="E1244" s="13" t="s">
        <v>29595</v>
      </c>
      <c r="F1244" s="77" t="str">
        <f t="shared" si="19"/>
        <v>К товару</v>
      </c>
      <c r="G1244" s="87">
        <v>7491.8901599999999</v>
      </c>
      <c r="H1244" s="61">
        <v>48</v>
      </c>
      <c r="I1244" s="60"/>
    </row>
    <row r="1245" spans="1:9" ht="15" x14ac:dyDescent="0.25">
      <c r="A1245" s="8" t="s">
        <v>8578</v>
      </c>
      <c r="B1245" s="88" t="s">
        <v>630</v>
      </c>
      <c r="C1245" s="8" t="s">
        <v>8579</v>
      </c>
      <c r="D1245" s="8" t="s">
        <v>8580</v>
      </c>
      <c r="E1245" s="13" t="s">
        <v>29596</v>
      </c>
      <c r="F1245" s="77" t="str">
        <f t="shared" si="19"/>
        <v>К товару</v>
      </c>
      <c r="G1245" s="87">
        <v>28769.113079999999</v>
      </c>
      <c r="H1245" s="61">
        <v>59</v>
      </c>
      <c r="I1245" s="60"/>
    </row>
    <row r="1246" spans="1:9" ht="15" x14ac:dyDescent="0.25">
      <c r="A1246" s="8" t="s">
        <v>21019</v>
      </c>
      <c r="B1246" s="88" t="s">
        <v>630</v>
      </c>
      <c r="C1246" s="8" t="s">
        <v>21020</v>
      </c>
      <c r="D1246" s="8" t="s">
        <v>21021</v>
      </c>
      <c r="E1246" s="13" t="s">
        <v>29597</v>
      </c>
      <c r="F1246" s="77" t="str">
        <f t="shared" si="19"/>
        <v>К товару</v>
      </c>
      <c r="G1246" s="87">
        <v>23053.752</v>
      </c>
      <c r="H1246" s="61">
        <v>5</v>
      </c>
      <c r="I1246" s="60"/>
    </row>
    <row r="1247" spans="1:9" ht="15" x14ac:dyDescent="0.25">
      <c r="A1247" s="8" t="s">
        <v>8584</v>
      </c>
      <c r="B1247" s="88" t="s">
        <v>630</v>
      </c>
      <c r="C1247" s="8" t="s">
        <v>8585</v>
      </c>
      <c r="D1247" s="8" t="s">
        <v>8586</v>
      </c>
      <c r="E1247" s="13" t="s">
        <v>29598</v>
      </c>
      <c r="F1247" s="77" t="str">
        <f t="shared" si="19"/>
        <v>К товару</v>
      </c>
      <c r="G1247" s="87">
        <v>6313.7160000000003</v>
      </c>
      <c r="H1247" s="61">
        <v>3</v>
      </c>
      <c r="I1247" s="60"/>
    </row>
    <row r="1248" spans="1:9" ht="15" x14ac:dyDescent="0.25">
      <c r="A1248" s="8" t="s">
        <v>8590</v>
      </c>
      <c r="B1248" s="88" t="s">
        <v>630</v>
      </c>
      <c r="C1248" s="8" t="s">
        <v>8591</v>
      </c>
      <c r="D1248" s="8" t="s">
        <v>8589</v>
      </c>
      <c r="E1248" s="13" t="s">
        <v>29599</v>
      </c>
      <c r="F1248" s="77" t="str">
        <f t="shared" si="19"/>
        <v>К товару</v>
      </c>
      <c r="G1248" s="87">
        <v>24646.662</v>
      </c>
      <c r="H1248" s="61">
        <v>8</v>
      </c>
      <c r="I1248" s="60"/>
    </row>
    <row r="1249" spans="1:9" ht="15" x14ac:dyDescent="0.25">
      <c r="A1249" s="8" t="s">
        <v>8587</v>
      </c>
      <c r="B1249" s="88" t="s">
        <v>630</v>
      </c>
      <c r="C1249" s="8" t="s">
        <v>8588</v>
      </c>
      <c r="D1249" s="8" t="s">
        <v>8589</v>
      </c>
      <c r="E1249" s="13" t="s">
        <v>29599</v>
      </c>
      <c r="F1249" s="77" t="str">
        <f t="shared" si="19"/>
        <v>К товару</v>
      </c>
      <c r="G1249" s="87">
        <v>27427.013999999999</v>
      </c>
      <c r="H1249" s="61">
        <v>10</v>
      </c>
      <c r="I1249" s="60"/>
    </row>
    <row r="1250" spans="1:9" ht="15" x14ac:dyDescent="0.25">
      <c r="A1250" s="8" t="s">
        <v>8592</v>
      </c>
      <c r="B1250" s="88" t="s">
        <v>630</v>
      </c>
      <c r="C1250" s="8" t="s">
        <v>8593</v>
      </c>
      <c r="D1250" s="8" t="s">
        <v>8594</v>
      </c>
      <c r="E1250" s="13" t="s">
        <v>29600</v>
      </c>
      <c r="F1250" s="77" t="str">
        <f t="shared" si="19"/>
        <v>К товару</v>
      </c>
      <c r="G1250" s="87">
        <v>20563.02</v>
      </c>
      <c r="H1250" s="61">
        <v>2</v>
      </c>
      <c r="I1250" s="60"/>
    </row>
    <row r="1251" spans="1:9" ht="15" x14ac:dyDescent="0.25">
      <c r="A1251" s="8" t="s">
        <v>21022</v>
      </c>
      <c r="B1251" s="88" t="s">
        <v>630</v>
      </c>
      <c r="C1251" s="8" t="s">
        <v>21023</v>
      </c>
      <c r="D1251" s="8" t="s">
        <v>21024</v>
      </c>
      <c r="E1251" s="13" t="s">
        <v>29601</v>
      </c>
      <c r="F1251" s="77" t="str">
        <f t="shared" si="19"/>
        <v>К товару</v>
      </c>
      <c r="G1251" s="87">
        <v>72598.466159999996</v>
      </c>
      <c r="H1251" s="61">
        <v>12</v>
      </c>
      <c r="I1251" s="60"/>
    </row>
    <row r="1252" spans="1:9" ht="15" x14ac:dyDescent="0.25">
      <c r="A1252" s="8" t="s">
        <v>21025</v>
      </c>
      <c r="B1252" s="88" t="s">
        <v>630</v>
      </c>
      <c r="C1252" s="8" t="s">
        <v>21026</v>
      </c>
      <c r="D1252" s="8" t="s">
        <v>21027</v>
      </c>
      <c r="E1252" s="13" t="s">
        <v>29602</v>
      </c>
      <c r="F1252" s="77" t="str">
        <f t="shared" si="19"/>
        <v>К товару</v>
      </c>
      <c r="G1252" s="87">
        <v>29077.847999999998</v>
      </c>
      <c r="H1252" s="61">
        <v>3</v>
      </c>
      <c r="I1252" s="60"/>
    </row>
    <row r="1253" spans="1:9" ht="15" x14ac:dyDescent="0.25">
      <c r="A1253" s="8" t="s">
        <v>8595</v>
      </c>
      <c r="B1253" s="88" t="s">
        <v>630</v>
      </c>
      <c r="C1253" s="8" t="s">
        <v>8596</v>
      </c>
      <c r="D1253" s="8" t="s">
        <v>8597</v>
      </c>
      <c r="E1253" s="13" t="s">
        <v>29603</v>
      </c>
      <c r="F1253" s="77" t="str">
        <f t="shared" si="19"/>
        <v>К товару</v>
      </c>
      <c r="G1253" s="87">
        <v>74239.453080000007</v>
      </c>
      <c r="H1253" s="61">
        <v>9</v>
      </c>
      <c r="I1253" s="60"/>
    </row>
    <row r="1254" spans="1:9" ht="15" x14ac:dyDescent="0.25">
      <c r="A1254" s="8" t="s">
        <v>8598</v>
      </c>
      <c r="B1254" s="88" t="s">
        <v>630</v>
      </c>
      <c r="C1254" s="8" t="s">
        <v>8599</v>
      </c>
      <c r="D1254" s="8" t="s">
        <v>8600</v>
      </c>
      <c r="E1254" s="13" t="s">
        <v>29604</v>
      </c>
      <c r="F1254" s="77" t="str">
        <f t="shared" si="19"/>
        <v>К товару</v>
      </c>
      <c r="G1254" s="87">
        <v>14066.264159999999</v>
      </c>
      <c r="H1254" s="61">
        <v>17</v>
      </c>
      <c r="I1254" s="60"/>
    </row>
    <row r="1255" spans="1:9" ht="30" x14ac:dyDescent="0.25">
      <c r="A1255" s="8" t="s">
        <v>8601</v>
      </c>
      <c r="B1255" s="88" t="s">
        <v>630</v>
      </c>
      <c r="C1255" s="8" t="s">
        <v>8602</v>
      </c>
      <c r="D1255" s="8" t="s">
        <v>8603</v>
      </c>
      <c r="E1255" s="13" t="s">
        <v>29605</v>
      </c>
      <c r="F1255" s="77" t="str">
        <f t="shared" si="19"/>
        <v>К товару</v>
      </c>
      <c r="G1255" s="87">
        <v>15436.745999999999</v>
      </c>
      <c r="H1255" s="61">
        <v>18</v>
      </c>
      <c r="I1255" s="60"/>
    </row>
    <row r="1256" spans="1:9" ht="30" x14ac:dyDescent="0.25">
      <c r="A1256" s="8" t="s">
        <v>8604</v>
      </c>
      <c r="B1256" s="88" t="s">
        <v>630</v>
      </c>
      <c r="C1256" s="8" t="s">
        <v>8605</v>
      </c>
      <c r="D1256" s="8" t="s">
        <v>8606</v>
      </c>
      <c r="E1256" s="13" t="s">
        <v>29606</v>
      </c>
      <c r="F1256" s="77" t="str">
        <f t="shared" si="19"/>
        <v>К товару</v>
      </c>
      <c r="G1256" s="87">
        <v>57827.846160000001</v>
      </c>
      <c r="H1256" s="61">
        <v>4</v>
      </c>
      <c r="I1256" s="60"/>
    </row>
    <row r="1257" spans="1:9" ht="15" x14ac:dyDescent="0.25">
      <c r="A1257" s="8" t="s">
        <v>27316</v>
      </c>
      <c r="B1257" s="88" t="s">
        <v>630</v>
      </c>
      <c r="C1257" s="8" t="s">
        <v>27317</v>
      </c>
      <c r="D1257" s="8" t="s">
        <v>27318</v>
      </c>
      <c r="E1257" s="13" t="s">
        <v>29607</v>
      </c>
      <c r="F1257" s="77" t="str">
        <f t="shared" si="19"/>
        <v>К товару</v>
      </c>
      <c r="G1257" s="87">
        <v>14095.22616</v>
      </c>
      <c r="H1257" s="61">
        <v>5</v>
      </c>
      <c r="I1257" s="60"/>
    </row>
    <row r="1258" spans="1:9" ht="30" x14ac:dyDescent="0.25">
      <c r="A1258" s="8" t="s">
        <v>8607</v>
      </c>
      <c r="B1258" s="88" t="s">
        <v>630</v>
      </c>
      <c r="C1258" s="8" t="s">
        <v>8608</v>
      </c>
      <c r="D1258" s="8" t="s">
        <v>8609</v>
      </c>
      <c r="E1258" s="13" t="s">
        <v>29608</v>
      </c>
      <c r="F1258" s="77" t="str">
        <f t="shared" si="19"/>
        <v>К товару</v>
      </c>
      <c r="G1258" s="87">
        <v>9972.7750799999994</v>
      </c>
      <c r="H1258" s="61">
        <v>15</v>
      </c>
      <c r="I1258" s="60"/>
    </row>
    <row r="1259" spans="1:9" ht="15" x14ac:dyDescent="0.25">
      <c r="A1259" s="8" t="s">
        <v>8610</v>
      </c>
      <c r="B1259" s="88" t="s">
        <v>630</v>
      </c>
      <c r="C1259" s="8" t="s">
        <v>8611</v>
      </c>
      <c r="D1259" s="8" t="s">
        <v>8612</v>
      </c>
      <c r="E1259" s="13" t="s">
        <v>29609</v>
      </c>
      <c r="F1259" s="77" t="str">
        <f t="shared" si="19"/>
        <v>К товару</v>
      </c>
      <c r="G1259" s="87">
        <v>3958.5261600000003</v>
      </c>
      <c r="H1259" s="61">
        <v>4</v>
      </c>
      <c r="I1259" s="60"/>
    </row>
    <row r="1260" spans="1:9" ht="15" x14ac:dyDescent="0.25">
      <c r="A1260" s="8" t="s">
        <v>8613</v>
      </c>
      <c r="B1260" s="88" t="s">
        <v>630</v>
      </c>
      <c r="C1260" s="8" t="s">
        <v>8614</v>
      </c>
      <c r="D1260" s="8" t="s">
        <v>8615</v>
      </c>
      <c r="E1260" s="13" t="s">
        <v>29610</v>
      </c>
      <c r="F1260" s="77" t="str">
        <f t="shared" si="19"/>
        <v>К товару</v>
      </c>
      <c r="G1260" s="87">
        <v>9866.774159999999</v>
      </c>
      <c r="H1260" s="61">
        <v>4</v>
      </c>
      <c r="I1260" s="60"/>
    </row>
    <row r="1261" spans="1:9" ht="30" x14ac:dyDescent="0.25">
      <c r="A1261" s="8" t="s">
        <v>8616</v>
      </c>
      <c r="B1261" s="88" t="s">
        <v>630</v>
      </c>
      <c r="C1261" s="8" t="s">
        <v>8617</v>
      </c>
      <c r="D1261" s="8" t="s">
        <v>8618</v>
      </c>
      <c r="E1261" s="13" t="s">
        <v>29611</v>
      </c>
      <c r="F1261" s="77" t="str">
        <f t="shared" si="19"/>
        <v>К товару</v>
      </c>
      <c r="G1261" s="87">
        <v>4441.0330800000002</v>
      </c>
      <c r="H1261" s="61">
        <v>33</v>
      </c>
      <c r="I1261" s="60"/>
    </row>
    <row r="1262" spans="1:9" ht="15" x14ac:dyDescent="0.25">
      <c r="A1262" s="8" t="s">
        <v>27319</v>
      </c>
      <c r="B1262" s="88" t="s">
        <v>630</v>
      </c>
      <c r="C1262" s="8" t="s">
        <v>27320</v>
      </c>
      <c r="D1262" s="8" t="s">
        <v>8619</v>
      </c>
      <c r="E1262" s="13" t="s">
        <v>29612</v>
      </c>
      <c r="F1262" s="77" t="str">
        <f t="shared" si="19"/>
        <v>К товару</v>
      </c>
      <c r="G1262" s="87">
        <v>2819.1610799999999</v>
      </c>
      <c r="H1262" s="61">
        <v>4</v>
      </c>
      <c r="I1262" s="60"/>
    </row>
    <row r="1263" spans="1:9" ht="15" x14ac:dyDescent="0.25">
      <c r="A1263" s="8" t="s">
        <v>8620</v>
      </c>
      <c r="B1263" s="88" t="s">
        <v>630</v>
      </c>
      <c r="C1263" s="8" t="s">
        <v>8621</v>
      </c>
      <c r="D1263" s="8" t="s">
        <v>8622</v>
      </c>
      <c r="E1263" s="13" t="s">
        <v>29613</v>
      </c>
      <c r="F1263" s="77" t="str">
        <f t="shared" si="19"/>
        <v>К товару</v>
      </c>
      <c r="G1263" s="87">
        <v>6883.6881599999997</v>
      </c>
      <c r="H1263" s="61">
        <v>20</v>
      </c>
      <c r="I1263" s="60"/>
    </row>
    <row r="1264" spans="1:9" ht="15" x14ac:dyDescent="0.25">
      <c r="A1264" s="8" t="s">
        <v>23288</v>
      </c>
      <c r="B1264" s="88" t="s">
        <v>630</v>
      </c>
      <c r="C1264" s="8" t="s">
        <v>23289</v>
      </c>
      <c r="D1264" s="8" t="s">
        <v>8623</v>
      </c>
      <c r="E1264" s="13" t="s">
        <v>29614</v>
      </c>
      <c r="F1264" s="77" t="str">
        <f t="shared" si="19"/>
        <v>К товару</v>
      </c>
      <c r="G1264" s="87">
        <v>20428.057079999999</v>
      </c>
      <c r="H1264" s="61">
        <v>14</v>
      </c>
      <c r="I1264" s="60"/>
    </row>
    <row r="1265" spans="1:9" ht="15" x14ac:dyDescent="0.25">
      <c r="A1265" s="8" t="s">
        <v>8624</v>
      </c>
      <c r="B1265" s="88" t="s">
        <v>630</v>
      </c>
      <c r="C1265" s="8" t="s">
        <v>8625</v>
      </c>
      <c r="D1265" s="8" t="s">
        <v>8619</v>
      </c>
      <c r="E1265" s="13" t="s">
        <v>29615</v>
      </c>
      <c r="F1265" s="77" t="str">
        <f t="shared" si="19"/>
        <v>К товару</v>
      </c>
      <c r="G1265" s="87">
        <v>686.3993999999999</v>
      </c>
      <c r="H1265" s="61">
        <v>6</v>
      </c>
      <c r="I1265" s="60"/>
    </row>
    <row r="1266" spans="1:9" ht="15" x14ac:dyDescent="0.25">
      <c r="A1266" s="8" t="s">
        <v>8626</v>
      </c>
      <c r="B1266" s="88" t="s">
        <v>630</v>
      </c>
      <c r="C1266" s="8" t="s">
        <v>8627</v>
      </c>
      <c r="D1266" s="8" t="s">
        <v>8628</v>
      </c>
      <c r="E1266" s="13" t="s">
        <v>29616</v>
      </c>
      <c r="F1266" s="77" t="str">
        <f t="shared" si="19"/>
        <v>К товару</v>
      </c>
      <c r="G1266" s="87">
        <v>4981.4639999999999</v>
      </c>
      <c r="H1266" s="61">
        <v>24</v>
      </c>
      <c r="I1266" s="60"/>
    </row>
    <row r="1267" spans="1:9" ht="15" x14ac:dyDescent="0.25">
      <c r="A1267" s="8" t="s">
        <v>8629</v>
      </c>
      <c r="B1267" s="88" t="s">
        <v>630</v>
      </c>
      <c r="C1267" s="8" t="s">
        <v>8630</v>
      </c>
      <c r="D1267" s="8" t="s">
        <v>8619</v>
      </c>
      <c r="E1267" s="13" t="s">
        <v>29617</v>
      </c>
      <c r="F1267" s="77" t="str">
        <f t="shared" si="19"/>
        <v>К товару</v>
      </c>
      <c r="G1267" s="87">
        <v>1430.7227999999998</v>
      </c>
      <c r="H1267" s="61">
        <v>10</v>
      </c>
      <c r="I1267" s="60"/>
    </row>
    <row r="1268" spans="1:9" ht="15" x14ac:dyDescent="0.25">
      <c r="A1268" s="8" t="s">
        <v>8631</v>
      </c>
      <c r="B1268" s="88" t="s">
        <v>630</v>
      </c>
      <c r="C1268" s="8" t="s">
        <v>8632</v>
      </c>
      <c r="D1268" s="8" t="s">
        <v>8633</v>
      </c>
      <c r="E1268" s="13" t="s">
        <v>29618</v>
      </c>
      <c r="F1268" s="77" t="str">
        <f t="shared" si="19"/>
        <v>К товару</v>
      </c>
      <c r="G1268" s="87">
        <v>4083.6419999999998</v>
      </c>
      <c r="H1268" s="61">
        <v>32</v>
      </c>
      <c r="I1268" s="60"/>
    </row>
    <row r="1269" spans="1:9" ht="15" x14ac:dyDescent="0.25">
      <c r="A1269" s="8" t="s">
        <v>8634</v>
      </c>
      <c r="B1269" s="88" t="s">
        <v>630</v>
      </c>
      <c r="C1269" s="8" t="s">
        <v>8635</v>
      </c>
      <c r="D1269" s="8" t="s">
        <v>8636</v>
      </c>
      <c r="E1269" s="13" t="s">
        <v>29619</v>
      </c>
      <c r="F1269" s="77" t="str">
        <f t="shared" si="19"/>
        <v>К товару</v>
      </c>
      <c r="G1269" s="87">
        <v>13235.634</v>
      </c>
      <c r="H1269" s="61">
        <v>3</v>
      </c>
      <c r="I1269" s="60"/>
    </row>
    <row r="1270" spans="1:9" ht="15" x14ac:dyDescent="0.25">
      <c r="A1270" s="8" t="s">
        <v>8640</v>
      </c>
      <c r="B1270" s="88" t="s">
        <v>630</v>
      </c>
      <c r="C1270" s="8" t="s">
        <v>8641</v>
      </c>
      <c r="D1270" s="8" t="s">
        <v>8642</v>
      </c>
      <c r="E1270" s="13" t="s">
        <v>29620</v>
      </c>
      <c r="F1270" s="77" t="str">
        <f t="shared" si="19"/>
        <v>К товару</v>
      </c>
      <c r="G1270" s="87">
        <v>21528.613079999999</v>
      </c>
      <c r="H1270" s="61">
        <v>3</v>
      </c>
      <c r="I1270" s="60"/>
    </row>
    <row r="1271" spans="1:9" ht="15" x14ac:dyDescent="0.25">
      <c r="A1271" s="8" t="s">
        <v>8637</v>
      </c>
      <c r="B1271" s="88" t="s">
        <v>630</v>
      </c>
      <c r="C1271" s="8" t="s">
        <v>8638</v>
      </c>
      <c r="D1271" s="8" t="s">
        <v>8639</v>
      </c>
      <c r="E1271" s="13" t="s">
        <v>29621</v>
      </c>
      <c r="F1271" s="77" t="str">
        <f t="shared" si="19"/>
        <v>К товару</v>
      </c>
      <c r="G1271" s="87">
        <v>12724.165079999999</v>
      </c>
      <c r="H1271" s="61">
        <v>4</v>
      </c>
      <c r="I1271" s="60"/>
    </row>
    <row r="1272" spans="1:9" ht="15" x14ac:dyDescent="0.25">
      <c r="A1272" s="8" t="s">
        <v>8643</v>
      </c>
      <c r="B1272" s="88" t="s">
        <v>630</v>
      </c>
      <c r="C1272" s="8" t="s">
        <v>8644</v>
      </c>
      <c r="D1272" s="8" t="s">
        <v>8645</v>
      </c>
      <c r="E1272" s="13" t="s">
        <v>29622</v>
      </c>
      <c r="F1272" s="77" t="str">
        <f t="shared" si="19"/>
        <v>К товару</v>
      </c>
      <c r="G1272" s="87">
        <v>8476.5981599999996</v>
      </c>
      <c r="H1272" s="61">
        <v>16</v>
      </c>
      <c r="I1272" s="60"/>
    </row>
    <row r="1273" spans="1:9" ht="15" x14ac:dyDescent="0.25">
      <c r="A1273" s="8" t="s">
        <v>8646</v>
      </c>
      <c r="B1273" s="88" t="s">
        <v>630</v>
      </c>
      <c r="C1273" s="8" t="s">
        <v>8647</v>
      </c>
      <c r="D1273" s="8" t="s">
        <v>8648</v>
      </c>
      <c r="E1273" s="13" t="s">
        <v>29623</v>
      </c>
      <c r="F1273" s="77" t="str">
        <f t="shared" si="19"/>
        <v>К товару</v>
      </c>
      <c r="G1273" s="87">
        <v>28624.303079999998</v>
      </c>
      <c r="H1273" s="61">
        <v>6</v>
      </c>
      <c r="I1273" s="60"/>
    </row>
    <row r="1274" spans="1:9" ht="15" x14ac:dyDescent="0.25">
      <c r="A1274" s="8" t="s">
        <v>8649</v>
      </c>
      <c r="B1274" s="88" t="s">
        <v>630</v>
      </c>
      <c r="C1274" s="8" t="s">
        <v>8650</v>
      </c>
      <c r="D1274" s="8" t="s">
        <v>8651</v>
      </c>
      <c r="E1274" s="13" t="s">
        <v>29624</v>
      </c>
      <c r="F1274" s="77" t="str">
        <f t="shared" si="19"/>
        <v>К товару</v>
      </c>
      <c r="G1274" s="87">
        <v>47623.375080000005</v>
      </c>
      <c r="H1274" s="61">
        <v>9</v>
      </c>
      <c r="I1274" s="60"/>
    </row>
    <row r="1275" spans="1:9" ht="15" x14ac:dyDescent="0.25">
      <c r="A1275" s="8" t="s">
        <v>8652</v>
      </c>
      <c r="B1275" s="88" t="s">
        <v>630</v>
      </c>
      <c r="C1275" s="8" t="s">
        <v>8653</v>
      </c>
      <c r="D1275" s="8" t="s">
        <v>8654</v>
      </c>
      <c r="E1275" s="13" t="s">
        <v>29625</v>
      </c>
      <c r="F1275" s="77" t="str">
        <f t="shared" si="19"/>
        <v>К товару</v>
      </c>
      <c r="G1275" s="87">
        <v>7202.27016</v>
      </c>
      <c r="H1275" s="61">
        <v>6</v>
      </c>
      <c r="I1275" s="60"/>
    </row>
    <row r="1276" spans="1:9" ht="15" x14ac:dyDescent="0.25">
      <c r="A1276" s="8" t="s">
        <v>8655</v>
      </c>
      <c r="B1276" s="88" t="s">
        <v>630</v>
      </c>
      <c r="C1276" s="8" t="s">
        <v>8656</v>
      </c>
      <c r="D1276" s="8" t="s">
        <v>8657</v>
      </c>
      <c r="E1276" s="13" t="s">
        <v>29626</v>
      </c>
      <c r="F1276" s="77" t="str">
        <f t="shared" si="19"/>
        <v>К товару</v>
      </c>
      <c r="G1276" s="87">
        <v>38316.726000000002</v>
      </c>
      <c r="H1276" s="61">
        <v>8</v>
      </c>
      <c r="I1276" s="60"/>
    </row>
    <row r="1277" spans="1:9" ht="30" x14ac:dyDescent="0.25">
      <c r="A1277" s="8" t="s">
        <v>8658</v>
      </c>
      <c r="B1277" s="88" t="s">
        <v>630</v>
      </c>
      <c r="C1277" s="8" t="s">
        <v>8659</v>
      </c>
      <c r="D1277" s="8" t="s">
        <v>8660</v>
      </c>
      <c r="E1277" s="13" t="s">
        <v>29627</v>
      </c>
      <c r="F1277" s="77" t="str">
        <f t="shared" si="19"/>
        <v>К товару</v>
      </c>
      <c r="G1277" s="87">
        <v>17367.93216</v>
      </c>
      <c r="H1277" s="61">
        <v>6</v>
      </c>
      <c r="I1277" s="60"/>
    </row>
    <row r="1278" spans="1:9" ht="15" x14ac:dyDescent="0.25">
      <c r="A1278" s="8" t="s">
        <v>8661</v>
      </c>
      <c r="B1278" s="88" t="s">
        <v>630</v>
      </c>
      <c r="C1278" s="8" t="s">
        <v>8662</v>
      </c>
      <c r="D1278" s="8" t="s">
        <v>8663</v>
      </c>
      <c r="E1278" s="13" t="s">
        <v>29628</v>
      </c>
      <c r="F1278" s="77" t="str">
        <f t="shared" si="19"/>
        <v>К товару</v>
      </c>
      <c r="G1278" s="87">
        <v>5754.1701599999997</v>
      </c>
      <c r="H1278" s="61">
        <v>6</v>
      </c>
      <c r="I1278" s="60"/>
    </row>
    <row r="1279" spans="1:9" ht="15" x14ac:dyDescent="0.25">
      <c r="A1279" s="8" t="s">
        <v>8664</v>
      </c>
      <c r="B1279" s="88" t="s">
        <v>630</v>
      </c>
      <c r="C1279" s="8" t="s">
        <v>8665</v>
      </c>
      <c r="D1279" s="8" t="s">
        <v>8666</v>
      </c>
      <c r="E1279" s="13" t="s">
        <v>29629</v>
      </c>
      <c r="F1279" s="77" t="str">
        <f t="shared" si="19"/>
        <v>К товару</v>
      </c>
      <c r="G1279" s="87">
        <v>19945.550159999999</v>
      </c>
      <c r="H1279" s="61">
        <v>8</v>
      </c>
      <c r="I1279" s="60"/>
    </row>
    <row r="1280" spans="1:9" ht="15" x14ac:dyDescent="0.25">
      <c r="A1280" s="8" t="s">
        <v>8667</v>
      </c>
      <c r="B1280" s="88" t="s">
        <v>630</v>
      </c>
      <c r="C1280" s="8" t="s">
        <v>8668</v>
      </c>
      <c r="D1280" s="8" t="s">
        <v>8669</v>
      </c>
      <c r="E1280" s="13" t="s">
        <v>29630</v>
      </c>
      <c r="F1280" s="77" t="str">
        <f t="shared" si="19"/>
        <v>К товару</v>
      </c>
      <c r="G1280" s="87">
        <v>10773.864</v>
      </c>
      <c r="H1280" s="61">
        <v>10</v>
      </c>
      <c r="I1280" s="60"/>
    </row>
    <row r="1281" spans="1:9" ht="15" x14ac:dyDescent="0.25">
      <c r="A1281" s="8" t="s">
        <v>8676</v>
      </c>
      <c r="B1281" s="88" t="s">
        <v>630</v>
      </c>
      <c r="C1281" s="8" t="s">
        <v>8677</v>
      </c>
      <c r="D1281" s="8" t="s">
        <v>8678</v>
      </c>
      <c r="E1281" s="13" t="s">
        <v>29631</v>
      </c>
      <c r="F1281" s="77" t="str">
        <f t="shared" si="19"/>
        <v>К товару</v>
      </c>
      <c r="G1281" s="87">
        <v>18034.05816</v>
      </c>
      <c r="H1281" s="61">
        <v>7</v>
      </c>
      <c r="I1281" s="60"/>
    </row>
    <row r="1282" spans="1:9" ht="15" x14ac:dyDescent="0.25">
      <c r="A1282" s="8" t="s">
        <v>8673</v>
      </c>
      <c r="B1282" s="88" t="s">
        <v>630</v>
      </c>
      <c r="C1282" s="8" t="s">
        <v>8674</v>
      </c>
      <c r="D1282" s="8" t="s">
        <v>8675</v>
      </c>
      <c r="E1282" s="13" t="s">
        <v>29632</v>
      </c>
      <c r="F1282" s="77" t="str">
        <f t="shared" si="19"/>
        <v>К товару</v>
      </c>
      <c r="G1282" s="87">
        <v>6545.4120000000003</v>
      </c>
      <c r="H1282" s="61">
        <v>4</v>
      </c>
      <c r="I1282" s="60"/>
    </row>
    <row r="1283" spans="1:9" ht="15" x14ac:dyDescent="0.25">
      <c r="A1283" s="8" t="s">
        <v>8670</v>
      </c>
      <c r="B1283" s="88" t="s">
        <v>630</v>
      </c>
      <c r="C1283" s="8" t="s">
        <v>8671</v>
      </c>
      <c r="D1283" s="8" t="s">
        <v>8672</v>
      </c>
      <c r="E1283" s="13" t="s">
        <v>29633</v>
      </c>
      <c r="F1283" s="77" t="str">
        <f t="shared" si="19"/>
        <v>К товару</v>
      </c>
      <c r="G1283" s="87">
        <v>8148.1690799999997</v>
      </c>
      <c r="H1283" s="61">
        <v>6</v>
      </c>
      <c r="I1283" s="60"/>
    </row>
    <row r="1284" spans="1:9" ht="15" x14ac:dyDescent="0.25">
      <c r="A1284" s="8" t="s">
        <v>8679</v>
      </c>
      <c r="B1284" s="88" t="s">
        <v>630</v>
      </c>
      <c r="C1284" s="8" t="s">
        <v>8680</v>
      </c>
      <c r="D1284" s="8" t="s">
        <v>8681</v>
      </c>
      <c r="E1284" s="13" t="s">
        <v>29634</v>
      </c>
      <c r="F1284" s="77" t="str">
        <f t="shared" si="19"/>
        <v>К товару</v>
      </c>
      <c r="G1284" s="87">
        <v>3311.5150799999997</v>
      </c>
      <c r="H1284" s="61">
        <v>8</v>
      </c>
      <c r="I1284" s="60"/>
    </row>
    <row r="1285" spans="1:9" ht="15" x14ac:dyDescent="0.25">
      <c r="A1285" s="8" t="s">
        <v>23290</v>
      </c>
      <c r="B1285" s="88" t="s">
        <v>630</v>
      </c>
      <c r="C1285" s="8" t="s">
        <v>23291</v>
      </c>
      <c r="D1285" s="8" t="s">
        <v>8682</v>
      </c>
      <c r="E1285" s="13" t="s">
        <v>29635</v>
      </c>
      <c r="F1285" s="77" t="str">
        <f t="shared" si="19"/>
        <v>К товару</v>
      </c>
      <c r="G1285" s="87">
        <v>14201.227080000001</v>
      </c>
      <c r="H1285" s="61">
        <v>31</v>
      </c>
      <c r="I1285" s="60"/>
    </row>
    <row r="1286" spans="1:9" ht="15" x14ac:dyDescent="0.25">
      <c r="A1286" s="8" t="s">
        <v>8683</v>
      </c>
      <c r="B1286" s="88" t="s">
        <v>630</v>
      </c>
      <c r="C1286" s="8" t="s">
        <v>8684</v>
      </c>
      <c r="D1286" s="8" t="s">
        <v>8685</v>
      </c>
      <c r="E1286" s="13" t="s">
        <v>29636</v>
      </c>
      <c r="F1286" s="77" t="str">
        <f t="shared" si="19"/>
        <v>К товару</v>
      </c>
      <c r="G1286" s="87">
        <v>2481.46416</v>
      </c>
      <c r="H1286" s="61">
        <v>11</v>
      </c>
      <c r="I1286" s="60"/>
    </row>
    <row r="1287" spans="1:9" ht="15" x14ac:dyDescent="0.25">
      <c r="A1287" s="8" t="s">
        <v>8686</v>
      </c>
      <c r="B1287" s="88" t="s">
        <v>630</v>
      </c>
      <c r="C1287" s="8" t="s">
        <v>8687</v>
      </c>
      <c r="D1287" s="8" t="s">
        <v>8688</v>
      </c>
      <c r="E1287" s="13" t="s">
        <v>29637</v>
      </c>
      <c r="F1287" s="77" t="str">
        <f t="shared" si="19"/>
        <v>К товару</v>
      </c>
      <c r="G1287" s="87">
        <v>9412.65</v>
      </c>
      <c r="H1287" s="61">
        <v>5</v>
      </c>
      <c r="I1287" s="60"/>
    </row>
    <row r="1288" spans="1:9" ht="15" x14ac:dyDescent="0.25">
      <c r="A1288" s="8" t="s">
        <v>23292</v>
      </c>
      <c r="B1288" s="88" t="s">
        <v>630</v>
      </c>
      <c r="C1288" s="8" t="s">
        <v>23293</v>
      </c>
      <c r="D1288" s="8" t="s">
        <v>8689</v>
      </c>
      <c r="E1288" s="13" t="s">
        <v>29638</v>
      </c>
      <c r="F1288" s="77" t="str">
        <f t="shared" si="19"/>
        <v>К товару</v>
      </c>
      <c r="G1288" s="87">
        <v>62751.386160000002</v>
      </c>
      <c r="H1288" s="61">
        <v>3</v>
      </c>
      <c r="I1288" s="60"/>
    </row>
    <row r="1289" spans="1:9" ht="15" x14ac:dyDescent="0.25">
      <c r="A1289" s="8" t="s">
        <v>8690</v>
      </c>
      <c r="B1289" s="88" t="s">
        <v>630</v>
      </c>
      <c r="C1289" s="8" t="s">
        <v>8691</v>
      </c>
      <c r="D1289" s="8" t="s">
        <v>8692</v>
      </c>
      <c r="E1289" s="13" t="s">
        <v>29639</v>
      </c>
      <c r="F1289" s="77" t="str">
        <f t="shared" si="19"/>
        <v>К товару</v>
      </c>
      <c r="G1289" s="87">
        <v>12038.924159999999</v>
      </c>
      <c r="H1289" s="61">
        <v>18</v>
      </c>
      <c r="I1289" s="60"/>
    </row>
    <row r="1290" spans="1:9" ht="15" x14ac:dyDescent="0.25">
      <c r="A1290" s="8" t="s">
        <v>8693</v>
      </c>
      <c r="B1290" s="88" t="s">
        <v>630</v>
      </c>
      <c r="C1290" s="8" t="s">
        <v>8694</v>
      </c>
      <c r="D1290" s="8" t="s">
        <v>8695</v>
      </c>
      <c r="E1290" s="13" t="s">
        <v>29640</v>
      </c>
      <c r="F1290" s="77" t="str">
        <f t="shared" ref="F1290:F1353" si="20">HYPERLINK("https://shop-askom.kz/?pbrandnumber="&amp;C1290&amp;"&amp;pbrandname=FEBI", "К товару")</f>
        <v>К товару</v>
      </c>
      <c r="G1290" s="87">
        <v>6767.8401599999997</v>
      </c>
      <c r="H1290" s="61">
        <v>2</v>
      </c>
      <c r="I1290" s="60"/>
    </row>
    <row r="1291" spans="1:9" ht="30" x14ac:dyDescent="0.25">
      <c r="A1291" s="8" t="s">
        <v>21028</v>
      </c>
      <c r="B1291" s="88" t="s">
        <v>630</v>
      </c>
      <c r="C1291" s="8" t="s">
        <v>21029</v>
      </c>
      <c r="D1291" s="8" t="s">
        <v>21030</v>
      </c>
      <c r="E1291" s="13" t="s">
        <v>29641</v>
      </c>
      <c r="F1291" s="77" t="str">
        <f t="shared" si="20"/>
        <v>К товару</v>
      </c>
      <c r="G1291" s="87">
        <v>15938.94708</v>
      </c>
      <c r="H1291" s="61">
        <v>9</v>
      </c>
      <c r="I1291" s="60"/>
    </row>
    <row r="1292" spans="1:9" ht="15" x14ac:dyDescent="0.25">
      <c r="A1292" s="8" t="s">
        <v>8696</v>
      </c>
      <c r="B1292" s="88" t="s">
        <v>630</v>
      </c>
      <c r="C1292" s="8" t="s">
        <v>8697</v>
      </c>
      <c r="D1292" s="8" t="s">
        <v>8698</v>
      </c>
      <c r="E1292" s="13" t="s">
        <v>29642</v>
      </c>
      <c r="F1292" s="77" t="str">
        <f t="shared" si="20"/>
        <v>К товару</v>
      </c>
      <c r="G1292" s="87">
        <v>9441.6119999999992</v>
      </c>
      <c r="H1292" s="61">
        <v>6</v>
      </c>
      <c r="I1292" s="60"/>
    </row>
    <row r="1293" spans="1:9" ht="30" x14ac:dyDescent="0.25">
      <c r="A1293" s="8" t="s">
        <v>8699</v>
      </c>
      <c r="B1293" s="88" t="s">
        <v>630</v>
      </c>
      <c r="C1293" s="8" t="s">
        <v>8700</v>
      </c>
      <c r="D1293" s="8" t="s">
        <v>8700</v>
      </c>
      <c r="E1293" s="13" t="s">
        <v>29643</v>
      </c>
      <c r="F1293" s="77" t="str">
        <f t="shared" si="20"/>
        <v>К товару</v>
      </c>
      <c r="G1293" s="87">
        <v>47729.375999999997</v>
      </c>
      <c r="H1293" s="61">
        <v>10</v>
      </c>
      <c r="I1293" s="60"/>
    </row>
    <row r="1294" spans="1:9" ht="15" x14ac:dyDescent="0.25">
      <c r="A1294" s="8" t="s">
        <v>8701</v>
      </c>
      <c r="B1294" s="88" t="s">
        <v>630</v>
      </c>
      <c r="C1294" s="8" t="s">
        <v>8702</v>
      </c>
      <c r="D1294" s="8" t="s">
        <v>8703</v>
      </c>
      <c r="E1294" s="13" t="s">
        <v>29644</v>
      </c>
      <c r="F1294" s="77" t="str">
        <f t="shared" si="20"/>
        <v>К товару</v>
      </c>
      <c r="G1294" s="87">
        <v>6323.5630799999999</v>
      </c>
      <c r="H1294" s="61">
        <v>2</v>
      </c>
      <c r="I1294" s="60"/>
    </row>
    <row r="1295" spans="1:9" ht="30" x14ac:dyDescent="0.25">
      <c r="A1295" s="8" t="s">
        <v>8704</v>
      </c>
      <c r="B1295" s="88" t="s">
        <v>630</v>
      </c>
      <c r="C1295" s="8" t="s">
        <v>8705</v>
      </c>
      <c r="D1295" s="8" t="s">
        <v>8706</v>
      </c>
      <c r="E1295" s="13" t="s">
        <v>29645</v>
      </c>
      <c r="F1295" s="77" t="str">
        <f t="shared" si="20"/>
        <v>К товару</v>
      </c>
      <c r="G1295" s="87">
        <v>847.42812000000004</v>
      </c>
      <c r="H1295" s="61">
        <v>52</v>
      </c>
      <c r="I1295" s="60"/>
    </row>
    <row r="1296" spans="1:9" ht="15" x14ac:dyDescent="0.25">
      <c r="A1296" s="8" t="s">
        <v>8707</v>
      </c>
      <c r="B1296" s="88" t="s">
        <v>630</v>
      </c>
      <c r="C1296" s="8" t="s">
        <v>8708</v>
      </c>
      <c r="D1296" s="8" t="s">
        <v>8709</v>
      </c>
      <c r="E1296" s="13" t="s">
        <v>29646</v>
      </c>
      <c r="F1296" s="77" t="str">
        <f t="shared" si="20"/>
        <v>К товару</v>
      </c>
      <c r="G1296" s="87">
        <v>11102.293079999999</v>
      </c>
      <c r="H1296" s="61">
        <v>6</v>
      </c>
      <c r="I1296" s="60"/>
    </row>
    <row r="1297" spans="1:9" ht="15" x14ac:dyDescent="0.25">
      <c r="A1297" s="8" t="s">
        <v>8710</v>
      </c>
      <c r="B1297" s="88" t="s">
        <v>630</v>
      </c>
      <c r="C1297" s="8" t="s">
        <v>8711</v>
      </c>
      <c r="D1297" s="8" t="s">
        <v>8712</v>
      </c>
      <c r="E1297" s="13" t="s">
        <v>29647</v>
      </c>
      <c r="F1297" s="77" t="str">
        <f t="shared" si="20"/>
        <v>К товару</v>
      </c>
      <c r="G1297" s="87">
        <v>10783.711079999999</v>
      </c>
      <c r="H1297" s="61">
        <v>23</v>
      </c>
      <c r="I1297" s="60"/>
    </row>
    <row r="1298" spans="1:9" ht="30" x14ac:dyDescent="0.25">
      <c r="A1298" s="8" t="s">
        <v>8713</v>
      </c>
      <c r="B1298" s="88" t="s">
        <v>630</v>
      </c>
      <c r="C1298" s="8" t="s">
        <v>8714</v>
      </c>
      <c r="D1298" s="8" t="s">
        <v>23294</v>
      </c>
      <c r="E1298" s="13" t="s">
        <v>29648</v>
      </c>
      <c r="F1298" s="77" t="str">
        <f t="shared" si="20"/>
        <v>К товару</v>
      </c>
      <c r="G1298" s="87">
        <v>15417.631079999999</v>
      </c>
      <c r="H1298" s="61">
        <v>5</v>
      </c>
      <c r="I1298" s="60"/>
    </row>
    <row r="1299" spans="1:9" ht="30" x14ac:dyDescent="0.25">
      <c r="A1299" s="8" t="s">
        <v>8715</v>
      </c>
      <c r="B1299" s="88" t="s">
        <v>630</v>
      </c>
      <c r="C1299" s="8" t="s">
        <v>8716</v>
      </c>
      <c r="D1299" s="8" t="s">
        <v>22970</v>
      </c>
      <c r="E1299" s="13" t="s">
        <v>29649</v>
      </c>
      <c r="F1299" s="77" t="str">
        <f t="shared" si="20"/>
        <v>К товару</v>
      </c>
      <c r="G1299" s="87">
        <v>10947.636</v>
      </c>
      <c r="H1299" s="61">
        <v>15</v>
      </c>
      <c r="I1299" s="60"/>
    </row>
    <row r="1300" spans="1:9" ht="15" x14ac:dyDescent="0.25">
      <c r="A1300" s="8" t="s">
        <v>8717</v>
      </c>
      <c r="B1300" s="88" t="s">
        <v>630</v>
      </c>
      <c r="C1300" s="8" t="s">
        <v>8718</v>
      </c>
      <c r="D1300" s="8" t="s">
        <v>8719</v>
      </c>
      <c r="E1300" s="13" t="s">
        <v>29650</v>
      </c>
      <c r="F1300" s="77" t="str">
        <f t="shared" si="20"/>
        <v>К товару</v>
      </c>
      <c r="G1300" s="87">
        <v>3572.1730799999996</v>
      </c>
      <c r="H1300" s="61">
        <v>7</v>
      </c>
      <c r="I1300" s="60"/>
    </row>
    <row r="1301" spans="1:9" ht="15" x14ac:dyDescent="0.25">
      <c r="A1301" s="8" t="s">
        <v>8720</v>
      </c>
      <c r="B1301" s="88" t="s">
        <v>630</v>
      </c>
      <c r="C1301" s="8" t="s">
        <v>8721</v>
      </c>
      <c r="D1301" s="8" t="s">
        <v>8722</v>
      </c>
      <c r="E1301" s="13" t="s">
        <v>29651</v>
      </c>
      <c r="F1301" s="77" t="str">
        <f t="shared" si="20"/>
        <v>К товару</v>
      </c>
      <c r="G1301" s="87">
        <v>1520.5049999999999</v>
      </c>
      <c r="H1301" s="61">
        <v>13</v>
      </c>
      <c r="I1301" s="60"/>
    </row>
    <row r="1302" spans="1:9" ht="15" x14ac:dyDescent="0.25">
      <c r="A1302" s="8" t="s">
        <v>8723</v>
      </c>
      <c r="B1302" s="88" t="s">
        <v>630</v>
      </c>
      <c r="C1302" s="8" t="s">
        <v>8724</v>
      </c>
      <c r="D1302" s="8" t="s">
        <v>8725</v>
      </c>
      <c r="E1302" s="13" t="s">
        <v>29652</v>
      </c>
      <c r="F1302" s="77" t="str">
        <f t="shared" si="20"/>
        <v>К товару</v>
      </c>
      <c r="G1302" s="87">
        <v>3330.63</v>
      </c>
      <c r="H1302" s="61">
        <v>15</v>
      </c>
      <c r="I1302" s="60"/>
    </row>
    <row r="1303" spans="1:9" ht="15" x14ac:dyDescent="0.25">
      <c r="A1303" s="8" t="s">
        <v>8726</v>
      </c>
      <c r="B1303" s="88" t="s">
        <v>630</v>
      </c>
      <c r="C1303" s="8" t="s">
        <v>8727</v>
      </c>
      <c r="D1303" s="8" t="s">
        <v>8728</v>
      </c>
      <c r="E1303" s="13" t="s">
        <v>29653</v>
      </c>
      <c r="F1303" s="77" t="str">
        <f t="shared" si="20"/>
        <v>К товару</v>
      </c>
      <c r="G1303" s="87">
        <v>1992.0063600000001</v>
      </c>
      <c r="H1303" s="61">
        <v>4</v>
      </c>
      <c r="I1303" s="60"/>
    </row>
    <row r="1304" spans="1:9" ht="15" x14ac:dyDescent="0.25">
      <c r="A1304" s="8" t="s">
        <v>8729</v>
      </c>
      <c r="B1304" s="88" t="s">
        <v>630</v>
      </c>
      <c r="C1304" s="8" t="s">
        <v>8730</v>
      </c>
      <c r="D1304" s="8" t="s">
        <v>8731</v>
      </c>
      <c r="E1304" s="13" t="s">
        <v>29654</v>
      </c>
      <c r="F1304" s="77" t="str">
        <f t="shared" si="20"/>
        <v>К товару</v>
      </c>
      <c r="G1304" s="87">
        <v>1882.53</v>
      </c>
      <c r="H1304" s="61">
        <v>4</v>
      </c>
      <c r="I1304" s="60"/>
    </row>
    <row r="1305" spans="1:9" ht="15" x14ac:dyDescent="0.25">
      <c r="A1305" s="8" t="s">
        <v>8732</v>
      </c>
      <c r="B1305" s="88" t="s">
        <v>630</v>
      </c>
      <c r="C1305" s="8" t="s">
        <v>8733</v>
      </c>
      <c r="D1305" s="8" t="s">
        <v>8734</v>
      </c>
      <c r="E1305" s="13" t="s">
        <v>29655</v>
      </c>
      <c r="F1305" s="77" t="str">
        <f t="shared" si="20"/>
        <v>К товару</v>
      </c>
      <c r="G1305" s="87">
        <v>12173.88708</v>
      </c>
      <c r="H1305" s="61">
        <v>12</v>
      </c>
      <c r="I1305" s="60"/>
    </row>
    <row r="1306" spans="1:9" ht="15" x14ac:dyDescent="0.25">
      <c r="A1306" s="8" t="s">
        <v>8735</v>
      </c>
      <c r="B1306" s="88" t="s">
        <v>630</v>
      </c>
      <c r="C1306" s="8" t="s">
        <v>8736</v>
      </c>
      <c r="D1306" s="8" t="s">
        <v>8737</v>
      </c>
      <c r="E1306" s="13" t="s">
        <v>29656</v>
      </c>
      <c r="F1306" s="77" t="str">
        <f t="shared" si="20"/>
        <v>К товару</v>
      </c>
      <c r="G1306" s="87">
        <v>45277.453080000007</v>
      </c>
      <c r="H1306" s="61">
        <v>2</v>
      </c>
      <c r="I1306" s="60"/>
    </row>
    <row r="1307" spans="1:9" ht="15" x14ac:dyDescent="0.25">
      <c r="A1307" s="8" t="s">
        <v>8741</v>
      </c>
      <c r="B1307" s="88" t="s">
        <v>630</v>
      </c>
      <c r="C1307" s="8" t="s">
        <v>1335</v>
      </c>
      <c r="D1307" s="8" t="s">
        <v>8742</v>
      </c>
      <c r="E1307" s="13" t="s">
        <v>29657</v>
      </c>
      <c r="F1307" s="77" t="str">
        <f t="shared" si="20"/>
        <v>К товару</v>
      </c>
      <c r="G1307" s="87">
        <v>17918.210159999999</v>
      </c>
      <c r="H1307" s="61">
        <v>1</v>
      </c>
      <c r="I1307" s="60"/>
    </row>
    <row r="1308" spans="1:9" ht="15" x14ac:dyDescent="0.25">
      <c r="A1308" s="8" t="s">
        <v>8743</v>
      </c>
      <c r="B1308" s="88" t="s">
        <v>630</v>
      </c>
      <c r="C1308" s="8" t="s">
        <v>8744</v>
      </c>
      <c r="D1308" s="8" t="s">
        <v>8745</v>
      </c>
      <c r="E1308" s="13" t="s">
        <v>29658</v>
      </c>
      <c r="F1308" s="77" t="str">
        <f t="shared" si="20"/>
        <v>К товару</v>
      </c>
      <c r="G1308" s="87">
        <v>30931.416000000001</v>
      </c>
      <c r="H1308" s="61">
        <v>4</v>
      </c>
      <c r="I1308" s="60"/>
    </row>
    <row r="1309" spans="1:9" ht="15" x14ac:dyDescent="0.25">
      <c r="A1309" s="8" t="s">
        <v>8738</v>
      </c>
      <c r="B1309" s="88" t="s">
        <v>630</v>
      </c>
      <c r="C1309" s="8" t="s">
        <v>8739</v>
      </c>
      <c r="D1309" s="8" t="s">
        <v>8740</v>
      </c>
      <c r="E1309" s="13" t="s">
        <v>29659</v>
      </c>
      <c r="F1309" s="77" t="str">
        <f t="shared" si="20"/>
        <v>К товару</v>
      </c>
      <c r="G1309" s="87">
        <v>48637.045080000004</v>
      </c>
      <c r="H1309" s="61">
        <v>4</v>
      </c>
      <c r="I1309" s="60"/>
    </row>
    <row r="1310" spans="1:9" ht="15" x14ac:dyDescent="0.25">
      <c r="A1310" s="8" t="s">
        <v>8746</v>
      </c>
      <c r="B1310" s="88" t="s">
        <v>630</v>
      </c>
      <c r="C1310" s="8" t="s">
        <v>8747</v>
      </c>
      <c r="D1310" s="8" t="s">
        <v>8748</v>
      </c>
      <c r="E1310" s="13" t="s">
        <v>29660</v>
      </c>
      <c r="F1310" s="77" t="str">
        <f t="shared" si="20"/>
        <v>К товару</v>
      </c>
      <c r="G1310" s="87">
        <v>46416.818160000003</v>
      </c>
      <c r="H1310" s="61">
        <v>3</v>
      </c>
      <c r="I1310" s="60"/>
    </row>
    <row r="1311" spans="1:9" ht="15" x14ac:dyDescent="0.25">
      <c r="A1311" s="8" t="s">
        <v>8749</v>
      </c>
      <c r="B1311" s="88" t="s">
        <v>630</v>
      </c>
      <c r="C1311" s="8" t="s">
        <v>8750</v>
      </c>
      <c r="D1311" s="8" t="s">
        <v>8751</v>
      </c>
      <c r="E1311" s="13" t="s">
        <v>29661</v>
      </c>
      <c r="F1311" s="77" t="str">
        <f t="shared" si="20"/>
        <v>К товару</v>
      </c>
      <c r="G1311" s="87">
        <v>14886.468000000001</v>
      </c>
      <c r="H1311" s="61">
        <v>71</v>
      </c>
      <c r="I1311" s="60"/>
    </row>
    <row r="1312" spans="1:9" ht="15" x14ac:dyDescent="0.25">
      <c r="A1312" s="8" t="s">
        <v>8752</v>
      </c>
      <c r="B1312" s="88" t="s">
        <v>630</v>
      </c>
      <c r="C1312" s="8" t="s">
        <v>8753</v>
      </c>
      <c r="D1312" s="8" t="s">
        <v>8754</v>
      </c>
      <c r="E1312" s="13" t="s">
        <v>29662</v>
      </c>
      <c r="F1312" s="77" t="str">
        <f t="shared" si="20"/>
        <v>К товару</v>
      </c>
      <c r="G1312" s="87">
        <v>19047.728159999999</v>
      </c>
      <c r="H1312" s="61">
        <v>8</v>
      </c>
      <c r="I1312" s="60"/>
    </row>
    <row r="1313" spans="1:9" ht="30" x14ac:dyDescent="0.25">
      <c r="A1313" s="8" t="s">
        <v>8755</v>
      </c>
      <c r="B1313" s="88" t="s">
        <v>630</v>
      </c>
      <c r="C1313" s="8" t="s">
        <v>8756</v>
      </c>
      <c r="D1313" s="8" t="s">
        <v>8757</v>
      </c>
      <c r="E1313" s="13" t="s">
        <v>29663</v>
      </c>
      <c r="F1313" s="77" t="str">
        <f t="shared" si="20"/>
        <v>К товару</v>
      </c>
      <c r="G1313" s="87">
        <v>15697.404</v>
      </c>
      <c r="H1313" s="61">
        <v>5</v>
      </c>
      <c r="I1313" s="60"/>
    </row>
    <row r="1314" spans="1:9" ht="30" x14ac:dyDescent="0.25">
      <c r="A1314" s="8" t="s">
        <v>8758</v>
      </c>
      <c r="B1314" s="88" t="s">
        <v>630</v>
      </c>
      <c r="C1314" s="8" t="s">
        <v>8759</v>
      </c>
      <c r="D1314" s="8" t="s">
        <v>8760</v>
      </c>
      <c r="E1314" s="13" t="s">
        <v>29664</v>
      </c>
      <c r="F1314" s="77" t="str">
        <f t="shared" si="20"/>
        <v>К товару</v>
      </c>
      <c r="G1314" s="87">
        <v>12589.202159999999</v>
      </c>
      <c r="H1314" s="61">
        <v>11</v>
      </c>
      <c r="I1314" s="60"/>
    </row>
    <row r="1315" spans="1:9" ht="30" x14ac:dyDescent="0.25">
      <c r="A1315" s="8" t="s">
        <v>8761</v>
      </c>
      <c r="B1315" s="88" t="s">
        <v>630</v>
      </c>
      <c r="C1315" s="8" t="s">
        <v>8762</v>
      </c>
      <c r="D1315" s="8" t="s">
        <v>8763</v>
      </c>
      <c r="E1315" s="13" t="s">
        <v>29665</v>
      </c>
      <c r="F1315" s="77" t="str">
        <f t="shared" si="20"/>
        <v>К товару</v>
      </c>
      <c r="G1315" s="87">
        <v>13168.442159999999</v>
      </c>
      <c r="H1315" s="61">
        <v>28</v>
      </c>
      <c r="I1315" s="60"/>
    </row>
    <row r="1316" spans="1:9" ht="30" x14ac:dyDescent="0.25">
      <c r="A1316" s="8" t="s">
        <v>8764</v>
      </c>
      <c r="B1316" s="88" t="s">
        <v>630</v>
      </c>
      <c r="C1316" s="8" t="s">
        <v>8765</v>
      </c>
      <c r="D1316" s="8" t="s">
        <v>8766</v>
      </c>
      <c r="E1316" s="13" t="s">
        <v>29666</v>
      </c>
      <c r="F1316" s="77" t="str">
        <f t="shared" si="20"/>
        <v>К товару</v>
      </c>
      <c r="G1316" s="87">
        <v>14268.998159999999</v>
      </c>
      <c r="H1316" s="61">
        <v>33</v>
      </c>
      <c r="I1316" s="60"/>
    </row>
    <row r="1317" spans="1:9" ht="15" x14ac:dyDescent="0.25">
      <c r="A1317" s="8" t="s">
        <v>8767</v>
      </c>
      <c r="B1317" s="88" t="s">
        <v>630</v>
      </c>
      <c r="C1317" s="8" t="s">
        <v>8768</v>
      </c>
      <c r="D1317" s="8" t="s">
        <v>2735</v>
      </c>
      <c r="E1317" s="13" t="s">
        <v>29667</v>
      </c>
      <c r="F1317" s="77" t="str">
        <f t="shared" si="20"/>
        <v>К товару</v>
      </c>
      <c r="G1317" s="87">
        <v>3224.6290799999997</v>
      </c>
      <c r="H1317" s="61">
        <v>536</v>
      </c>
      <c r="I1317" s="60"/>
    </row>
    <row r="1318" spans="1:9" ht="15" x14ac:dyDescent="0.25">
      <c r="A1318" s="8" t="s">
        <v>8769</v>
      </c>
      <c r="B1318" s="88" t="s">
        <v>630</v>
      </c>
      <c r="C1318" s="8" t="s">
        <v>8770</v>
      </c>
      <c r="D1318" s="8" t="s">
        <v>8771</v>
      </c>
      <c r="E1318" s="13" t="s">
        <v>29668</v>
      </c>
      <c r="F1318" s="77" t="str">
        <f t="shared" si="20"/>
        <v>К товару</v>
      </c>
      <c r="G1318" s="87">
        <v>2355.76908</v>
      </c>
      <c r="H1318" s="61">
        <v>536</v>
      </c>
      <c r="I1318" s="60"/>
    </row>
    <row r="1319" spans="1:9" ht="15" x14ac:dyDescent="0.25">
      <c r="A1319" s="8" t="s">
        <v>8772</v>
      </c>
      <c r="B1319" s="88" t="s">
        <v>630</v>
      </c>
      <c r="C1319" s="8" t="s">
        <v>8773</v>
      </c>
      <c r="D1319" s="8" t="s">
        <v>8774</v>
      </c>
      <c r="E1319" s="13" t="s">
        <v>29669</v>
      </c>
      <c r="F1319" s="77" t="str">
        <f t="shared" si="20"/>
        <v>К товару</v>
      </c>
      <c r="G1319" s="87">
        <v>7443.2340000000004</v>
      </c>
      <c r="H1319" s="61">
        <v>130</v>
      </c>
      <c r="I1319" s="60"/>
    </row>
    <row r="1320" spans="1:9" ht="15" x14ac:dyDescent="0.25">
      <c r="A1320" s="8" t="s">
        <v>8775</v>
      </c>
      <c r="B1320" s="88" t="s">
        <v>630</v>
      </c>
      <c r="C1320" s="8" t="s">
        <v>8776</v>
      </c>
      <c r="D1320" s="8" t="s">
        <v>2745</v>
      </c>
      <c r="E1320" s="13" t="s">
        <v>29670</v>
      </c>
      <c r="F1320" s="77" t="str">
        <f t="shared" si="20"/>
        <v>К товару</v>
      </c>
      <c r="G1320" s="87">
        <v>3880.9079999999999</v>
      </c>
      <c r="H1320" s="61">
        <v>28</v>
      </c>
      <c r="I1320" s="60"/>
    </row>
    <row r="1321" spans="1:9" ht="15" x14ac:dyDescent="0.25">
      <c r="A1321" s="8" t="s">
        <v>8777</v>
      </c>
      <c r="B1321" s="88" t="s">
        <v>630</v>
      </c>
      <c r="C1321" s="8" t="s">
        <v>8778</v>
      </c>
      <c r="D1321" s="8" t="s">
        <v>8779</v>
      </c>
      <c r="E1321" s="13" t="s">
        <v>29671</v>
      </c>
      <c r="F1321" s="77" t="str">
        <f t="shared" si="20"/>
        <v>К товару</v>
      </c>
      <c r="G1321" s="87">
        <v>2259.0360000000001</v>
      </c>
      <c r="H1321" s="61">
        <v>12</v>
      </c>
      <c r="I1321" s="60"/>
    </row>
    <row r="1322" spans="1:9" ht="15" x14ac:dyDescent="0.25">
      <c r="A1322" s="8" t="s">
        <v>8780</v>
      </c>
      <c r="B1322" s="88" t="s">
        <v>630</v>
      </c>
      <c r="C1322" s="8" t="s">
        <v>8781</v>
      </c>
      <c r="D1322" s="8" t="s">
        <v>8782</v>
      </c>
      <c r="E1322" s="13" t="s">
        <v>29672</v>
      </c>
      <c r="F1322" s="77" t="str">
        <f t="shared" si="20"/>
        <v>К товару</v>
      </c>
      <c r="G1322" s="87">
        <v>8312.0939999999991</v>
      </c>
      <c r="H1322" s="61">
        <v>44</v>
      </c>
      <c r="I1322" s="60"/>
    </row>
    <row r="1323" spans="1:9" ht="15" x14ac:dyDescent="0.25">
      <c r="A1323" s="8" t="s">
        <v>8783</v>
      </c>
      <c r="B1323" s="88" t="s">
        <v>630</v>
      </c>
      <c r="C1323" s="8" t="s">
        <v>8784</v>
      </c>
      <c r="D1323" s="8" t="s">
        <v>8785</v>
      </c>
      <c r="E1323" s="13" t="s">
        <v>29673</v>
      </c>
      <c r="F1323" s="77" t="str">
        <f t="shared" si="20"/>
        <v>К товару</v>
      </c>
      <c r="G1323" s="87">
        <v>1934.0823600000001</v>
      </c>
      <c r="H1323" s="61">
        <v>22</v>
      </c>
      <c r="I1323" s="60"/>
    </row>
    <row r="1324" spans="1:9" ht="15" x14ac:dyDescent="0.25">
      <c r="A1324" s="8" t="s">
        <v>8786</v>
      </c>
      <c r="B1324" s="88" t="s">
        <v>630</v>
      </c>
      <c r="C1324" s="8" t="s">
        <v>8787</v>
      </c>
      <c r="D1324" s="8" t="s">
        <v>8788</v>
      </c>
      <c r="E1324" s="13" t="s">
        <v>29674</v>
      </c>
      <c r="F1324" s="77" t="str">
        <f t="shared" si="20"/>
        <v>К товару</v>
      </c>
      <c r="G1324" s="87">
        <v>2090.4771599999999</v>
      </c>
      <c r="H1324" s="61">
        <v>179</v>
      </c>
      <c r="I1324" s="60"/>
    </row>
    <row r="1325" spans="1:9" ht="15" x14ac:dyDescent="0.25">
      <c r="A1325" s="8" t="s">
        <v>8789</v>
      </c>
      <c r="B1325" s="88" t="s">
        <v>630</v>
      </c>
      <c r="C1325" s="8" t="s">
        <v>8790</v>
      </c>
      <c r="D1325" s="8" t="s">
        <v>8791</v>
      </c>
      <c r="E1325" s="13" t="s">
        <v>29675</v>
      </c>
      <c r="F1325" s="77" t="str">
        <f t="shared" si="20"/>
        <v>К товару</v>
      </c>
      <c r="G1325" s="87">
        <v>2009.9627999999998</v>
      </c>
      <c r="H1325" s="61">
        <v>8</v>
      </c>
      <c r="I1325" s="60"/>
    </row>
    <row r="1326" spans="1:9" ht="15" x14ac:dyDescent="0.25">
      <c r="A1326" s="8" t="s">
        <v>8792</v>
      </c>
      <c r="B1326" s="88" t="s">
        <v>630</v>
      </c>
      <c r="C1326" s="8" t="s">
        <v>8793</v>
      </c>
      <c r="D1326" s="8" t="s">
        <v>8794</v>
      </c>
      <c r="E1326" s="13" t="s">
        <v>29676</v>
      </c>
      <c r="F1326" s="77" t="str">
        <f t="shared" si="20"/>
        <v>К товару</v>
      </c>
      <c r="G1326" s="87">
        <v>8321.9410800000005</v>
      </c>
      <c r="H1326" s="61">
        <v>26</v>
      </c>
      <c r="I1326" s="60"/>
    </row>
    <row r="1327" spans="1:9" ht="15" x14ac:dyDescent="0.25">
      <c r="A1327" s="8" t="s">
        <v>8795</v>
      </c>
      <c r="B1327" s="88" t="s">
        <v>630</v>
      </c>
      <c r="C1327" s="8" t="s">
        <v>8796</v>
      </c>
      <c r="D1327" s="8" t="s">
        <v>8797</v>
      </c>
      <c r="E1327" s="13" t="s">
        <v>29677</v>
      </c>
      <c r="F1327" s="77" t="str">
        <f t="shared" si="20"/>
        <v>К товару</v>
      </c>
      <c r="G1327" s="87">
        <v>2915.8941600000003</v>
      </c>
      <c r="H1327" s="61">
        <v>8</v>
      </c>
      <c r="I1327" s="60"/>
    </row>
    <row r="1328" spans="1:9" ht="15" x14ac:dyDescent="0.25">
      <c r="A1328" s="8" t="s">
        <v>8798</v>
      </c>
      <c r="B1328" s="88" t="s">
        <v>630</v>
      </c>
      <c r="C1328" s="8" t="s">
        <v>8799</v>
      </c>
      <c r="D1328" s="8" t="s">
        <v>8800</v>
      </c>
      <c r="E1328" s="13" t="s">
        <v>29678</v>
      </c>
      <c r="F1328" s="77" t="str">
        <f t="shared" si="20"/>
        <v>К товару</v>
      </c>
      <c r="G1328" s="87">
        <v>5657.4370799999997</v>
      </c>
      <c r="H1328" s="61">
        <v>10</v>
      </c>
      <c r="I1328" s="60"/>
    </row>
    <row r="1329" spans="1:9" ht="15" x14ac:dyDescent="0.25">
      <c r="A1329" s="8" t="s">
        <v>8801</v>
      </c>
      <c r="B1329" s="88" t="s">
        <v>630</v>
      </c>
      <c r="C1329" s="8" t="s">
        <v>8802</v>
      </c>
      <c r="D1329" s="8" t="s">
        <v>8803</v>
      </c>
      <c r="E1329" s="13" t="s">
        <v>29679</v>
      </c>
      <c r="F1329" s="77" t="str">
        <f t="shared" si="20"/>
        <v>К товару</v>
      </c>
      <c r="G1329" s="87">
        <v>5435.5881599999993</v>
      </c>
      <c r="H1329" s="61">
        <v>19</v>
      </c>
      <c r="I1329" s="60"/>
    </row>
    <row r="1330" spans="1:9" ht="15" x14ac:dyDescent="0.25">
      <c r="A1330" s="8" t="s">
        <v>8804</v>
      </c>
      <c r="B1330" s="88" t="s">
        <v>630</v>
      </c>
      <c r="C1330" s="8" t="s">
        <v>8805</v>
      </c>
      <c r="D1330" s="8" t="s">
        <v>8806</v>
      </c>
      <c r="E1330" s="13" t="s">
        <v>29680</v>
      </c>
      <c r="F1330" s="77" t="str">
        <f t="shared" si="20"/>
        <v>К товару</v>
      </c>
      <c r="G1330" s="87">
        <v>4025.7179999999998</v>
      </c>
      <c r="H1330" s="61">
        <v>37</v>
      </c>
      <c r="I1330" s="60"/>
    </row>
    <row r="1331" spans="1:9" ht="15" x14ac:dyDescent="0.25">
      <c r="A1331" s="8" t="s">
        <v>8807</v>
      </c>
      <c r="B1331" s="88" t="s">
        <v>630</v>
      </c>
      <c r="C1331" s="8" t="s">
        <v>8808</v>
      </c>
      <c r="D1331" s="8" t="s">
        <v>8809</v>
      </c>
      <c r="E1331" s="13" t="s">
        <v>29681</v>
      </c>
      <c r="F1331" s="77" t="str">
        <f t="shared" si="20"/>
        <v>К товару</v>
      </c>
      <c r="G1331" s="87">
        <v>1521.6634799999999</v>
      </c>
      <c r="H1331" s="61">
        <v>16</v>
      </c>
      <c r="I1331" s="60"/>
    </row>
    <row r="1332" spans="1:9" ht="15" x14ac:dyDescent="0.25">
      <c r="A1332" s="8" t="s">
        <v>8810</v>
      </c>
      <c r="B1332" s="88" t="s">
        <v>630</v>
      </c>
      <c r="C1332" s="8" t="s">
        <v>8811</v>
      </c>
      <c r="D1332" s="8" t="s">
        <v>8812</v>
      </c>
      <c r="E1332" s="13" t="s">
        <v>29682</v>
      </c>
      <c r="F1332" s="77" t="str">
        <f t="shared" si="20"/>
        <v>К товару</v>
      </c>
      <c r="G1332" s="87">
        <v>3359.5920000000001</v>
      </c>
      <c r="H1332" s="61">
        <v>58</v>
      </c>
      <c r="I1332" s="60"/>
    </row>
    <row r="1333" spans="1:9" ht="15" x14ac:dyDescent="0.25">
      <c r="A1333" s="8" t="s">
        <v>23295</v>
      </c>
      <c r="B1333" s="88" t="s">
        <v>630</v>
      </c>
      <c r="C1333" s="8" t="s">
        <v>23296</v>
      </c>
      <c r="D1333" s="8" t="s">
        <v>23297</v>
      </c>
      <c r="E1333" s="13" t="s">
        <v>29683</v>
      </c>
      <c r="F1333" s="77" t="str">
        <f t="shared" si="20"/>
        <v>К товару</v>
      </c>
      <c r="G1333" s="87">
        <v>2230.0740000000001</v>
      </c>
      <c r="H1333" s="61">
        <v>88</v>
      </c>
      <c r="I1333" s="60"/>
    </row>
    <row r="1334" spans="1:9" ht="15" x14ac:dyDescent="0.25">
      <c r="A1334" s="8" t="s">
        <v>8813</v>
      </c>
      <c r="B1334" s="88" t="s">
        <v>630</v>
      </c>
      <c r="C1334" s="8" t="s">
        <v>8814</v>
      </c>
      <c r="D1334" s="8" t="s">
        <v>8815</v>
      </c>
      <c r="E1334" s="13" t="s">
        <v>29684</v>
      </c>
      <c r="F1334" s="77" t="str">
        <f t="shared" si="20"/>
        <v>К товару</v>
      </c>
      <c r="G1334" s="87">
        <v>850.32431999999994</v>
      </c>
      <c r="H1334" s="61">
        <v>40</v>
      </c>
      <c r="I1334" s="60"/>
    </row>
    <row r="1335" spans="1:9" ht="15" x14ac:dyDescent="0.25">
      <c r="A1335" s="8" t="s">
        <v>8816</v>
      </c>
      <c r="B1335" s="88" t="s">
        <v>630</v>
      </c>
      <c r="C1335" s="8" t="s">
        <v>8817</v>
      </c>
      <c r="D1335" s="8" t="s">
        <v>8818</v>
      </c>
      <c r="E1335" s="13" t="s">
        <v>29685</v>
      </c>
      <c r="F1335" s="77" t="str">
        <f t="shared" si="20"/>
        <v>К товару</v>
      </c>
      <c r="G1335" s="87">
        <v>2163.4614000000001</v>
      </c>
      <c r="H1335" s="61">
        <v>16</v>
      </c>
      <c r="I1335" s="60"/>
    </row>
    <row r="1336" spans="1:9" ht="15" x14ac:dyDescent="0.25">
      <c r="A1336" s="8" t="s">
        <v>8819</v>
      </c>
      <c r="B1336" s="88" t="s">
        <v>630</v>
      </c>
      <c r="C1336" s="8" t="s">
        <v>8820</v>
      </c>
      <c r="D1336" s="8" t="s">
        <v>8821</v>
      </c>
      <c r="E1336" s="13" t="s">
        <v>29686</v>
      </c>
      <c r="F1336" s="77" t="str">
        <f t="shared" si="20"/>
        <v>К товару</v>
      </c>
      <c r="G1336" s="87">
        <v>3137.7430799999997</v>
      </c>
      <c r="H1336" s="61">
        <v>8</v>
      </c>
      <c r="I1336" s="60"/>
    </row>
    <row r="1337" spans="1:9" ht="15" x14ac:dyDescent="0.25">
      <c r="A1337" s="8" t="s">
        <v>8822</v>
      </c>
      <c r="B1337" s="88" t="s">
        <v>630</v>
      </c>
      <c r="C1337" s="8" t="s">
        <v>8823</v>
      </c>
      <c r="D1337" s="8" t="s">
        <v>8824</v>
      </c>
      <c r="E1337" s="13" t="s">
        <v>29687</v>
      </c>
      <c r="F1337" s="77" t="str">
        <f t="shared" si="20"/>
        <v>К товару</v>
      </c>
      <c r="G1337" s="87">
        <v>10320.319079999999</v>
      </c>
      <c r="H1337" s="61">
        <v>21</v>
      </c>
      <c r="I1337" s="60"/>
    </row>
    <row r="1338" spans="1:9" ht="15" x14ac:dyDescent="0.25">
      <c r="A1338" s="8" t="s">
        <v>8825</v>
      </c>
      <c r="B1338" s="88" t="s">
        <v>630</v>
      </c>
      <c r="C1338" s="8" t="s">
        <v>8826</v>
      </c>
      <c r="D1338" s="8" t="s">
        <v>8827</v>
      </c>
      <c r="E1338" s="13" t="s">
        <v>29688</v>
      </c>
      <c r="F1338" s="77" t="str">
        <f t="shared" si="20"/>
        <v>К товару</v>
      </c>
      <c r="G1338" s="87">
        <v>3832.8310799999999</v>
      </c>
      <c r="H1338" s="61">
        <v>30</v>
      </c>
      <c r="I1338" s="60"/>
    </row>
    <row r="1339" spans="1:9" ht="15" x14ac:dyDescent="0.25">
      <c r="A1339" s="8" t="s">
        <v>8828</v>
      </c>
      <c r="B1339" s="88" t="s">
        <v>630</v>
      </c>
      <c r="C1339" s="8" t="s">
        <v>8829</v>
      </c>
      <c r="D1339" s="8" t="s">
        <v>8830</v>
      </c>
      <c r="E1339" s="13" t="s">
        <v>29689</v>
      </c>
      <c r="F1339" s="77" t="str">
        <f t="shared" si="20"/>
        <v>К товару</v>
      </c>
      <c r="G1339" s="87">
        <v>5338.8550799999994</v>
      </c>
      <c r="H1339" s="61">
        <v>21</v>
      </c>
      <c r="I1339" s="60"/>
    </row>
    <row r="1340" spans="1:9" ht="15" x14ac:dyDescent="0.25">
      <c r="A1340" s="8" t="s">
        <v>8831</v>
      </c>
      <c r="B1340" s="88" t="s">
        <v>630</v>
      </c>
      <c r="C1340" s="8" t="s">
        <v>8832</v>
      </c>
      <c r="D1340" s="8" t="s">
        <v>8833</v>
      </c>
      <c r="E1340" s="13" t="s">
        <v>29690</v>
      </c>
      <c r="F1340" s="77" t="str">
        <f t="shared" si="20"/>
        <v>К товару</v>
      </c>
      <c r="G1340" s="87">
        <v>6941.6121599999997</v>
      </c>
      <c r="H1340" s="61">
        <v>3</v>
      </c>
      <c r="I1340" s="60"/>
    </row>
    <row r="1341" spans="1:9" ht="15" x14ac:dyDescent="0.25">
      <c r="A1341" s="8" t="s">
        <v>8834</v>
      </c>
      <c r="B1341" s="88" t="s">
        <v>630</v>
      </c>
      <c r="C1341" s="8" t="s">
        <v>8835</v>
      </c>
      <c r="D1341" s="8" t="s">
        <v>8836</v>
      </c>
      <c r="E1341" s="13" t="s">
        <v>29691</v>
      </c>
      <c r="F1341" s="77" t="str">
        <f t="shared" si="20"/>
        <v>К товару</v>
      </c>
      <c r="G1341" s="87">
        <v>2973.8181600000003</v>
      </c>
      <c r="H1341" s="61">
        <v>44</v>
      </c>
      <c r="I1341" s="60"/>
    </row>
    <row r="1342" spans="1:9" ht="15" x14ac:dyDescent="0.25">
      <c r="A1342" s="8" t="s">
        <v>8837</v>
      </c>
      <c r="B1342" s="88" t="s">
        <v>630</v>
      </c>
      <c r="C1342" s="8" t="s">
        <v>8838</v>
      </c>
      <c r="D1342" s="8" t="s">
        <v>8839</v>
      </c>
      <c r="E1342" s="13" t="s">
        <v>29692</v>
      </c>
      <c r="F1342" s="77" t="str">
        <f t="shared" si="20"/>
        <v>К товару</v>
      </c>
      <c r="G1342" s="87">
        <v>8679.3321599999999</v>
      </c>
      <c r="H1342" s="61">
        <v>64</v>
      </c>
      <c r="I1342" s="60"/>
    </row>
    <row r="1343" spans="1:9" ht="15" x14ac:dyDescent="0.25">
      <c r="A1343" s="8" t="s">
        <v>8840</v>
      </c>
      <c r="B1343" s="88" t="s">
        <v>630</v>
      </c>
      <c r="C1343" s="8" t="s">
        <v>8841</v>
      </c>
      <c r="D1343" s="8" t="s">
        <v>8842</v>
      </c>
      <c r="E1343" s="13" t="s">
        <v>29693</v>
      </c>
      <c r="F1343" s="77" t="str">
        <f t="shared" si="20"/>
        <v>К товару</v>
      </c>
      <c r="G1343" s="87">
        <v>8640.523079999999</v>
      </c>
      <c r="H1343" s="61">
        <v>21</v>
      </c>
      <c r="I1343" s="60"/>
    </row>
    <row r="1344" spans="1:9" ht="15" x14ac:dyDescent="0.25">
      <c r="A1344" s="8" t="s">
        <v>8843</v>
      </c>
      <c r="B1344" s="88" t="s">
        <v>630</v>
      </c>
      <c r="C1344" s="8" t="s">
        <v>8844</v>
      </c>
      <c r="D1344" s="8" t="s">
        <v>8845</v>
      </c>
      <c r="E1344" s="13" t="s">
        <v>29694</v>
      </c>
      <c r="F1344" s="77" t="str">
        <f t="shared" si="20"/>
        <v>К товару</v>
      </c>
      <c r="G1344" s="87">
        <v>8254.17</v>
      </c>
      <c r="H1344" s="61">
        <v>31</v>
      </c>
      <c r="I1344" s="60"/>
    </row>
    <row r="1345" spans="1:9" ht="15" x14ac:dyDescent="0.25">
      <c r="A1345" s="8" t="s">
        <v>8846</v>
      </c>
      <c r="B1345" s="88" t="s">
        <v>630</v>
      </c>
      <c r="C1345" s="8" t="s">
        <v>8847</v>
      </c>
      <c r="D1345" s="8" t="s">
        <v>8848</v>
      </c>
      <c r="E1345" s="13" t="s">
        <v>29695</v>
      </c>
      <c r="F1345" s="77" t="str">
        <f t="shared" si="20"/>
        <v>К товару</v>
      </c>
      <c r="G1345" s="87">
        <v>4479.8421600000001</v>
      </c>
      <c r="H1345" s="61">
        <v>57</v>
      </c>
      <c r="I1345" s="60"/>
    </row>
    <row r="1346" spans="1:9" ht="15" x14ac:dyDescent="0.25">
      <c r="A1346" s="8" t="s">
        <v>8849</v>
      </c>
      <c r="B1346" s="88" t="s">
        <v>630</v>
      </c>
      <c r="C1346" s="8" t="s">
        <v>8850</v>
      </c>
      <c r="D1346" s="8" t="s">
        <v>8851</v>
      </c>
      <c r="E1346" s="13" t="s">
        <v>29696</v>
      </c>
      <c r="F1346" s="77" t="str">
        <f t="shared" si="20"/>
        <v>К товару</v>
      </c>
      <c r="G1346" s="87">
        <v>4286.3760000000002</v>
      </c>
      <c r="H1346" s="61">
        <v>19</v>
      </c>
      <c r="I1346" s="60"/>
    </row>
    <row r="1347" spans="1:9" ht="15" x14ac:dyDescent="0.25">
      <c r="A1347" s="8" t="s">
        <v>8852</v>
      </c>
      <c r="B1347" s="88" t="s">
        <v>630</v>
      </c>
      <c r="C1347" s="8" t="s">
        <v>8853</v>
      </c>
      <c r="D1347" s="8" t="s">
        <v>8854</v>
      </c>
      <c r="E1347" s="13" t="s">
        <v>29697</v>
      </c>
      <c r="F1347" s="77" t="str">
        <f t="shared" si="20"/>
        <v>К товару</v>
      </c>
      <c r="G1347" s="87">
        <v>8032.3210799999997</v>
      </c>
      <c r="H1347" s="61">
        <v>18</v>
      </c>
      <c r="I1347" s="60"/>
    </row>
    <row r="1348" spans="1:9" ht="15" x14ac:dyDescent="0.25">
      <c r="A1348" s="8" t="s">
        <v>23298</v>
      </c>
      <c r="B1348" s="88" t="s">
        <v>630</v>
      </c>
      <c r="C1348" s="8" t="s">
        <v>23299</v>
      </c>
      <c r="D1348" s="8" t="s">
        <v>8855</v>
      </c>
      <c r="E1348" s="13" t="s">
        <v>29698</v>
      </c>
      <c r="F1348" s="77" t="str">
        <f t="shared" si="20"/>
        <v>К товару</v>
      </c>
      <c r="G1348" s="87">
        <v>3851.9459999999999</v>
      </c>
      <c r="H1348" s="61">
        <v>14</v>
      </c>
      <c r="I1348" s="60"/>
    </row>
    <row r="1349" spans="1:9" ht="15" x14ac:dyDescent="0.25">
      <c r="A1349" s="8" t="s">
        <v>8856</v>
      </c>
      <c r="B1349" s="88" t="s">
        <v>630</v>
      </c>
      <c r="C1349" s="8" t="s">
        <v>8857</v>
      </c>
      <c r="D1349" s="8" t="s">
        <v>8858</v>
      </c>
      <c r="E1349" s="13" t="s">
        <v>29699</v>
      </c>
      <c r="F1349" s="77" t="str">
        <f t="shared" si="20"/>
        <v>К товару</v>
      </c>
      <c r="G1349" s="87">
        <v>2154.7727999999997</v>
      </c>
      <c r="H1349" s="61">
        <v>8</v>
      </c>
      <c r="I1349" s="60"/>
    </row>
    <row r="1350" spans="1:9" ht="15" x14ac:dyDescent="0.25">
      <c r="A1350" s="8" t="s">
        <v>8859</v>
      </c>
      <c r="B1350" s="88" t="s">
        <v>630</v>
      </c>
      <c r="C1350" s="8" t="s">
        <v>8860</v>
      </c>
      <c r="D1350" s="8" t="s">
        <v>8861</v>
      </c>
      <c r="E1350" s="13" t="s">
        <v>29700</v>
      </c>
      <c r="F1350" s="77" t="str">
        <f t="shared" si="20"/>
        <v>К товару</v>
      </c>
      <c r="G1350" s="87">
        <v>3234.4761600000002</v>
      </c>
      <c r="H1350" s="61">
        <v>12</v>
      </c>
      <c r="I1350" s="60"/>
    </row>
    <row r="1351" spans="1:9" ht="15" x14ac:dyDescent="0.25">
      <c r="A1351" s="8" t="s">
        <v>8862</v>
      </c>
      <c r="B1351" s="88" t="s">
        <v>630</v>
      </c>
      <c r="C1351" s="8" t="s">
        <v>8863</v>
      </c>
      <c r="D1351" s="8" t="s">
        <v>8864</v>
      </c>
      <c r="E1351" s="13" t="s">
        <v>29701</v>
      </c>
      <c r="F1351" s="77" t="str">
        <f t="shared" si="20"/>
        <v>К товару</v>
      </c>
      <c r="G1351" s="87">
        <v>7443.2340000000004</v>
      </c>
      <c r="H1351" s="61">
        <v>34</v>
      </c>
      <c r="I1351" s="60"/>
    </row>
    <row r="1352" spans="1:9" ht="15" x14ac:dyDescent="0.25">
      <c r="A1352" s="8" t="s">
        <v>8865</v>
      </c>
      <c r="B1352" s="88" t="s">
        <v>630</v>
      </c>
      <c r="C1352" s="8" t="s">
        <v>8866</v>
      </c>
      <c r="D1352" s="8" t="s">
        <v>8867</v>
      </c>
      <c r="E1352" s="13" t="s">
        <v>29702</v>
      </c>
      <c r="F1352" s="77" t="str">
        <f t="shared" si="20"/>
        <v>К товару</v>
      </c>
      <c r="G1352" s="87">
        <v>4248.1461600000002</v>
      </c>
      <c r="H1352" s="61">
        <v>6</v>
      </c>
      <c r="I1352" s="60"/>
    </row>
    <row r="1353" spans="1:9" ht="15" x14ac:dyDescent="0.25">
      <c r="A1353" s="8" t="s">
        <v>8868</v>
      </c>
      <c r="B1353" s="88" t="s">
        <v>630</v>
      </c>
      <c r="C1353" s="8" t="s">
        <v>8869</v>
      </c>
      <c r="D1353" s="8" t="s">
        <v>8870</v>
      </c>
      <c r="E1353" s="13" t="s">
        <v>29703</v>
      </c>
      <c r="F1353" s="77" t="str">
        <f t="shared" si="20"/>
        <v>К товару</v>
      </c>
      <c r="G1353" s="87">
        <v>8129.0541599999997</v>
      </c>
      <c r="H1353" s="61">
        <v>25</v>
      </c>
      <c r="I1353" s="60"/>
    </row>
    <row r="1354" spans="1:9" ht="15" x14ac:dyDescent="0.25">
      <c r="A1354" s="8" t="s">
        <v>8871</v>
      </c>
      <c r="B1354" s="88" t="s">
        <v>630</v>
      </c>
      <c r="C1354" s="8" t="s">
        <v>8872</v>
      </c>
      <c r="D1354" s="8" t="s">
        <v>8873</v>
      </c>
      <c r="E1354" s="13" t="s">
        <v>29704</v>
      </c>
      <c r="F1354" s="77" t="str">
        <f t="shared" ref="F1354:F1417" si="21">HYPERLINK("https://shop-askom.kz/?pbrandnumber="&amp;C1354&amp;"&amp;pbrandname=FEBI", "К товару")</f>
        <v>К товару</v>
      </c>
      <c r="G1354" s="87">
        <v>7230.6529200000004</v>
      </c>
      <c r="H1354" s="61">
        <v>12</v>
      </c>
      <c r="I1354" s="60"/>
    </row>
    <row r="1355" spans="1:9" ht="15" x14ac:dyDescent="0.25">
      <c r="A1355" s="8" t="s">
        <v>8874</v>
      </c>
      <c r="B1355" s="88" t="s">
        <v>630</v>
      </c>
      <c r="C1355" s="8" t="s">
        <v>8875</v>
      </c>
      <c r="D1355" s="8" t="s">
        <v>8876</v>
      </c>
      <c r="E1355" s="13" t="s">
        <v>29705</v>
      </c>
      <c r="F1355" s="77" t="str">
        <f t="shared" si="21"/>
        <v>К товару</v>
      </c>
      <c r="G1355" s="87">
        <v>3475.44</v>
      </c>
      <c r="H1355" s="61">
        <v>13</v>
      </c>
      <c r="I1355" s="60"/>
    </row>
    <row r="1356" spans="1:9" ht="30" x14ac:dyDescent="0.25">
      <c r="A1356" s="8" t="s">
        <v>8877</v>
      </c>
      <c r="B1356" s="88" t="s">
        <v>630</v>
      </c>
      <c r="C1356" s="8" t="s">
        <v>8878</v>
      </c>
      <c r="D1356" s="8" t="s">
        <v>8879</v>
      </c>
      <c r="E1356" s="13" t="s">
        <v>29706</v>
      </c>
      <c r="F1356" s="77" t="str">
        <f t="shared" si="21"/>
        <v>К товару</v>
      </c>
      <c r="G1356" s="87">
        <v>8688.6</v>
      </c>
      <c r="H1356" s="61">
        <v>56</v>
      </c>
      <c r="I1356" s="60"/>
    </row>
    <row r="1357" spans="1:9" ht="15" x14ac:dyDescent="0.25">
      <c r="A1357" s="8" t="s">
        <v>8880</v>
      </c>
      <c r="B1357" s="88" t="s">
        <v>630</v>
      </c>
      <c r="C1357" s="8" t="s">
        <v>8881</v>
      </c>
      <c r="D1357" s="8" t="s">
        <v>8882</v>
      </c>
      <c r="E1357" s="13" t="s">
        <v>29707</v>
      </c>
      <c r="F1357" s="77" t="str">
        <f t="shared" si="21"/>
        <v>К товару</v>
      </c>
      <c r="G1357" s="87">
        <v>8756.371079999999</v>
      </c>
      <c r="H1357" s="61">
        <v>29</v>
      </c>
      <c r="I1357" s="60"/>
    </row>
    <row r="1358" spans="1:9" ht="30" x14ac:dyDescent="0.25">
      <c r="A1358" s="8" t="s">
        <v>8883</v>
      </c>
      <c r="B1358" s="88" t="s">
        <v>630</v>
      </c>
      <c r="C1358" s="8" t="s">
        <v>8884</v>
      </c>
      <c r="D1358" s="8" t="s">
        <v>8885</v>
      </c>
      <c r="E1358" s="13" t="s">
        <v>29708</v>
      </c>
      <c r="F1358" s="77" t="str">
        <f t="shared" si="21"/>
        <v>К товару</v>
      </c>
      <c r="G1358" s="87">
        <v>4904.42508</v>
      </c>
      <c r="H1358" s="61">
        <v>15</v>
      </c>
      <c r="I1358" s="60"/>
    </row>
    <row r="1359" spans="1:9" ht="15" x14ac:dyDescent="0.25">
      <c r="A1359" s="8" t="s">
        <v>8886</v>
      </c>
      <c r="B1359" s="88" t="s">
        <v>630</v>
      </c>
      <c r="C1359" s="8" t="s">
        <v>8887</v>
      </c>
      <c r="D1359" s="8" t="s">
        <v>8887</v>
      </c>
      <c r="E1359" s="13" t="s">
        <v>29709</v>
      </c>
      <c r="F1359" s="77" t="str">
        <f t="shared" si="21"/>
        <v>К товару</v>
      </c>
      <c r="G1359" s="87">
        <v>2684.1981600000004</v>
      </c>
      <c r="H1359" s="61">
        <v>24</v>
      </c>
      <c r="I1359" s="60"/>
    </row>
    <row r="1360" spans="1:9" ht="15" x14ac:dyDescent="0.25">
      <c r="A1360" s="8" t="s">
        <v>21031</v>
      </c>
      <c r="B1360" s="88" t="s">
        <v>630</v>
      </c>
      <c r="C1360" s="8" t="s">
        <v>21032</v>
      </c>
      <c r="D1360" s="8" t="s">
        <v>21033</v>
      </c>
      <c r="E1360" s="13" t="s">
        <v>29710</v>
      </c>
      <c r="F1360" s="77" t="str">
        <f t="shared" si="21"/>
        <v>К товару</v>
      </c>
      <c r="G1360" s="87">
        <v>1311.3993600000001</v>
      </c>
      <c r="H1360" s="61">
        <v>66</v>
      </c>
      <c r="I1360" s="60"/>
    </row>
    <row r="1361" spans="1:9" ht="30" x14ac:dyDescent="0.25">
      <c r="A1361" s="8" t="s">
        <v>8888</v>
      </c>
      <c r="B1361" s="88" t="s">
        <v>630</v>
      </c>
      <c r="C1361" s="8" t="s">
        <v>8889</v>
      </c>
      <c r="D1361" s="8" t="s">
        <v>8890</v>
      </c>
      <c r="E1361" s="13" t="s">
        <v>29711</v>
      </c>
      <c r="F1361" s="77" t="str">
        <f t="shared" si="21"/>
        <v>К товару</v>
      </c>
      <c r="G1361" s="87">
        <v>5966.1719999999996</v>
      </c>
      <c r="H1361" s="61">
        <v>264</v>
      </c>
      <c r="I1361" s="60"/>
    </row>
    <row r="1362" spans="1:9" ht="30" x14ac:dyDescent="0.25">
      <c r="A1362" s="8" t="s">
        <v>8891</v>
      </c>
      <c r="B1362" s="88" t="s">
        <v>630</v>
      </c>
      <c r="C1362" s="8" t="s">
        <v>8892</v>
      </c>
      <c r="D1362" s="8" t="s">
        <v>8893</v>
      </c>
      <c r="E1362" s="13" t="s">
        <v>29712</v>
      </c>
      <c r="F1362" s="77" t="str">
        <f t="shared" si="21"/>
        <v>К товару</v>
      </c>
      <c r="G1362" s="87">
        <v>8959.1050799999994</v>
      </c>
      <c r="H1362" s="61">
        <v>23</v>
      </c>
      <c r="I1362" s="60"/>
    </row>
    <row r="1363" spans="1:9" ht="15" x14ac:dyDescent="0.25">
      <c r="A1363" s="8" t="s">
        <v>8894</v>
      </c>
      <c r="B1363" s="88" t="s">
        <v>630</v>
      </c>
      <c r="C1363" s="8" t="s">
        <v>8895</v>
      </c>
      <c r="D1363" s="8" t="s">
        <v>8896</v>
      </c>
      <c r="E1363" s="13" t="s">
        <v>29713</v>
      </c>
      <c r="F1363" s="77" t="str">
        <f t="shared" si="21"/>
        <v>К товару</v>
      </c>
      <c r="G1363" s="87">
        <v>21026.412</v>
      </c>
      <c r="H1363" s="61">
        <v>12</v>
      </c>
      <c r="I1363" s="60"/>
    </row>
    <row r="1364" spans="1:9" ht="30" x14ac:dyDescent="0.25">
      <c r="A1364" s="8" t="s">
        <v>8897</v>
      </c>
      <c r="B1364" s="88" t="s">
        <v>630</v>
      </c>
      <c r="C1364" s="8" t="s">
        <v>8898</v>
      </c>
      <c r="D1364" s="8" t="s">
        <v>8899</v>
      </c>
      <c r="E1364" s="13" t="s">
        <v>29714</v>
      </c>
      <c r="F1364" s="77" t="str">
        <f t="shared" si="21"/>
        <v>К товару</v>
      </c>
      <c r="G1364" s="87">
        <v>12241.658159999999</v>
      </c>
      <c r="H1364" s="61">
        <v>14</v>
      </c>
      <c r="I1364" s="60"/>
    </row>
    <row r="1365" spans="1:9" ht="15" x14ac:dyDescent="0.25">
      <c r="A1365" s="8" t="s">
        <v>8900</v>
      </c>
      <c r="B1365" s="88" t="s">
        <v>630</v>
      </c>
      <c r="C1365" s="8" t="s">
        <v>8901</v>
      </c>
      <c r="D1365" s="8" t="s">
        <v>8902</v>
      </c>
      <c r="E1365" s="13" t="s">
        <v>29715</v>
      </c>
      <c r="F1365" s="77" t="str">
        <f t="shared" si="21"/>
        <v>К товару</v>
      </c>
      <c r="G1365" s="87">
        <v>4228.4520000000002</v>
      </c>
      <c r="H1365" s="61">
        <v>20</v>
      </c>
      <c r="I1365" s="60"/>
    </row>
    <row r="1366" spans="1:9" ht="30" x14ac:dyDescent="0.25">
      <c r="A1366" s="8" t="s">
        <v>8903</v>
      </c>
      <c r="B1366" s="88" t="s">
        <v>630</v>
      </c>
      <c r="C1366" s="8" t="s">
        <v>8904</v>
      </c>
      <c r="D1366" s="8" t="s">
        <v>8905</v>
      </c>
      <c r="E1366" s="13" t="s">
        <v>29716</v>
      </c>
      <c r="F1366" s="77" t="str">
        <f t="shared" si="21"/>
        <v>К товару</v>
      </c>
      <c r="G1366" s="87">
        <v>1143.41976</v>
      </c>
      <c r="H1366" s="61">
        <v>181</v>
      </c>
      <c r="I1366" s="60"/>
    </row>
    <row r="1367" spans="1:9" ht="30" x14ac:dyDescent="0.25">
      <c r="A1367" s="8" t="s">
        <v>8906</v>
      </c>
      <c r="B1367" s="88" t="s">
        <v>630</v>
      </c>
      <c r="C1367" s="8" t="s">
        <v>8907</v>
      </c>
      <c r="D1367" s="8" t="s">
        <v>8908</v>
      </c>
      <c r="E1367" s="13" t="s">
        <v>29717</v>
      </c>
      <c r="F1367" s="77" t="str">
        <f t="shared" si="21"/>
        <v>К товару</v>
      </c>
      <c r="G1367" s="87">
        <v>763.43831999999998</v>
      </c>
      <c r="H1367" s="61">
        <v>96</v>
      </c>
      <c r="I1367" s="60"/>
    </row>
    <row r="1368" spans="1:9" ht="15" x14ac:dyDescent="0.25">
      <c r="A1368" s="8" t="s">
        <v>8909</v>
      </c>
      <c r="B1368" s="88" t="s">
        <v>630</v>
      </c>
      <c r="C1368" s="8" t="s">
        <v>8910</v>
      </c>
      <c r="D1368" s="8" t="s">
        <v>8911</v>
      </c>
      <c r="E1368" s="13" t="s">
        <v>29718</v>
      </c>
      <c r="F1368" s="77" t="str">
        <f t="shared" si="21"/>
        <v>К товару</v>
      </c>
      <c r="G1368" s="87">
        <v>3224.6290799999997</v>
      </c>
      <c r="H1368" s="61">
        <v>23</v>
      </c>
      <c r="I1368" s="60"/>
    </row>
    <row r="1369" spans="1:9" ht="15" x14ac:dyDescent="0.25">
      <c r="A1369" s="8" t="s">
        <v>8912</v>
      </c>
      <c r="B1369" s="88" t="s">
        <v>630</v>
      </c>
      <c r="C1369" s="8" t="s">
        <v>8913</v>
      </c>
      <c r="D1369" s="8" t="s">
        <v>8914</v>
      </c>
      <c r="E1369" s="13" t="s">
        <v>29719</v>
      </c>
      <c r="F1369" s="77" t="str">
        <f t="shared" si="21"/>
        <v>К товару</v>
      </c>
      <c r="G1369" s="87">
        <v>3880.9079999999999</v>
      </c>
      <c r="H1369" s="61">
        <v>33</v>
      </c>
      <c r="I1369" s="60"/>
    </row>
    <row r="1370" spans="1:9" ht="15" x14ac:dyDescent="0.25">
      <c r="A1370" s="8" t="s">
        <v>8915</v>
      </c>
      <c r="B1370" s="88" t="s">
        <v>630</v>
      </c>
      <c r="C1370" s="8" t="s">
        <v>8916</v>
      </c>
      <c r="D1370" s="8" t="s">
        <v>8917</v>
      </c>
      <c r="E1370" s="13" t="s">
        <v>29720</v>
      </c>
      <c r="F1370" s="77" t="str">
        <f t="shared" si="21"/>
        <v>К товару</v>
      </c>
      <c r="G1370" s="87">
        <v>7491.8901599999999</v>
      </c>
      <c r="H1370" s="61">
        <v>5</v>
      </c>
      <c r="I1370" s="60"/>
    </row>
    <row r="1371" spans="1:9" ht="15" x14ac:dyDescent="0.25">
      <c r="A1371" s="8" t="s">
        <v>8918</v>
      </c>
      <c r="B1371" s="88" t="s">
        <v>630</v>
      </c>
      <c r="C1371" s="8" t="s">
        <v>8919</v>
      </c>
      <c r="D1371" s="8" t="s">
        <v>8920</v>
      </c>
      <c r="E1371" s="13" t="s">
        <v>29721</v>
      </c>
      <c r="F1371" s="77" t="str">
        <f t="shared" si="21"/>
        <v>К товару</v>
      </c>
      <c r="G1371" s="87">
        <v>5184.1980000000003</v>
      </c>
      <c r="H1371" s="61">
        <v>21</v>
      </c>
      <c r="I1371" s="60"/>
    </row>
    <row r="1372" spans="1:9" ht="15" x14ac:dyDescent="0.25">
      <c r="A1372" s="8" t="s">
        <v>8921</v>
      </c>
      <c r="B1372" s="88" t="s">
        <v>630</v>
      </c>
      <c r="C1372" s="8" t="s">
        <v>8922</v>
      </c>
      <c r="D1372" s="8" t="s">
        <v>8923</v>
      </c>
      <c r="E1372" s="13" t="s">
        <v>29722</v>
      </c>
      <c r="F1372" s="77" t="str">
        <f t="shared" si="21"/>
        <v>К товару</v>
      </c>
      <c r="G1372" s="87">
        <v>20736.792000000001</v>
      </c>
      <c r="H1372" s="61">
        <v>7</v>
      </c>
      <c r="I1372" s="60"/>
    </row>
    <row r="1373" spans="1:9" ht="15" x14ac:dyDescent="0.25">
      <c r="A1373" s="8" t="s">
        <v>8924</v>
      </c>
      <c r="B1373" s="88" t="s">
        <v>630</v>
      </c>
      <c r="C1373" s="8" t="s">
        <v>8925</v>
      </c>
      <c r="D1373" s="8" t="s">
        <v>8926</v>
      </c>
      <c r="E1373" s="13" t="s">
        <v>29723</v>
      </c>
      <c r="F1373" s="77" t="str">
        <f t="shared" si="21"/>
        <v>К товару</v>
      </c>
      <c r="G1373" s="87">
        <v>16730.76816</v>
      </c>
      <c r="H1373" s="61">
        <v>15</v>
      </c>
      <c r="I1373" s="60"/>
    </row>
    <row r="1374" spans="1:9" ht="15" x14ac:dyDescent="0.25">
      <c r="A1374" s="8" t="s">
        <v>8927</v>
      </c>
      <c r="B1374" s="88" t="s">
        <v>630</v>
      </c>
      <c r="C1374" s="8" t="s">
        <v>8928</v>
      </c>
      <c r="D1374" s="8" t="s">
        <v>8929</v>
      </c>
      <c r="E1374" s="13" t="s">
        <v>29724</v>
      </c>
      <c r="F1374" s="77" t="str">
        <f t="shared" si="21"/>
        <v>К товару</v>
      </c>
      <c r="G1374" s="87">
        <v>1178.7533999999998</v>
      </c>
      <c r="H1374" s="61">
        <v>39</v>
      </c>
      <c r="I1374" s="60"/>
    </row>
    <row r="1375" spans="1:9" ht="15" x14ac:dyDescent="0.25">
      <c r="A1375" s="8" t="s">
        <v>8930</v>
      </c>
      <c r="B1375" s="88" t="s">
        <v>630</v>
      </c>
      <c r="C1375" s="8" t="s">
        <v>8931</v>
      </c>
      <c r="D1375" s="8" t="s">
        <v>8932</v>
      </c>
      <c r="E1375" s="13" t="s">
        <v>29725</v>
      </c>
      <c r="F1375" s="77" t="str">
        <f t="shared" si="21"/>
        <v>К товару</v>
      </c>
      <c r="G1375" s="87">
        <v>3967.7939999999999</v>
      </c>
      <c r="H1375" s="61">
        <v>26</v>
      </c>
      <c r="I1375" s="60"/>
    </row>
    <row r="1376" spans="1:9" ht="15" x14ac:dyDescent="0.25">
      <c r="A1376" s="8" t="s">
        <v>8933</v>
      </c>
      <c r="B1376" s="88" t="s">
        <v>630</v>
      </c>
      <c r="C1376" s="8" t="s">
        <v>8934</v>
      </c>
      <c r="D1376" s="8" t="s">
        <v>8935</v>
      </c>
      <c r="E1376" s="13" t="s">
        <v>29726</v>
      </c>
      <c r="F1376" s="77" t="str">
        <f t="shared" si="21"/>
        <v>К товару</v>
      </c>
      <c r="G1376" s="87">
        <v>7607.7381599999999</v>
      </c>
      <c r="H1376" s="61">
        <v>33</v>
      </c>
      <c r="I1376" s="60"/>
    </row>
    <row r="1377" spans="1:9" ht="15" x14ac:dyDescent="0.25">
      <c r="A1377" s="8" t="s">
        <v>8936</v>
      </c>
      <c r="B1377" s="88" t="s">
        <v>630</v>
      </c>
      <c r="C1377" s="8" t="s">
        <v>8937</v>
      </c>
      <c r="D1377" s="8" t="s">
        <v>8938</v>
      </c>
      <c r="E1377" s="13" t="s">
        <v>29727</v>
      </c>
      <c r="F1377" s="77" t="str">
        <f t="shared" si="21"/>
        <v>К товару</v>
      </c>
      <c r="G1377" s="87">
        <v>5927.9421599999996</v>
      </c>
      <c r="H1377" s="61">
        <v>7</v>
      </c>
      <c r="I1377" s="60"/>
    </row>
    <row r="1378" spans="1:9" ht="15" x14ac:dyDescent="0.25">
      <c r="A1378" s="8" t="s">
        <v>8939</v>
      </c>
      <c r="B1378" s="88" t="s">
        <v>630</v>
      </c>
      <c r="C1378" s="8" t="s">
        <v>8940</v>
      </c>
      <c r="D1378" s="8" t="s">
        <v>8941</v>
      </c>
      <c r="E1378" s="13" t="s">
        <v>29728</v>
      </c>
      <c r="F1378" s="77" t="str">
        <f t="shared" si="21"/>
        <v>К товару</v>
      </c>
      <c r="G1378" s="87">
        <v>6873.8410800000001</v>
      </c>
      <c r="H1378" s="61">
        <v>15</v>
      </c>
      <c r="I1378" s="60"/>
    </row>
    <row r="1379" spans="1:9" ht="15" x14ac:dyDescent="0.25">
      <c r="A1379" s="8" t="s">
        <v>8942</v>
      </c>
      <c r="B1379" s="88" t="s">
        <v>630</v>
      </c>
      <c r="C1379" s="8" t="s">
        <v>8943</v>
      </c>
      <c r="D1379" s="8" t="s">
        <v>8944</v>
      </c>
      <c r="E1379" s="13" t="s">
        <v>29729</v>
      </c>
      <c r="F1379" s="77" t="str">
        <f t="shared" si="21"/>
        <v>К товару</v>
      </c>
      <c r="G1379" s="87">
        <v>3012.0479999999998</v>
      </c>
      <c r="H1379" s="61">
        <v>90</v>
      </c>
      <c r="I1379" s="60"/>
    </row>
    <row r="1380" spans="1:9" ht="15" x14ac:dyDescent="0.25">
      <c r="A1380" s="8" t="s">
        <v>8945</v>
      </c>
      <c r="B1380" s="88" t="s">
        <v>630</v>
      </c>
      <c r="C1380" s="8" t="s">
        <v>8946</v>
      </c>
      <c r="D1380" s="8" t="s">
        <v>8947</v>
      </c>
      <c r="E1380" s="13" t="s">
        <v>29730</v>
      </c>
      <c r="F1380" s="77" t="str">
        <f t="shared" si="21"/>
        <v>К товару</v>
      </c>
      <c r="G1380" s="87">
        <v>3678.174</v>
      </c>
      <c r="H1380" s="61">
        <v>17</v>
      </c>
      <c r="I1380" s="60"/>
    </row>
    <row r="1381" spans="1:9" ht="15" x14ac:dyDescent="0.25">
      <c r="A1381" s="8" t="s">
        <v>8948</v>
      </c>
      <c r="B1381" s="88" t="s">
        <v>630</v>
      </c>
      <c r="C1381" s="8" t="s">
        <v>8949</v>
      </c>
      <c r="D1381" s="8" t="s">
        <v>8950</v>
      </c>
      <c r="E1381" s="13" t="s">
        <v>29731</v>
      </c>
      <c r="F1381" s="77" t="str">
        <f t="shared" si="21"/>
        <v>К товару</v>
      </c>
      <c r="G1381" s="87">
        <v>886.23719999999992</v>
      </c>
      <c r="H1381" s="61">
        <v>40</v>
      </c>
      <c r="I1381" s="60"/>
    </row>
    <row r="1382" spans="1:9" ht="30" x14ac:dyDescent="0.25">
      <c r="A1382" s="8" t="s">
        <v>8951</v>
      </c>
      <c r="B1382" s="88" t="s">
        <v>630</v>
      </c>
      <c r="C1382" s="8" t="s">
        <v>8952</v>
      </c>
      <c r="D1382" s="8" t="s">
        <v>8953</v>
      </c>
      <c r="E1382" s="13" t="s">
        <v>29732</v>
      </c>
      <c r="F1382" s="77" t="str">
        <f t="shared" si="21"/>
        <v>К товару</v>
      </c>
      <c r="G1382" s="87">
        <v>6883.6881599999997</v>
      </c>
      <c r="H1382" s="61">
        <v>9</v>
      </c>
      <c r="I1382" s="60"/>
    </row>
    <row r="1383" spans="1:9" ht="30" x14ac:dyDescent="0.25">
      <c r="A1383" s="8" t="s">
        <v>8954</v>
      </c>
      <c r="B1383" s="88" t="s">
        <v>630</v>
      </c>
      <c r="C1383" s="8" t="s">
        <v>8955</v>
      </c>
      <c r="D1383" s="8" t="s">
        <v>8956</v>
      </c>
      <c r="E1383" s="13" t="s">
        <v>29733</v>
      </c>
      <c r="F1383" s="77" t="str">
        <f t="shared" si="21"/>
        <v>К товару</v>
      </c>
      <c r="G1383" s="87">
        <v>956.32524000000001</v>
      </c>
      <c r="H1383" s="61">
        <v>50</v>
      </c>
      <c r="I1383" s="60"/>
    </row>
    <row r="1384" spans="1:9" ht="30" x14ac:dyDescent="0.25">
      <c r="A1384" s="8" t="s">
        <v>8957</v>
      </c>
      <c r="B1384" s="88" t="s">
        <v>630</v>
      </c>
      <c r="C1384" s="8" t="s">
        <v>8958</v>
      </c>
      <c r="D1384" s="8" t="s">
        <v>8959</v>
      </c>
      <c r="E1384" s="13" t="s">
        <v>29734</v>
      </c>
      <c r="F1384" s="77" t="str">
        <f t="shared" si="21"/>
        <v>К товару</v>
      </c>
      <c r="G1384" s="87">
        <v>7018.6510799999996</v>
      </c>
      <c r="H1384" s="61">
        <v>24</v>
      </c>
      <c r="I1384" s="60"/>
    </row>
    <row r="1385" spans="1:9" ht="15" x14ac:dyDescent="0.25">
      <c r="A1385" s="8" t="s">
        <v>8960</v>
      </c>
      <c r="B1385" s="88" t="s">
        <v>630</v>
      </c>
      <c r="C1385" s="8" t="s">
        <v>8961</v>
      </c>
      <c r="D1385" s="8" t="s">
        <v>8962</v>
      </c>
      <c r="E1385" s="13" t="s">
        <v>29735</v>
      </c>
      <c r="F1385" s="77" t="str">
        <f t="shared" si="21"/>
        <v>К товару</v>
      </c>
      <c r="G1385" s="87">
        <v>2674.3510799999999</v>
      </c>
      <c r="H1385" s="61">
        <v>10</v>
      </c>
      <c r="I1385" s="60"/>
    </row>
    <row r="1386" spans="1:9" ht="15" x14ac:dyDescent="0.25">
      <c r="A1386" s="8" t="s">
        <v>8963</v>
      </c>
      <c r="B1386" s="88" t="s">
        <v>630</v>
      </c>
      <c r="C1386" s="8" t="s">
        <v>8964</v>
      </c>
      <c r="D1386" s="8" t="s">
        <v>8965</v>
      </c>
      <c r="E1386" s="13" t="s">
        <v>29736</v>
      </c>
      <c r="F1386" s="77" t="str">
        <f t="shared" si="21"/>
        <v>К товару</v>
      </c>
      <c r="G1386" s="87">
        <v>9606.1161599999996</v>
      </c>
      <c r="H1386" s="61">
        <v>21</v>
      </c>
      <c r="I1386" s="60"/>
    </row>
    <row r="1387" spans="1:9" ht="15" x14ac:dyDescent="0.25">
      <c r="A1387" s="8" t="s">
        <v>8966</v>
      </c>
      <c r="B1387" s="88" t="s">
        <v>630</v>
      </c>
      <c r="C1387" s="8" t="s">
        <v>8967</v>
      </c>
      <c r="D1387" s="8" t="s">
        <v>8968</v>
      </c>
      <c r="E1387" s="13" t="s">
        <v>29737</v>
      </c>
      <c r="F1387" s="77" t="str">
        <f t="shared" si="21"/>
        <v>К товару</v>
      </c>
      <c r="G1387" s="87">
        <v>3069.9719999999998</v>
      </c>
      <c r="H1387" s="61">
        <v>12</v>
      </c>
      <c r="I1387" s="60"/>
    </row>
    <row r="1388" spans="1:9" ht="15" x14ac:dyDescent="0.25">
      <c r="A1388" s="8" t="s">
        <v>8969</v>
      </c>
      <c r="B1388" s="88" t="s">
        <v>630</v>
      </c>
      <c r="C1388" s="8" t="s">
        <v>8970</v>
      </c>
      <c r="D1388" s="8" t="s">
        <v>8971</v>
      </c>
      <c r="E1388" s="13" t="s">
        <v>29738</v>
      </c>
      <c r="F1388" s="77" t="str">
        <f t="shared" si="21"/>
        <v>К товару</v>
      </c>
      <c r="G1388" s="87">
        <v>2278.7301600000001</v>
      </c>
      <c r="H1388" s="61">
        <v>18</v>
      </c>
      <c r="I1388" s="60"/>
    </row>
    <row r="1389" spans="1:9" ht="30" x14ac:dyDescent="0.25">
      <c r="A1389" s="8" t="s">
        <v>8972</v>
      </c>
      <c r="B1389" s="88" t="s">
        <v>630</v>
      </c>
      <c r="C1389" s="8" t="s">
        <v>8973</v>
      </c>
      <c r="D1389" s="8" t="s">
        <v>8974</v>
      </c>
      <c r="E1389" s="13" t="s">
        <v>29739</v>
      </c>
      <c r="F1389" s="77" t="str">
        <f t="shared" si="21"/>
        <v>К товару</v>
      </c>
      <c r="G1389" s="87">
        <v>3774.90708</v>
      </c>
      <c r="H1389" s="61">
        <v>42</v>
      </c>
      <c r="I1389" s="60"/>
    </row>
    <row r="1390" spans="1:9" ht="30" x14ac:dyDescent="0.25">
      <c r="A1390" s="8" t="s">
        <v>8975</v>
      </c>
      <c r="B1390" s="88" t="s">
        <v>630</v>
      </c>
      <c r="C1390" s="8" t="s">
        <v>8976</v>
      </c>
      <c r="D1390" s="8" t="s">
        <v>8977</v>
      </c>
      <c r="E1390" s="13" t="s">
        <v>29740</v>
      </c>
      <c r="F1390" s="77" t="str">
        <f t="shared" si="21"/>
        <v>К товару</v>
      </c>
      <c r="G1390" s="87">
        <v>2867.2379999999998</v>
      </c>
      <c r="H1390" s="61">
        <v>31</v>
      </c>
      <c r="I1390" s="60"/>
    </row>
    <row r="1391" spans="1:9" ht="15" x14ac:dyDescent="0.25">
      <c r="A1391" s="8" t="s">
        <v>8978</v>
      </c>
      <c r="B1391" s="88" t="s">
        <v>630</v>
      </c>
      <c r="C1391" s="8" t="s">
        <v>8979</v>
      </c>
      <c r="D1391" s="8" t="s">
        <v>8980</v>
      </c>
      <c r="E1391" s="13" t="s">
        <v>29741</v>
      </c>
      <c r="F1391" s="77" t="str">
        <f t="shared" si="21"/>
        <v>К товару</v>
      </c>
      <c r="G1391" s="87">
        <v>4730.65308</v>
      </c>
      <c r="H1391" s="61">
        <v>32</v>
      </c>
      <c r="I1391" s="60"/>
    </row>
    <row r="1392" spans="1:9" ht="15" x14ac:dyDescent="0.25">
      <c r="A1392" s="8" t="s">
        <v>8981</v>
      </c>
      <c r="B1392" s="88" t="s">
        <v>630</v>
      </c>
      <c r="C1392" s="8" t="s">
        <v>8982</v>
      </c>
      <c r="D1392" s="8" t="s">
        <v>8983</v>
      </c>
      <c r="E1392" s="13" t="s">
        <v>29742</v>
      </c>
      <c r="F1392" s="77" t="str">
        <f t="shared" si="21"/>
        <v>К товару</v>
      </c>
      <c r="G1392" s="87">
        <v>7308.2710799999995</v>
      </c>
      <c r="H1392" s="61">
        <v>25</v>
      </c>
      <c r="I1392" s="60"/>
    </row>
    <row r="1393" spans="1:9" ht="15" x14ac:dyDescent="0.25">
      <c r="A1393" s="8" t="s">
        <v>8984</v>
      </c>
      <c r="B1393" s="88" t="s">
        <v>630</v>
      </c>
      <c r="C1393" s="8" t="s">
        <v>8985</v>
      </c>
      <c r="D1393" s="8" t="s">
        <v>8986</v>
      </c>
      <c r="E1393" s="13" t="s">
        <v>29743</v>
      </c>
      <c r="F1393" s="77" t="str">
        <f t="shared" si="21"/>
        <v>К товару</v>
      </c>
      <c r="G1393" s="87">
        <v>733.89707999999996</v>
      </c>
      <c r="H1393" s="61">
        <v>20</v>
      </c>
      <c r="I1393" s="60"/>
    </row>
    <row r="1394" spans="1:9" ht="15" x14ac:dyDescent="0.25">
      <c r="A1394" s="8" t="s">
        <v>8987</v>
      </c>
      <c r="B1394" s="88" t="s">
        <v>630</v>
      </c>
      <c r="C1394" s="8" t="s">
        <v>8988</v>
      </c>
      <c r="D1394" s="8" t="s">
        <v>8989</v>
      </c>
      <c r="E1394" s="13" t="s">
        <v>29744</v>
      </c>
      <c r="F1394" s="77" t="str">
        <f t="shared" si="21"/>
        <v>К товару</v>
      </c>
      <c r="G1394" s="87">
        <v>4769.46216</v>
      </c>
      <c r="H1394" s="61">
        <v>15</v>
      </c>
      <c r="I1394" s="60"/>
    </row>
    <row r="1395" spans="1:9" ht="15" x14ac:dyDescent="0.25">
      <c r="A1395" s="8" t="s">
        <v>8990</v>
      </c>
      <c r="B1395" s="88" t="s">
        <v>630</v>
      </c>
      <c r="C1395" s="8" t="s">
        <v>8991</v>
      </c>
      <c r="D1395" s="8" t="s">
        <v>8992</v>
      </c>
      <c r="E1395" s="13" t="s">
        <v>29745</v>
      </c>
      <c r="F1395" s="77" t="str">
        <f t="shared" si="21"/>
        <v>К товару</v>
      </c>
      <c r="G1395" s="87">
        <v>5493.5121599999993</v>
      </c>
      <c r="H1395" s="61">
        <v>70</v>
      </c>
      <c r="I1395" s="60"/>
    </row>
    <row r="1396" spans="1:9" ht="15" x14ac:dyDescent="0.25">
      <c r="A1396" s="8" t="s">
        <v>8993</v>
      </c>
      <c r="B1396" s="88" t="s">
        <v>630</v>
      </c>
      <c r="C1396" s="8" t="s">
        <v>8994</v>
      </c>
      <c r="D1396" s="8" t="s">
        <v>8995</v>
      </c>
      <c r="E1396" s="13" t="s">
        <v>29746</v>
      </c>
      <c r="F1396" s="77" t="str">
        <f t="shared" si="21"/>
        <v>К товару</v>
      </c>
      <c r="G1396" s="87">
        <v>17338.970160000001</v>
      </c>
      <c r="H1396" s="61">
        <v>83</v>
      </c>
      <c r="I1396" s="60"/>
    </row>
    <row r="1397" spans="1:9" ht="15" x14ac:dyDescent="0.25">
      <c r="A1397" s="8" t="s">
        <v>8996</v>
      </c>
      <c r="B1397" s="88" t="s">
        <v>630</v>
      </c>
      <c r="C1397" s="8" t="s">
        <v>8997</v>
      </c>
      <c r="D1397" s="8" t="s">
        <v>8998</v>
      </c>
      <c r="E1397" s="13" t="s">
        <v>29747</v>
      </c>
      <c r="F1397" s="77" t="str">
        <f t="shared" si="21"/>
        <v>К товару</v>
      </c>
      <c r="G1397" s="87">
        <v>5589.6660000000002</v>
      </c>
      <c r="H1397" s="61">
        <v>27</v>
      </c>
      <c r="I1397" s="60"/>
    </row>
    <row r="1398" spans="1:9" ht="15" x14ac:dyDescent="0.25">
      <c r="A1398" s="8" t="s">
        <v>8999</v>
      </c>
      <c r="B1398" s="88" t="s">
        <v>630</v>
      </c>
      <c r="C1398" s="8" t="s">
        <v>9000</v>
      </c>
      <c r="D1398" s="8" t="s">
        <v>9001</v>
      </c>
      <c r="E1398" s="13" t="s">
        <v>29748</v>
      </c>
      <c r="F1398" s="77" t="str">
        <f t="shared" si="21"/>
        <v>К товару</v>
      </c>
      <c r="G1398" s="87">
        <v>6458.5259999999998</v>
      </c>
      <c r="H1398" s="61">
        <v>33</v>
      </c>
      <c r="I1398" s="60"/>
    </row>
    <row r="1399" spans="1:9" ht="15" x14ac:dyDescent="0.25">
      <c r="A1399" s="8" t="s">
        <v>9002</v>
      </c>
      <c r="B1399" s="88" t="s">
        <v>630</v>
      </c>
      <c r="C1399" s="8" t="s">
        <v>9003</v>
      </c>
      <c r="D1399" s="8" t="s">
        <v>9004</v>
      </c>
      <c r="E1399" s="13" t="s">
        <v>29749</v>
      </c>
      <c r="F1399" s="77" t="str">
        <f t="shared" si="21"/>
        <v>К товару</v>
      </c>
      <c r="G1399" s="87">
        <v>5088.0441599999995</v>
      </c>
      <c r="H1399" s="61">
        <v>2</v>
      </c>
      <c r="I1399" s="60"/>
    </row>
    <row r="1400" spans="1:9" ht="15" x14ac:dyDescent="0.25">
      <c r="A1400" s="8" t="s">
        <v>9005</v>
      </c>
      <c r="B1400" s="88" t="s">
        <v>630</v>
      </c>
      <c r="C1400" s="8" t="s">
        <v>9006</v>
      </c>
      <c r="D1400" s="8" t="s">
        <v>9007</v>
      </c>
      <c r="E1400" s="13" t="s">
        <v>29750</v>
      </c>
      <c r="F1400" s="77" t="str">
        <f t="shared" si="21"/>
        <v>К товару</v>
      </c>
      <c r="G1400" s="87">
        <v>4662.8819999999996</v>
      </c>
      <c r="H1400" s="61">
        <v>43</v>
      </c>
      <c r="I1400" s="60"/>
    </row>
    <row r="1401" spans="1:9" ht="15" x14ac:dyDescent="0.25">
      <c r="A1401" s="8" t="s">
        <v>9008</v>
      </c>
      <c r="B1401" s="88" t="s">
        <v>630</v>
      </c>
      <c r="C1401" s="8" t="s">
        <v>9009</v>
      </c>
      <c r="D1401" s="8" t="s">
        <v>9010</v>
      </c>
      <c r="E1401" s="13" t="s">
        <v>29751</v>
      </c>
      <c r="F1401" s="77" t="str">
        <f t="shared" si="21"/>
        <v>К товару</v>
      </c>
      <c r="G1401" s="87">
        <v>4566.7281600000006</v>
      </c>
      <c r="H1401" s="61">
        <v>6</v>
      </c>
      <c r="I1401" s="60"/>
    </row>
    <row r="1402" spans="1:9" ht="15" x14ac:dyDescent="0.25">
      <c r="A1402" s="8" t="s">
        <v>9011</v>
      </c>
      <c r="B1402" s="88" t="s">
        <v>630</v>
      </c>
      <c r="C1402" s="8" t="s">
        <v>9012</v>
      </c>
      <c r="D1402" s="8" t="s">
        <v>9013</v>
      </c>
      <c r="E1402" s="13" t="s">
        <v>29752</v>
      </c>
      <c r="F1402" s="77" t="str">
        <f t="shared" si="21"/>
        <v>К товару</v>
      </c>
      <c r="G1402" s="87">
        <v>5242.1220000000003</v>
      </c>
      <c r="H1402" s="61">
        <v>22</v>
      </c>
      <c r="I1402" s="60"/>
    </row>
    <row r="1403" spans="1:9" ht="15" x14ac:dyDescent="0.25">
      <c r="A1403" s="8" t="s">
        <v>9014</v>
      </c>
      <c r="B1403" s="88" t="s">
        <v>630</v>
      </c>
      <c r="C1403" s="8" t="s">
        <v>9015</v>
      </c>
      <c r="D1403" s="8" t="s">
        <v>9016</v>
      </c>
      <c r="E1403" s="13" t="s">
        <v>29753</v>
      </c>
      <c r="F1403" s="77" t="str">
        <f t="shared" si="21"/>
        <v>К товару</v>
      </c>
      <c r="G1403" s="87">
        <v>4335.0321599999997</v>
      </c>
      <c r="H1403" s="61">
        <v>47</v>
      </c>
      <c r="I1403" s="60"/>
    </row>
    <row r="1404" spans="1:9" ht="15" x14ac:dyDescent="0.25">
      <c r="A1404" s="8" t="s">
        <v>9017</v>
      </c>
      <c r="B1404" s="88" t="s">
        <v>630</v>
      </c>
      <c r="C1404" s="8" t="s">
        <v>9018</v>
      </c>
      <c r="D1404" s="8" t="s">
        <v>9019</v>
      </c>
      <c r="E1404" s="13" t="s">
        <v>29754</v>
      </c>
      <c r="F1404" s="77" t="str">
        <f t="shared" si="21"/>
        <v>К товару</v>
      </c>
      <c r="G1404" s="87">
        <v>5763.4380000000001</v>
      </c>
      <c r="H1404" s="61">
        <v>11</v>
      </c>
      <c r="I1404" s="60"/>
    </row>
    <row r="1405" spans="1:9" ht="15" x14ac:dyDescent="0.25">
      <c r="A1405" s="8" t="s">
        <v>9020</v>
      </c>
      <c r="B1405" s="88" t="s">
        <v>630</v>
      </c>
      <c r="C1405" s="8" t="s">
        <v>9021</v>
      </c>
      <c r="D1405" s="8" t="s">
        <v>9022</v>
      </c>
      <c r="E1405" s="13" t="s">
        <v>29755</v>
      </c>
      <c r="F1405" s="77" t="str">
        <f t="shared" si="21"/>
        <v>К товару</v>
      </c>
      <c r="G1405" s="87">
        <v>7549.8141599999999</v>
      </c>
      <c r="H1405" s="61">
        <v>3</v>
      </c>
      <c r="I1405" s="60"/>
    </row>
    <row r="1406" spans="1:9" ht="15" x14ac:dyDescent="0.25">
      <c r="A1406" s="8" t="s">
        <v>9023</v>
      </c>
      <c r="B1406" s="88" t="s">
        <v>630</v>
      </c>
      <c r="C1406" s="8" t="s">
        <v>9024</v>
      </c>
      <c r="D1406" s="8" t="s">
        <v>9025</v>
      </c>
      <c r="E1406" s="13" t="s">
        <v>29756</v>
      </c>
      <c r="F1406" s="77" t="str">
        <f t="shared" si="21"/>
        <v>К товару</v>
      </c>
      <c r="G1406" s="87">
        <v>9789.155999999999</v>
      </c>
      <c r="H1406" s="61">
        <v>10</v>
      </c>
      <c r="I1406" s="60"/>
    </row>
    <row r="1407" spans="1:9" ht="15" x14ac:dyDescent="0.25">
      <c r="A1407" s="8" t="s">
        <v>9026</v>
      </c>
      <c r="B1407" s="88" t="s">
        <v>630</v>
      </c>
      <c r="C1407" s="8" t="s">
        <v>9027</v>
      </c>
      <c r="D1407" s="8" t="s">
        <v>9028</v>
      </c>
      <c r="E1407" s="13" t="s">
        <v>29757</v>
      </c>
      <c r="F1407" s="77" t="str">
        <f t="shared" si="21"/>
        <v>К товару</v>
      </c>
      <c r="G1407" s="87">
        <v>26152.686000000002</v>
      </c>
      <c r="H1407" s="61">
        <v>10</v>
      </c>
      <c r="I1407" s="60"/>
    </row>
    <row r="1408" spans="1:9" ht="15" x14ac:dyDescent="0.25">
      <c r="A1408" s="8" t="s">
        <v>9029</v>
      </c>
      <c r="B1408" s="88" t="s">
        <v>630</v>
      </c>
      <c r="C1408" s="8" t="s">
        <v>9030</v>
      </c>
      <c r="D1408" s="8" t="s">
        <v>9031</v>
      </c>
      <c r="E1408" s="13" t="s">
        <v>29758</v>
      </c>
      <c r="F1408" s="77" t="str">
        <f t="shared" si="21"/>
        <v>К товару</v>
      </c>
      <c r="G1408" s="87">
        <v>20418.21</v>
      </c>
      <c r="H1408" s="61">
        <v>8</v>
      </c>
      <c r="I1408" s="60"/>
    </row>
    <row r="1409" spans="1:9" ht="15" x14ac:dyDescent="0.25">
      <c r="A1409" s="8" t="s">
        <v>9032</v>
      </c>
      <c r="B1409" s="88" t="s">
        <v>630</v>
      </c>
      <c r="C1409" s="8" t="s">
        <v>9033</v>
      </c>
      <c r="D1409" s="8" t="s">
        <v>9034</v>
      </c>
      <c r="E1409" s="13" t="s">
        <v>29759</v>
      </c>
      <c r="F1409" s="77" t="str">
        <f t="shared" si="21"/>
        <v>К товару</v>
      </c>
      <c r="G1409" s="87">
        <v>18342.793079999999</v>
      </c>
      <c r="H1409" s="61">
        <v>10</v>
      </c>
      <c r="I1409" s="60"/>
    </row>
    <row r="1410" spans="1:9" ht="15" x14ac:dyDescent="0.25">
      <c r="A1410" s="8" t="s">
        <v>9035</v>
      </c>
      <c r="B1410" s="88" t="s">
        <v>630</v>
      </c>
      <c r="C1410" s="8" t="s">
        <v>9036</v>
      </c>
      <c r="D1410" s="8" t="s">
        <v>9037</v>
      </c>
      <c r="E1410" s="13" t="s">
        <v>29760</v>
      </c>
      <c r="F1410" s="77" t="str">
        <f t="shared" si="21"/>
        <v>К товару</v>
      </c>
      <c r="G1410" s="87">
        <v>17483.780159999998</v>
      </c>
      <c r="H1410" s="61">
        <v>6</v>
      </c>
      <c r="I1410" s="60"/>
    </row>
    <row r="1411" spans="1:9" ht="15" x14ac:dyDescent="0.25">
      <c r="A1411" s="8" t="s">
        <v>9038</v>
      </c>
      <c r="B1411" s="88" t="s">
        <v>630</v>
      </c>
      <c r="C1411" s="8" t="s">
        <v>9039</v>
      </c>
      <c r="D1411" s="8" t="s">
        <v>9040</v>
      </c>
      <c r="E1411" s="13" t="s">
        <v>29761</v>
      </c>
      <c r="F1411" s="77" t="str">
        <f t="shared" si="21"/>
        <v>К товару</v>
      </c>
      <c r="G1411" s="87">
        <v>4740.5001600000005</v>
      </c>
      <c r="H1411" s="61">
        <v>8</v>
      </c>
      <c r="I1411" s="60"/>
    </row>
    <row r="1412" spans="1:9" ht="15" x14ac:dyDescent="0.25">
      <c r="A1412" s="8" t="s">
        <v>9041</v>
      </c>
      <c r="B1412" s="88" t="s">
        <v>630</v>
      </c>
      <c r="C1412" s="8" t="s">
        <v>9042</v>
      </c>
      <c r="D1412" s="8" t="s">
        <v>9043</v>
      </c>
      <c r="E1412" s="13" t="s">
        <v>29762</v>
      </c>
      <c r="F1412" s="77" t="str">
        <f t="shared" si="21"/>
        <v>К товару</v>
      </c>
      <c r="G1412" s="87">
        <v>3311.5150799999997</v>
      </c>
      <c r="H1412" s="61">
        <v>23</v>
      </c>
      <c r="I1412" s="60"/>
    </row>
    <row r="1413" spans="1:9" ht="15" x14ac:dyDescent="0.25">
      <c r="A1413" s="8" t="s">
        <v>9044</v>
      </c>
      <c r="B1413" s="88" t="s">
        <v>630</v>
      </c>
      <c r="C1413" s="8" t="s">
        <v>9045</v>
      </c>
      <c r="D1413" s="8" t="s">
        <v>9046</v>
      </c>
      <c r="E1413" s="13" t="s">
        <v>29763</v>
      </c>
      <c r="F1413" s="77" t="str">
        <f t="shared" si="21"/>
        <v>К товару</v>
      </c>
      <c r="G1413" s="87">
        <v>7858.5490799999998</v>
      </c>
      <c r="H1413" s="61">
        <v>25</v>
      </c>
      <c r="I1413" s="60"/>
    </row>
    <row r="1414" spans="1:9" ht="15" x14ac:dyDescent="0.25">
      <c r="A1414" s="8" t="s">
        <v>9047</v>
      </c>
      <c r="B1414" s="88" t="s">
        <v>630</v>
      </c>
      <c r="C1414" s="8" t="s">
        <v>9048</v>
      </c>
      <c r="D1414" s="8" t="s">
        <v>9049</v>
      </c>
      <c r="E1414" s="13" t="s">
        <v>29764</v>
      </c>
      <c r="F1414" s="77" t="str">
        <f t="shared" si="21"/>
        <v>К товару</v>
      </c>
      <c r="G1414" s="87">
        <v>1954.9349999999999</v>
      </c>
      <c r="H1414" s="61">
        <v>44</v>
      </c>
      <c r="I1414" s="60"/>
    </row>
    <row r="1415" spans="1:9" ht="15" x14ac:dyDescent="0.25">
      <c r="A1415" s="8" t="s">
        <v>9050</v>
      </c>
      <c r="B1415" s="88" t="s">
        <v>630</v>
      </c>
      <c r="C1415" s="8" t="s">
        <v>9051</v>
      </c>
      <c r="D1415" s="8" t="s">
        <v>9052</v>
      </c>
      <c r="E1415" s="13" t="s">
        <v>29765</v>
      </c>
      <c r="F1415" s="77" t="str">
        <f t="shared" si="21"/>
        <v>К товару</v>
      </c>
      <c r="G1415" s="87">
        <v>3745.94508</v>
      </c>
      <c r="H1415" s="61">
        <v>19</v>
      </c>
      <c r="I1415" s="60"/>
    </row>
    <row r="1416" spans="1:9" ht="15" x14ac:dyDescent="0.25">
      <c r="A1416" s="8" t="s">
        <v>9053</v>
      </c>
      <c r="B1416" s="88" t="s">
        <v>630</v>
      </c>
      <c r="C1416" s="8" t="s">
        <v>9054</v>
      </c>
      <c r="D1416" s="8" t="s">
        <v>9055</v>
      </c>
      <c r="E1416" s="13" t="s">
        <v>29766</v>
      </c>
      <c r="F1416" s="77" t="str">
        <f t="shared" si="21"/>
        <v>К товару</v>
      </c>
      <c r="G1416" s="87">
        <v>3388.5540000000001</v>
      </c>
      <c r="H1416" s="61">
        <v>23</v>
      </c>
      <c r="I1416" s="60"/>
    </row>
    <row r="1417" spans="1:9" ht="15" x14ac:dyDescent="0.25">
      <c r="A1417" s="8" t="s">
        <v>9056</v>
      </c>
      <c r="B1417" s="88" t="s">
        <v>630</v>
      </c>
      <c r="C1417" s="8" t="s">
        <v>9057</v>
      </c>
      <c r="D1417" s="8" t="s">
        <v>9058</v>
      </c>
      <c r="E1417" s="13" t="s">
        <v>29767</v>
      </c>
      <c r="F1417" s="77" t="str">
        <f t="shared" si="21"/>
        <v>К товару</v>
      </c>
      <c r="G1417" s="87">
        <v>1515.8710800000001</v>
      </c>
      <c r="H1417" s="61">
        <v>6</v>
      </c>
      <c r="I1417" s="60"/>
    </row>
    <row r="1418" spans="1:9" ht="15" x14ac:dyDescent="0.25">
      <c r="A1418" s="8" t="s">
        <v>9059</v>
      </c>
      <c r="B1418" s="88" t="s">
        <v>630</v>
      </c>
      <c r="C1418" s="8" t="s">
        <v>9060</v>
      </c>
      <c r="D1418" s="8" t="s">
        <v>9061</v>
      </c>
      <c r="E1418" s="13" t="s">
        <v>29768</v>
      </c>
      <c r="F1418" s="77" t="str">
        <f t="shared" ref="F1418:F1481" si="22">HYPERLINK("https://shop-askom.kz/?pbrandnumber="&amp;C1418&amp;"&amp;pbrandname=FEBI", "К товару")</f>
        <v>К товару</v>
      </c>
      <c r="G1418" s="87">
        <v>3639.94416</v>
      </c>
      <c r="H1418" s="61">
        <v>16</v>
      </c>
      <c r="I1418" s="60"/>
    </row>
    <row r="1419" spans="1:9" ht="15" x14ac:dyDescent="0.25">
      <c r="A1419" s="8" t="s">
        <v>9062</v>
      </c>
      <c r="B1419" s="88" t="s">
        <v>630</v>
      </c>
      <c r="C1419" s="8" t="s">
        <v>9063</v>
      </c>
      <c r="D1419" s="8" t="s">
        <v>9064</v>
      </c>
      <c r="E1419" s="13" t="s">
        <v>29769</v>
      </c>
      <c r="F1419" s="77" t="str">
        <f t="shared" si="22"/>
        <v>К товару</v>
      </c>
      <c r="G1419" s="87">
        <v>1136.4688799999999</v>
      </c>
      <c r="H1419" s="61">
        <v>38</v>
      </c>
      <c r="I1419" s="60"/>
    </row>
    <row r="1420" spans="1:9" ht="15" x14ac:dyDescent="0.25">
      <c r="A1420" s="8" t="s">
        <v>9065</v>
      </c>
      <c r="B1420" s="88" t="s">
        <v>630</v>
      </c>
      <c r="C1420" s="8" t="s">
        <v>9066</v>
      </c>
      <c r="D1420" s="8" t="s">
        <v>9067</v>
      </c>
      <c r="E1420" s="13" t="s">
        <v>29770</v>
      </c>
      <c r="F1420" s="77" t="str">
        <f t="shared" si="22"/>
        <v>К товару</v>
      </c>
      <c r="G1420" s="87">
        <v>1020.0416399999999</v>
      </c>
      <c r="H1420" s="61">
        <v>4</v>
      </c>
      <c r="I1420" s="60"/>
    </row>
    <row r="1421" spans="1:9" ht="15" x14ac:dyDescent="0.25">
      <c r="A1421" s="8" t="s">
        <v>9068</v>
      </c>
      <c r="B1421" s="88" t="s">
        <v>630</v>
      </c>
      <c r="C1421" s="8" t="s">
        <v>9069</v>
      </c>
      <c r="D1421" s="8" t="s">
        <v>9070</v>
      </c>
      <c r="E1421" s="13" t="s">
        <v>29771</v>
      </c>
      <c r="F1421" s="77" t="str">
        <f t="shared" si="22"/>
        <v>К товару</v>
      </c>
      <c r="G1421" s="87">
        <v>2103.7996800000001</v>
      </c>
      <c r="H1421" s="61">
        <v>4</v>
      </c>
      <c r="I1421" s="60"/>
    </row>
    <row r="1422" spans="1:9" ht="15" x14ac:dyDescent="0.25">
      <c r="A1422" s="8" t="s">
        <v>9071</v>
      </c>
      <c r="B1422" s="88" t="s">
        <v>630</v>
      </c>
      <c r="C1422" s="8" t="s">
        <v>9072</v>
      </c>
      <c r="D1422" s="8" t="s">
        <v>9073</v>
      </c>
      <c r="E1422" s="13" t="s">
        <v>29772</v>
      </c>
      <c r="F1422" s="77" t="str">
        <f t="shared" si="22"/>
        <v>К товару</v>
      </c>
      <c r="G1422" s="87">
        <v>3803.8690799999999</v>
      </c>
      <c r="H1422" s="61">
        <v>4</v>
      </c>
      <c r="I1422" s="60"/>
    </row>
    <row r="1423" spans="1:9" ht="15" x14ac:dyDescent="0.25">
      <c r="A1423" s="8" t="s">
        <v>9074</v>
      </c>
      <c r="B1423" s="88" t="s">
        <v>630</v>
      </c>
      <c r="C1423" s="8" t="s">
        <v>9075</v>
      </c>
      <c r="D1423" s="8" t="s">
        <v>9076</v>
      </c>
      <c r="E1423" s="13" t="s">
        <v>29773</v>
      </c>
      <c r="F1423" s="77" t="str">
        <f t="shared" si="22"/>
        <v>К товару</v>
      </c>
      <c r="G1423" s="87">
        <v>3533.364</v>
      </c>
      <c r="H1423" s="61">
        <v>5</v>
      </c>
      <c r="I1423" s="60"/>
    </row>
    <row r="1424" spans="1:9" ht="15" x14ac:dyDescent="0.25">
      <c r="A1424" s="8" t="s">
        <v>9077</v>
      </c>
      <c r="B1424" s="88" t="s">
        <v>630</v>
      </c>
      <c r="C1424" s="8" t="s">
        <v>9078</v>
      </c>
      <c r="D1424" s="8" t="s">
        <v>9079</v>
      </c>
      <c r="E1424" s="13" t="s">
        <v>29774</v>
      </c>
      <c r="F1424" s="77" t="str">
        <f t="shared" si="22"/>
        <v>К товару</v>
      </c>
      <c r="G1424" s="87">
        <v>2867.2379999999998</v>
      </c>
      <c r="H1424" s="61">
        <v>59</v>
      </c>
      <c r="I1424" s="60"/>
    </row>
    <row r="1425" spans="1:9" ht="15" x14ac:dyDescent="0.25">
      <c r="A1425" s="8" t="s">
        <v>9080</v>
      </c>
      <c r="B1425" s="88" t="s">
        <v>630</v>
      </c>
      <c r="C1425" s="8" t="s">
        <v>9081</v>
      </c>
      <c r="D1425" s="8" t="s">
        <v>9082</v>
      </c>
      <c r="E1425" s="13" t="s">
        <v>29775</v>
      </c>
      <c r="F1425" s="77" t="str">
        <f t="shared" si="22"/>
        <v>К товару</v>
      </c>
      <c r="G1425" s="87">
        <v>2857.9701600000003</v>
      </c>
      <c r="H1425" s="61">
        <v>23</v>
      </c>
      <c r="I1425" s="60"/>
    </row>
    <row r="1426" spans="1:9" ht="15" x14ac:dyDescent="0.25">
      <c r="A1426" s="8" t="s">
        <v>9083</v>
      </c>
      <c r="B1426" s="88" t="s">
        <v>630</v>
      </c>
      <c r="C1426" s="8" t="s">
        <v>9084</v>
      </c>
      <c r="D1426" s="8" t="s">
        <v>9085</v>
      </c>
      <c r="E1426" s="13" t="s">
        <v>29776</v>
      </c>
      <c r="F1426" s="77" t="str">
        <f t="shared" si="22"/>
        <v>К товару</v>
      </c>
      <c r="G1426" s="87">
        <v>11256.95016</v>
      </c>
      <c r="H1426" s="61">
        <v>54</v>
      </c>
      <c r="I1426" s="60"/>
    </row>
    <row r="1427" spans="1:9" ht="15" x14ac:dyDescent="0.25">
      <c r="A1427" s="8" t="s">
        <v>9086</v>
      </c>
      <c r="B1427" s="88" t="s">
        <v>630</v>
      </c>
      <c r="C1427" s="8" t="s">
        <v>9087</v>
      </c>
      <c r="D1427" s="8" t="s">
        <v>9088</v>
      </c>
      <c r="E1427" s="13" t="s">
        <v>29777</v>
      </c>
      <c r="F1427" s="77" t="str">
        <f t="shared" si="22"/>
        <v>К товару</v>
      </c>
      <c r="G1427" s="87">
        <v>1876.1583600000001</v>
      </c>
      <c r="H1427" s="61">
        <v>47</v>
      </c>
      <c r="I1427" s="60"/>
    </row>
    <row r="1428" spans="1:9" ht="15" x14ac:dyDescent="0.25">
      <c r="A1428" s="8" t="s">
        <v>9089</v>
      </c>
      <c r="B1428" s="88" t="s">
        <v>630</v>
      </c>
      <c r="C1428" s="8" t="s">
        <v>9090</v>
      </c>
      <c r="D1428" s="8" t="s">
        <v>9091</v>
      </c>
      <c r="E1428" s="13" t="s">
        <v>29778</v>
      </c>
      <c r="F1428" s="77" t="str">
        <f t="shared" si="22"/>
        <v>К товару</v>
      </c>
      <c r="G1428" s="87">
        <v>2800.0461600000003</v>
      </c>
      <c r="H1428" s="61">
        <v>15</v>
      </c>
      <c r="I1428" s="60"/>
    </row>
    <row r="1429" spans="1:9" ht="15" x14ac:dyDescent="0.25">
      <c r="A1429" s="8" t="s">
        <v>9092</v>
      </c>
      <c r="B1429" s="88" t="s">
        <v>630</v>
      </c>
      <c r="C1429" s="8" t="s">
        <v>9093</v>
      </c>
      <c r="D1429" s="8" t="s">
        <v>9094</v>
      </c>
      <c r="E1429" s="13" t="s">
        <v>29779</v>
      </c>
      <c r="F1429" s="77" t="str">
        <f t="shared" si="22"/>
        <v>К товару</v>
      </c>
      <c r="G1429" s="87">
        <v>5300.0460000000003</v>
      </c>
      <c r="H1429" s="61">
        <v>11</v>
      </c>
      <c r="I1429" s="60"/>
    </row>
    <row r="1430" spans="1:9" ht="15" x14ac:dyDescent="0.25">
      <c r="A1430" s="8" t="s">
        <v>9095</v>
      </c>
      <c r="B1430" s="88" t="s">
        <v>630</v>
      </c>
      <c r="C1430" s="8" t="s">
        <v>9096</v>
      </c>
      <c r="D1430" s="8" t="s">
        <v>9097</v>
      </c>
      <c r="E1430" s="13" t="s">
        <v>29780</v>
      </c>
      <c r="F1430" s="77" t="str">
        <f t="shared" si="22"/>
        <v>К товару</v>
      </c>
      <c r="G1430" s="87">
        <v>3851.9459999999999</v>
      </c>
      <c r="H1430" s="61">
        <v>6</v>
      </c>
      <c r="I1430" s="60"/>
    </row>
    <row r="1431" spans="1:9" ht="15" x14ac:dyDescent="0.25">
      <c r="A1431" s="8" t="s">
        <v>9098</v>
      </c>
      <c r="B1431" s="88" t="s">
        <v>630</v>
      </c>
      <c r="C1431" s="8" t="s">
        <v>9099</v>
      </c>
      <c r="D1431" s="8" t="s">
        <v>9100</v>
      </c>
      <c r="E1431" s="13" t="s">
        <v>29781</v>
      </c>
      <c r="F1431" s="77" t="str">
        <f t="shared" si="22"/>
        <v>К товару</v>
      </c>
      <c r="G1431" s="87">
        <v>545.64408000000003</v>
      </c>
      <c r="H1431" s="61">
        <v>15</v>
      </c>
      <c r="I1431" s="60"/>
    </row>
    <row r="1432" spans="1:9" ht="15" x14ac:dyDescent="0.25">
      <c r="A1432" s="8" t="s">
        <v>9101</v>
      </c>
      <c r="B1432" s="88" t="s">
        <v>630</v>
      </c>
      <c r="C1432" s="8" t="s">
        <v>9102</v>
      </c>
      <c r="D1432" s="8" t="s">
        <v>9103</v>
      </c>
      <c r="E1432" s="13" t="s">
        <v>29782</v>
      </c>
      <c r="F1432" s="77" t="str">
        <f t="shared" si="22"/>
        <v>К товару</v>
      </c>
      <c r="G1432" s="87">
        <v>3137.7430799999997</v>
      </c>
      <c r="H1432" s="61">
        <v>9</v>
      </c>
      <c r="I1432" s="60"/>
    </row>
    <row r="1433" spans="1:9" ht="15" x14ac:dyDescent="0.25">
      <c r="A1433" s="8" t="s">
        <v>9104</v>
      </c>
      <c r="B1433" s="88" t="s">
        <v>630</v>
      </c>
      <c r="C1433" s="8" t="s">
        <v>9105</v>
      </c>
      <c r="D1433" s="8" t="s">
        <v>9106</v>
      </c>
      <c r="E1433" s="13" t="s">
        <v>29783</v>
      </c>
      <c r="F1433" s="77" t="str">
        <f t="shared" si="22"/>
        <v>К товару</v>
      </c>
      <c r="G1433" s="87">
        <v>13921.454159999999</v>
      </c>
      <c r="H1433" s="61">
        <v>12</v>
      </c>
      <c r="I1433" s="60"/>
    </row>
    <row r="1434" spans="1:9" ht="15" x14ac:dyDescent="0.25">
      <c r="A1434" s="8" t="s">
        <v>9107</v>
      </c>
      <c r="B1434" s="88" t="s">
        <v>630</v>
      </c>
      <c r="C1434" s="8" t="s">
        <v>9108</v>
      </c>
      <c r="D1434" s="8" t="s">
        <v>9109</v>
      </c>
      <c r="E1434" s="13" t="s">
        <v>29784</v>
      </c>
      <c r="F1434" s="77" t="str">
        <f t="shared" si="22"/>
        <v>К товару</v>
      </c>
      <c r="G1434" s="87">
        <v>8042.1681599999993</v>
      </c>
      <c r="H1434" s="61">
        <v>18</v>
      </c>
      <c r="I1434" s="60"/>
    </row>
    <row r="1435" spans="1:9" ht="15" x14ac:dyDescent="0.25">
      <c r="A1435" s="8" t="s">
        <v>9110</v>
      </c>
      <c r="B1435" s="88" t="s">
        <v>630</v>
      </c>
      <c r="C1435" s="8" t="s">
        <v>9111</v>
      </c>
      <c r="D1435" s="8" t="s">
        <v>9112</v>
      </c>
      <c r="E1435" s="13" t="s">
        <v>29785</v>
      </c>
      <c r="F1435" s="77" t="str">
        <f t="shared" si="22"/>
        <v>К товару</v>
      </c>
      <c r="G1435" s="87">
        <v>10629.054</v>
      </c>
      <c r="H1435" s="61">
        <v>8</v>
      </c>
      <c r="I1435" s="60"/>
    </row>
    <row r="1436" spans="1:9" ht="15" x14ac:dyDescent="0.25">
      <c r="A1436" s="8" t="s">
        <v>9113</v>
      </c>
      <c r="B1436" s="88" t="s">
        <v>630</v>
      </c>
      <c r="C1436" s="8" t="s">
        <v>9114</v>
      </c>
      <c r="D1436" s="8" t="s">
        <v>9115</v>
      </c>
      <c r="E1436" s="13" t="s">
        <v>29786</v>
      </c>
      <c r="F1436" s="77" t="str">
        <f t="shared" si="22"/>
        <v>К товару</v>
      </c>
      <c r="G1436" s="87">
        <v>1381.4874</v>
      </c>
      <c r="H1436" s="61">
        <v>6</v>
      </c>
      <c r="I1436" s="60"/>
    </row>
    <row r="1437" spans="1:9" ht="15" x14ac:dyDescent="0.25">
      <c r="A1437" s="8" t="s">
        <v>9116</v>
      </c>
      <c r="B1437" s="88" t="s">
        <v>630</v>
      </c>
      <c r="C1437" s="8" t="s">
        <v>9117</v>
      </c>
      <c r="D1437" s="8" t="s">
        <v>9118</v>
      </c>
      <c r="E1437" s="13" t="s">
        <v>29787</v>
      </c>
      <c r="F1437" s="77" t="str">
        <f t="shared" si="22"/>
        <v>К товару</v>
      </c>
      <c r="G1437" s="87">
        <v>11865.15216</v>
      </c>
      <c r="H1437" s="61">
        <v>7</v>
      </c>
      <c r="I1437" s="60"/>
    </row>
    <row r="1438" spans="1:9" ht="15" x14ac:dyDescent="0.25">
      <c r="A1438" s="8" t="s">
        <v>9119</v>
      </c>
      <c r="B1438" s="88" t="s">
        <v>630</v>
      </c>
      <c r="C1438" s="8" t="s">
        <v>9120</v>
      </c>
      <c r="D1438" s="8" t="s">
        <v>9121</v>
      </c>
      <c r="E1438" s="13" t="s">
        <v>29788</v>
      </c>
      <c r="F1438" s="77" t="str">
        <f t="shared" si="22"/>
        <v>К товару</v>
      </c>
      <c r="G1438" s="87">
        <v>14471.73216</v>
      </c>
      <c r="H1438" s="61">
        <v>6</v>
      </c>
      <c r="I1438" s="60"/>
    </row>
    <row r="1439" spans="1:9" ht="15" x14ac:dyDescent="0.25">
      <c r="A1439" s="8" t="s">
        <v>9122</v>
      </c>
      <c r="B1439" s="88" t="s">
        <v>630</v>
      </c>
      <c r="C1439" s="8" t="s">
        <v>9123</v>
      </c>
      <c r="D1439" s="8" t="s">
        <v>9124</v>
      </c>
      <c r="E1439" s="13" t="s">
        <v>29789</v>
      </c>
      <c r="F1439" s="77" t="str">
        <f t="shared" si="22"/>
        <v>К товару</v>
      </c>
      <c r="G1439" s="87">
        <v>9895.7361600000004</v>
      </c>
      <c r="H1439" s="61">
        <v>24</v>
      </c>
      <c r="I1439" s="60"/>
    </row>
    <row r="1440" spans="1:9" ht="15" x14ac:dyDescent="0.25">
      <c r="A1440" s="8" t="s">
        <v>9125</v>
      </c>
      <c r="B1440" s="88" t="s">
        <v>630</v>
      </c>
      <c r="C1440" s="8" t="s">
        <v>9126</v>
      </c>
      <c r="D1440" s="8" t="s">
        <v>9127</v>
      </c>
      <c r="E1440" s="13" t="s">
        <v>29790</v>
      </c>
      <c r="F1440" s="77" t="str">
        <f t="shared" si="22"/>
        <v>К товару</v>
      </c>
      <c r="G1440" s="87">
        <v>10667.863079999999</v>
      </c>
      <c r="H1440" s="61">
        <v>13</v>
      </c>
      <c r="I1440" s="60"/>
    </row>
    <row r="1441" spans="1:9" ht="15" x14ac:dyDescent="0.25">
      <c r="A1441" s="8" t="s">
        <v>9128</v>
      </c>
      <c r="B1441" s="88" t="s">
        <v>630</v>
      </c>
      <c r="C1441" s="8" t="s">
        <v>9129</v>
      </c>
      <c r="D1441" s="8" t="s">
        <v>9130</v>
      </c>
      <c r="E1441" s="13" t="s">
        <v>29791</v>
      </c>
      <c r="F1441" s="77" t="str">
        <f t="shared" si="22"/>
        <v>К товару</v>
      </c>
      <c r="G1441" s="87">
        <v>8611.5610799999995</v>
      </c>
      <c r="H1441" s="61">
        <v>11</v>
      </c>
      <c r="I1441" s="60"/>
    </row>
    <row r="1442" spans="1:9" ht="15" x14ac:dyDescent="0.25">
      <c r="A1442" s="8" t="s">
        <v>9131</v>
      </c>
      <c r="B1442" s="88" t="s">
        <v>630</v>
      </c>
      <c r="C1442" s="8" t="s">
        <v>9132</v>
      </c>
      <c r="D1442" s="8" t="s">
        <v>9133</v>
      </c>
      <c r="E1442" s="13" t="s">
        <v>29792</v>
      </c>
      <c r="F1442" s="77" t="str">
        <f t="shared" si="22"/>
        <v>К товару</v>
      </c>
      <c r="G1442" s="87">
        <v>4392.9561599999997</v>
      </c>
      <c r="H1442" s="61">
        <v>12</v>
      </c>
      <c r="I1442" s="60"/>
    </row>
    <row r="1443" spans="1:9" ht="15" x14ac:dyDescent="0.25">
      <c r="A1443" s="8" t="s">
        <v>9134</v>
      </c>
      <c r="B1443" s="88" t="s">
        <v>630</v>
      </c>
      <c r="C1443" s="8" t="s">
        <v>9135</v>
      </c>
      <c r="D1443" s="8" t="s">
        <v>9136</v>
      </c>
      <c r="E1443" s="13" t="s">
        <v>29793</v>
      </c>
      <c r="F1443" s="77" t="str">
        <f t="shared" si="22"/>
        <v>К товару</v>
      </c>
      <c r="G1443" s="87">
        <v>14596.848</v>
      </c>
      <c r="H1443" s="61">
        <v>40</v>
      </c>
      <c r="I1443" s="60"/>
    </row>
    <row r="1444" spans="1:9" ht="30" x14ac:dyDescent="0.25">
      <c r="A1444" s="8" t="s">
        <v>9137</v>
      </c>
      <c r="B1444" s="88" t="s">
        <v>630</v>
      </c>
      <c r="C1444" s="8" t="s">
        <v>9138</v>
      </c>
      <c r="D1444" s="8" t="s">
        <v>9139</v>
      </c>
      <c r="E1444" s="13" t="s">
        <v>29794</v>
      </c>
      <c r="F1444" s="77" t="str">
        <f t="shared" si="22"/>
        <v>К товару</v>
      </c>
      <c r="G1444" s="87">
        <v>1522.82196</v>
      </c>
      <c r="H1444" s="61">
        <v>17</v>
      </c>
      <c r="I1444" s="60"/>
    </row>
    <row r="1445" spans="1:9" ht="15" x14ac:dyDescent="0.25">
      <c r="A1445" s="8" t="s">
        <v>9140</v>
      </c>
      <c r="B1445" s="88" t="s">
        <v>630</v>
      </c>
      <c r="C1445" s="8" t="s">
        <v>9141</v>
      </c>
      <c r="D1445" s="8" t="s">
        <v>9142</v>
      </c>
      <c r="E1445" s="13" t="s">
        <v>29795</v>
      </c>
      <c r="F1445" s="77" t="str">
        <f t="shared" si="22"/>
        <v>К товару</v>
      </c>
      <c r="G1445" s="87">
        <v>1146.8951999999999</v>
      </c>
      <c r="H1445" s="61">
        <v>87</v>
      </c>
      <c r="I1445" s="60"/>
    </row>
    <row r="1446" spans="1:9" ht="30" x14ac:dyDescent="0.25">
      <c r="A1446" s="8" t="s">
        <v>9143</v>
      </c>
      <c r="B1446" s="88" t="s">
        <v>630</v>
      </c>
      <c r="C1446" s="8" t="s">
        <v>9144</v>
      </c>
      <c r="D1446" s="8" t="s">
        <v>9145</v>
      </c>
      <c r="E1446" s="13" t="s">
        <v>29796</v>
      </c>
      <c r="F1446" s="77" t="str">
        <f t="shared" si="22"/>
        <v>К товару</v>
      </c>
      <c r="G1446" s="87">
        <v>13824.721079999999</v>
      </c>
      <c r="H1446" s="61">
        <v>12</v>
      </c>
      <c r="I1446" s="60"/>
    </row>
    <row r="1447" spans="1:9" ht="15" x14ac:dyDescent="0.25">
      <c r="A1447" s="8" t="s">
        <v>9146</v>
      </c>
      <c r="B1447" s="88" t="s">
        <v>630</v>
      </c>
      <c r="C1447" s="8" t="s">
        <v>9147</v>
      </c>
      <c r="D1447" s="8" t="s">
        <v>9148</v>
      </c>
      <c r="E1447" s="13" t="s">
        <v>29797</v>
      </c>
      <c r="F1447" s="77" t="str">
        <f t="shared" si="22"/>
        <v>К товару</v>
      </c>
      <c r="G1447" s="87">
        <v>2510.42616</v>
      </c>
      <c r="H1447" s="61">
        <v>7</v>
      </c>
      <c r="I1447" s="60"/>
    </row>
    <row r="1448" spans="1:9" ht="15" x14ac:dyDescent="0.25">
      <c r="A1448" s="8" t="s">
        <v>9149</v>
      </c>
      <c r="B1448" s="88" t="s">
        <v>630</v>
      </c>
      <c r="C1448" s="8" t="s">
        <v>9150</v>
      </c>
      <c r="D1448" s="8" t="s">
        <v>9151</v>
      </c>
      <c r="E1448" s="13" t="s">
        <v>29798</v>
      </c>
      <c r="F1448" s="77" t="str">
        <f t="shared" si="22"/>
        <v>К товару</v>
      </c>
      <c r="G1448" s="87">
        <v>977.75711999999999</v>
      </c>
      <c r="H1448" s="61">
        <v>61</v>
      </c>
      <c r="I1448" s="60"/>
    </row>
    <row r="1449" spans="1:9" ht="15" x14ac:dyDescent="0.25">
      <c r="A1449" s="8" t="s">
        <v>9152</v>
      </c>
      <c r="B1449" s="88" t="s">
        <v>630</v>
      </c>
      <c r="C1449" s="8" t="s">
        <v>9153</v>
      </c>
      <c r="D1449" s="8" t="s">
        <v>9154</v>
      </c>
      <c r="E1449" s="13" t="s">
        <v>29799</v>
      </c>
      <c r="F1449" s="77" t="str">
        <f t="shared" si="22"/>
        <v>К товару</v>
      </c>
      <c r="G1449" s="87">
        <v>9789.155999999999</v>
      </c>
      <c r="H1449" s="61">
        <v>18</v>
      </c>
      <c r="I1449" s="60"/>
    </row>
    <row r="1450" spans="1:9" ht="15" x14ac:dyDescent="0.25">
      <c r="A1450" s="8" t="s">
        <v>9155</v>
      </c>
      <c r="B1450" s="88" t="s">
        <v>630</v>
      </c>
      <c r="C1450" s="8" t="s">
        <v>9156</v>
      </c>
      <c r="D1450" s="8" t="s">
        <v>9157</v>
      </c>
      <c r="E1450" s="13" t="s">
        <v>29800</v>
      </c>
      <c r="F1450" s="77" t="str">
        <f t="shared" si="22"/>
        <v>К товару</v>
      </c>
      <c r="G1450" s="87">
        <v>18661.375079999998</v>
      </c>
      <c r="H1450" s="61">
        <v>24</v>
      </c>
      <c r="I1450" s="60"/>
    </row>
    <row r="1451" spans="1:9" ht="15" x14ac:dyDescent="0.25">
      <c r="A1451" s="8" t="s">
        <v>9158</v>
      </c>
      <c r="B1451" s="88" t="s">
        <v>630</v>
      </c>
      <c r="C1451" s="8" t="s">
        <v>9159</v>
      </c>
      <c r="D1451" s="8" t="s">
        <v>9160</v>
      </c>
      <c r="E1451" s="13" t="s">
        <v>29801</v>
      </c>
      <c r="F1451" s="77" t="str">
        <f t="shared" si="22"/>
        <v>К товару</v>
      </c>
      <c r="G1451" s="87">
        <v>7472.1959999999999</v>
      </c>
      <c r="H1451" s="61">
        <v>26</v>
      </c>
      <c r="I1451" s="60"/>
    </row>
    <row r="1452" spans="1:9" ht="15" x14ac:dyDescent="0.25">
      <c r="A1452" s="8" t="s">
        <v>9161</v>
      </c>
      <c r="B1452" s="88" t="s">
        <v>630</v>
      </c>
      <c r="C1452" s="8" t="s">
        <v>9162</v>
      </c>
      <c r="D1452" s="8" t="s">
        <v>9163</v>
      </c>
      <c r="E1452" s="13" t="s">
        <v>29802</v>
      </c>
      <c r="F1452" s="77" t="str">
        <f t="shared" si="22"/>
        <v>К товару</v>
      </c>
      <c r="G1452" s="87">
        <v>2210.9590800000001</v>
      </c>
      <c r="H1452" s="61">
        <v>40</v>
      </c>
      <c r="I1452" s="60"/>
    </row>
    <row r="1453" spans="1:9" ht="15" x14ac:dyDescent="0.25">
      <c r="A1453" s="8" t="s">
        <v>9164</v>
      </c>
      <c r="B1453" s="88" t="s">
        <v>630</v>
      </c>
      <c r="C1453" s="8" t="s">
        <v>9165</v>
      </c>
      <c r="D1453" s="8" t="s">
        <v>9166</v>
      </c>
      <c r="E1453" s="13" t="s">
        <v>29803</v>
      </c>
      <c r="F1453" s="77" t="str">
        <f t="shared" si="22"/>
        <v>К товару</v>
      </c>
      <c r="G1453" s="87">
        <v>2374.884</v>
      </c>
      <c r="H1453" s="61">
        <v>19</v>
      </c>
      <c r="I1453" s="60"/>
    </row>
    <row r="1454" spans="1:9" ht="15" x14ac:dyDescent="0.25">
      <c r="A1454" s="8" t="s">
        <v>9167</v>
      </c>
      <c r="B1454" s="88" t="s">
        <v>630</v>
      </c>
      <c r="C1454" s="8" t="s">
        <v>9168</v>
      </c>
      <c r="D1454" s="8" t="s">
        <v>9169</v>
      </c>
      <c r="E1454" s="13" t="s">
        <v>29804</v>
      </c>
      <c r="F1454" s="77" t="str">
        <f t="shared" si="22"/>
        <v>К товару</v>
      </c>
      <c r="G1454" s="87">
        <v>10880.444159999999</v>
      </c>
      <c r="H1454" s="61">
        <v>38</v>
      </c>
      <c r="I1454" s="60"/>
    </row>
    <row r="1455" spans="1:9" ht="15" x14ac:dyDescent="0.25">
      <c r="A1455" s="8" t="s">
        <v>9170</v>
      </c>
      <c r="B1455" s="88" t="s">
        <v>630</v>
      </c>
      <c r="C1455" s="8" t="s">
        <v>9171</v>
      </c>
      <c r="D1455" s="8" t="s">
        <v>9172</v>
      </c>
      <c r="E1455" s="13" t="s">
        <v>29805</v>
      </c>
      <c r="F1455" s="77" t="str">
        <f t="shared" si="22"/>
        <v>К товару</v>
      </c>
      <c r="G1455" s="87">
        <v>3408.2481600000001</v>
      </c>
      <c r="H1455" s="61">
        <v>23</v>
      </c>
      <c r="I1455" s="60"/>
    </row>
    <row r="1456" spans="1:9" ht="15" x14ac:dyDescent="0.25">
      <c r="A1456" s="8" t="s">
        <v>9173</v>
      </c>
      <c r="B1456" s="88" t="s">
        <v>630</v>
      </c>
      <c r="C1456" s="8" t="s">
        <v>9174</v>
      </c>
      <c r="D1456" s="8" t="s">
        <v>9175</v>
      </c>
      <c r="E1456" s="13" t="s">
        <v>29806</v>
      </c>
      <c r="F1456" s="77" t="str">
        <f t="shared" si="22"/>
        <v>К товару</v>
      </c>
      <c r="G1456" s="87">
        <v>10812.67308</v>
      </c>
      <c r="H1456" s="61">
        <v>5</v>
      </c>
      <c r="I1456" s="60"/>
    </row>
    <row r="1457" spans="1:9" ht="15" x14ac:dyDescent="0.25">
      <c r="A1457" s="8" t="s">
        <v>9176</v>
      </c>
      <c r="B1457" s="88" t="s">
        <v>630</v>
      </c>
      <c r="C1457" s="8" t="s">
        <v>9177</v>
      </c>
      <c r="D1457" s="8" t="s">
        <v>9178</v>
      </c>
      <c r="E1457" s="13" t="s">
        <v>29807</v>
      </c>
      <c r="F1457" s="77" t="str">
        <f t="shared" si="22"/>
        <v>К товару</v>
      </c>
      <c r="G1457" s="87">
        <v>12820.898159999999</v>
      </c>
      <c r="H1457" s="61">
        <v>3</v>
      </c>
      <c r="I1457" s="60"/>
    </row>
    <row r="1458" spans="1:9" ht="15" x14ac:dyDescent="0.25">
      <c r="A1458" s="8" t="s">
        <v>9179</v>
      </c>
      <c r="B1458" s="88" t="s">
        <v>630</v>
      </c>
      <c r="C1458" s="8" t="s">
        <v>9180</v>
      </c>
      <c r="D1458" s="8" t="s">
        <v>9181</v>
      </c>
      <c r="E1458" s="13" t="s">
        <v>29808</v>
      </c>
      <c r="F1458" s="77" t="str">
        <f t="shared" si="22"/>
        <v>К товару</v>
      </c>
      <c r="G1458" s="87">
        <v>6120.8290799999995</v>
      </c>
      <c r="H1458" s="61">
        <v>60</v>
      </c>
      <c r="I1458" s="60"/>
    </row>
    <row r="1459" spans="1:9" ht="15" x14ac:dyDescent="0.25">
      <c r="A1459" s="8" t="s">
        <v>9182</v>
      </c>
      <c r="B1459" s="88" t="s">
        <v>630</v>
      </c>
      <c r="C1459" s="8" t="s">
        <v>9183</v>
      </c>
      <c r="D1459" s="8" t="s">
        <v>9184</v>
      </c>
      <c r="E1459" s="13" t="s">
        <v>29809</v>
      </c>
      <c r="F1459" s="77" t="str">
        <f t="shared" si="22"/>
        <v>К товару</v>
      </c>
      <c r="G1459" s="87">
        <v>6265.6390799999999</v>
      </c>
      <c r="H1459" s="61">
        <v>14</v>
      </c>
      <c r="I1459" s="60"/>
    </row>
    <row r="1460" spans="1:9" ht="15" x14ac:dyDescent="0.25">
      <c r="A1460" s="8" t="s">
        <v>9185</v>
      </c>
      <c r="B1460" s="88" t="s">
        <v>630</v>
      </c>
      <c r="C1460" s="8" t="s">
        <v>9186</v>
      </c>
      <c r="D1460" s="8" t="s">
        <v>9187</v>
      </c>
      <c r="E1460" s="13" t="s">
        <v>29810</v>
      </c>
      <c r="F1460" s="77" t="str">
        <f t="shared" si="22"/>
        <v>К товару</v>
      </c>
      <c r="G1460" s="87">
        <v>14153.150159999999</v>
      </c>
      <c r="H1460" s="61">
        <v>18</v>
      </c>
      <c r="I1460" s="60"/>
    </row>
    <row r="1461" spans="1:9" ht="30" x14ac:dyDescent="0.25">
      <c r="A1461" s="8" t="s">
        <v>9188</v>
      </c>
      <c r="B1461" s="88" t="s">
        <v>630</v>
      </c>
      <c r="C1461" s="8" t="s">
        <v>9189</v>
      </c>
      <c r="D1461" s="8" t="s">
        <v>9190</v>
      </c>
      <c r="E1461" s="13" t="s">
        <v>29811</v>
      </c>
      <c r="F1461" s="77" t="str">
        <f t="shared" si="22"/>
        <v>К товару</v>
      </c>
      <c r="G1461" s="87">
        <v>1812.4419600000001</v>
      </c>
      <c r="H1461" s="61">
        <v>31</v>
      </c>
      <c r="I1461" s="60"/>
    </row>
    <row r="1462" spans="1:9" ht="30" x14ac:dyDescent="0.25">
      <c r="A1462" s="8" t="s">
        <v>9191</v>
      </c>
      <c r="B1462" s="88" t="s">
        <v>630</v>
      </c>
      <c r="C1462" s="8" t="s">
        <v>9192</v>
      </c>
      <c r="D1462" s="8" t="s">
        <v>9193</v>
      </c>
      <c r="E1462" s="13" t="s">
        <v>29812</v>
      </c>
      <c r="F1462" s="77" t="str">
        <f t="shared" si="22"/>
        <v>К товару</v>
      </c>
      <c r="G1462" s="87">
        <v>2587.4650799999999</v>
      </c>
      <c r="H1462" s="61">
        <v>52</v>
      </c>
      <c r="I1462" s="60"/>
    </row>
    <row r="1463" spans="1:9" ht="30" x14ac:dyDescent="0.25">
      <c r="A1463" s="8" t="s">
        <v>9194</v>
      </c>
      <c r="B1463" s="88" t="s">
        <v>630</v>
      </c>
      <c r="C1463" s="8" t="s">
        <v>9195</v>
      </c>
      <c r="D1463" s="8" t="s">
        <v>4765</v>
      </c>
      <c r="E1463" s="13" t="s">
        <v>29813</v>
      </c>
      <c r="F1463" s="77" t="str">
        <f t="shared" si="22"/>
        <v>К товару</v>
      </c>
      <c r="G1463" s="87">
        <v>9509.3830799999996</v>
      </c>
      <c r="H1463" s="61">
        <v>10</v>
      </c>
      <c r="I1463" s="60"/>
    </row>
    <row r="1464" spans="1:9" ht="15" x14ac:dyDescent="0.25">
      <c r="A1464" s="8" t="s">
        <v>9196</v>
      </c>
      <c r="B1464" s="88" t="s">
        <v>630</v>
      </c>
      <c r="C1464" s="8" t="s">
        <v>9197</v>
      </c>
      <c r="D1464" s="8" t="s">
        <v>4775</v>
      </c>
      <c r="E1464" s="13" t="s">
        <v>29814</v>
      </c>
      <c r="F1464" s="77" t="str">
        <f t="shared" si="22"/>
        <v>К товару</v>
      </c>
      <c r="G1464" s="87">
        <v>2587.4650799999999</v>
      </c>
      <c r="H1464" s="61">
        <v>20</v>
      </c>
      <c r="I1464" s="60"/>
    </row>
    <row r="1465" spans="1:9" ht="15" x14ac:dyDescent="0.25">
      <c r="A1465" s="8" t="s">
        <v>9198</v>
      </c>
      <c r="B1465" s="88" t="s">
        <v>630</v>
      </c>
      <c r="C1465" s="8" t="s">
        <v>9199</v>
      </c>
      <c r="D1465" s="8" t="s">
        <v>9200</v>
      </c>
      <c r="E1465" s="13" t="s">
        <v>29815</v>
      </c>
      <c r="F1465" s="77" t="str">
        <f t="shared" si="22"/>
        <v>К товару</v>
      </c>
      <c r="G1465" s="87">
        <v>8534.5221600000004</v>
      </c>
      <c r="H1465" s="61">
        <v>10</v>
      </c>
      <c r="I1465" s="60"/>
    </row>
    <row r="1466" spans="1:9" ht="15" x14ac:dyDescent="0.25">
      <c r="A1466" s="8" t="s">
        <v>9201</v>
      </c>
      <c r="B1466" s="88" t="s">
        <v>630</v>
      </c>
      <c r="C1466" s="8" t="s">
        <v>9202</v>
      </c>
      <c r="D1466" s="8" t="s">
        <v>9203</v>
      </c>
      <c r="E1466" s="13" t="s">
        <v>29816</v>
      </c>
      <c r="F1466" s="77" t="str">
        <f t="shared" si="22"/>
        <v>К товару</v>
      </c>
      <c r="G1466" s="87">
        <v>10812.67308</v>
      </c>
      <c r="H1466" s="61">
        <v>25</v>
      </c>
      <c r="I1466" s="60"/>
    </row>
    <row r="1467" spans="1:9" ht="15" x14ac:dyDescent="0.25">
      <c r="A1467" s="8" t="s">
        <v>9204</v>
      </c>
      <c r="B1467" s="88" t="s">
        <v>630</v>
      </c>
      <c r="C1467" s="8" t="s">
        <v>9205</v>
      </c>
      <c r="D1467" s="8" t="s">
        <v>9206</v>
      </c>
      <c r="E1467" s="13" t="s">
        <v>29817</v>
      </c>
      <c r="F1467" s="77" t="str">
        <f t="shared" si="22"/>
        <v>К товару</v>
      </c>
      <c r="G1467" s="87">
        <v>5502.78</v>
      </c>
      <c r="H1467" s="61">
        <v>25</v>
      </c>
      <c r="I1467" s="60"/>
    </row>
    <row r="1468" spans="1:9" ht="15" x14ac:dyDescent="0.25">
      <c r="A1468" s="8" t="s">
        <v>9207</v>
      </c>
      <c r="B1468" s="88" t="s">
        <v>630</v>
      </c>
      <c r="C1468" s="8" t="s">
        <v>9208</v>
      </c>
      <c r="D1468" s="8" t="s">
        <v>9209</v>
      </c>
      <c r="E1468" s="13" t="s">
        <v>29818</v>
      </c>
      <c r="F1468" s="77" t="str">
        <f t="shared" si="22"/>
        <v>К товару</v>
      </c>
      <c r="G1468" s="87">
        <v>1572.05736</v>
      </c>
      <c r="H1468" s="61">
        <v>26</v>
      </c>
      <c r="I1468" s="60"/>
    </row>
    <row r="1469" spans="1:9" ht="15" x14ac:dyDescent="0.25">
      <c r="A1469" s="8" t="s">
        <v>9210</v>
      </c>
      <c r="B1469" s="88" t="s">
        <v>630</v>
      </c>
      <c r="C1469" s="8" t="s">
        <v>9211</v>
      </c>
      <c r="D1469" s="8" t="s">
        <v>9212</v>
      </c>
      <c r="E1469" s="13" t="s">
        <v>29819</v>
      </c>
      <c r="F1469" s="77" t="str">
        <f t="shared" si="22"/>
        <v>К товару</v>
      </c>
      <c r="G1469" s="87">
        <v>2384.73108</v>
      </c>
      <c r="H1469" s="61">
        <v>11</v>
      </c>
      <c r="I1469" s="60"/>
    </row>
    <row r="1470" spans="1:9" ht="15" x14ac:dyDescent="0.25">
      <c r="A1470" s="8" t="s">
        <v>9213</v>
      </c>
      <c r="B1470" s="88" t="s">
        <v>630</v>
      </c>
      <c r="C1470" s="8" t="s">
        <v>9214</v>
      </c>
      <c r="D1470" s="8" t="s">
        <v>4779</v>
      </c>
      <c r="E1470" s="13" t="s">
        <v>29820</v>
      </c>
      <c r="F1470" s="77" t="str">
        <f t="shared" si="22"/>
        <v>К товару</v>
      </c>
      <c r="G1470" s="87">
        <v>5686.3990800000001</v>
      </c>
      <c r="H1470" s="61">
        <v>18</v>
      </c>
      <c r="I1470" s="60"/>
    </row>
    <row r="1471" spans="1:9" ht="30" x14ac:dyDescent="0.25">
      <c r="A1471" s="8" t="s">
        <v>9215</v>
      </c>
      <c r="B1471" s="88" t="s">
        <v>630</v>
      </c>
      <c r="C1471" s="8" t="s">
        <v>9216</v>
      </c>
      <c r="D1471" s="8" t="s">
        <v>9217</v>
      </c>
      <c r="E1471" s="13" t="s">
        <v>29821</v>
      </c>
      <c r="F1471" s="77" t="str">
        <f t="shared" si="22"/>
        <v>К товару</v>
      </c>
      <c r="G1471" s="87">
        <v>10185.356159999999</v>
      </c>
      <c r="H1471" s="61">
        <v>34</v>
      </c>
      <c r="I1471" s="60"/>
    </row>
    <row r="1472" spans="1:9" ht="15" x14ac:dyDescent="0.25">
      <c r="A1472" s="8" t="s">
        <v>9218</v>
      </c>
      <c r="B1472" s="88" t="s">
        <v>630</v>
      </c>
      <c r="C1472" s="8" t="s">
        <v>9219</v>
      </c>
      <c r="D1472" s="8" t="s">
        <v>9220</v>
      </c>
      <c r="E1472" s="13" t="s">
        <v>29822</v>
      </c>
      <c r="F1472" s="77" t="str">
        <f t="shared" si="22"/>
        <v>К товару</v>
      </c>
      <c r="G1472" s="87">
        <v>892.60883999999999</v>
      </c>
      <c r="H1472" s="61">
        <v>33</v>
      </c>
      <c r="I1472" s="60"/>
    </row>
    <row r="1473" spans="1:9" ht="15" x14ac:dyDescent="0.25">
      <c r="A1473" s="8" t="s">
        <v>9221</v>
      </c>
      <c r="B1473" s="88" t="s">
        <v>630</v>
      </c>
      <c r="C1473" s="8" t="s">
        <v>9222</v>
      </c>
      <c r="D1473" s="8" t="s">
        <v>9223</v>
      </c>
      <c r="E1473" s="13" t="s">
        <v>29823</v>
      </c>
      <c r="F1473" s="77" t="str">
        <f t="shared" si="22"/>
        <v>К товару</v>
      </c>
      <c r="G1473" s="87">
        <v>22879.98</v>
      </c>
      <c r="H1473" s="61">
        <v>38</v>
      </c>
      <c r="I1473" s="60"/>
    </row>
    <row r="1474" spans="1:9" ht="15" x14ac:dyDescent="0.25">
      <c r="A1474" s="8" t="s">
        <v>9224</v>
      </c>
      <c r="B1474" s="88" t="s">
        <v>630</v>
      </c>
      <c r="C1474" s="8" t="s">
        <v>9225</v>
      </c>
      <c r="D1474" s="8" t="s">
        <v>9226</v>
      </c>
      <c r="E1474" s="13" t="s">
        <v>29824</v>
      </c>
      <c r="F1474" s="77" t="str">
        <f t="shared" si="22"/>
        <v>К товару</v>
      </c>
      <c r="G1474" s="87">
        <v>3185.82</v>
      </c>
      <c r="H1474" s="61">
        <v>38</v>
      </c>
      <c r="I1474" s="60"/>
    </row>
    <row r="1475" spans="1:9" ht="15" x14ac:dyDescent="0.25">
      <c r="A1475" s="8" t="s">
        <v>9227</v>
      </c>
      <c r="B1475" s="88" t="s">
        <v>630</v>
      </c>
      <c r="C1475" s="8" t="s">
        <v>9228</v>
      </c>
      <c r="D1475" s="8" t="s">
        <v>9229</v>
      </c>
      <c r="E1475" s="13" t="s">
        <v>29825</v>
      </c>
      <c r="F1475" s="77" t="str">
        <f t="shared" si="22"/>
        <v>К товару</v>
      </c>
      <c r="G1475" s="87">
        <v>1478.22048</v>
      </c>
      <c r="H1475" s="61">
        <v>12</v>
      </c>
      <c r="I1475" s="60"/>
    </row>
    <row r="1476" spans="1:9" ht="15" x14ac:dyDescent="0.25">
      <c r="A1476" s="8" t="s">
        <v>9230</v>
      </c>
      <c r="B1476" s="88" t="s">
        <v>630</v>
      </c>
      <c r="C1476" s="8" t="s">
        <v>9231</v>
      </c>
      <c r="D1476" s="8" t="s">
        <v>9232</v>
      </c>
      <c r="E1476" s="13" t="s">
        <v>29826</v>
      </c>
      <c r="F1476" s="77" t="str">
        <f t="shared" si="22"/>
        <v>К товару</v>
      </c>
      <c r="G1476" s="87">
        <v>757.06668000000002</v>
      </c>
      <c r="H1476" s="61">
        <v>32</v>
      </c>
      <c r="I1476" s="60"/>
    </row>
    <row r="1477" spans="1:9" ht="15" x14ac:dyDescent="0.25">
      <c r="A1477" s="8" t="s">
        <v>9233</v>
      </c>
      <c r="B1477" s="88" t="s">
        <v>630</v>
      </c>
      <c r="C1477" s="8" t="s">
        <v>9234</v>
      </c>
      <c r="D1477" s="8" t="s">
        <v>9235</v>
      </c>
      <c r="E1477" s="13" t="s">
        <v>29827</v>
      </c>
      <c r="F1477" s="77" t="str">
        <f t="shared" si="22"/>
        <v>К товару</v>
      </c>
      <c r="G1477" s="87">
        <v>12598.47</v>
      </c>
      <c r="H1477" s="61">
        <v>6</v>
      </c>
      <c r="I1477" s="60"/>
    </row>
    <row r="1478" spans="1:9" ht="15" x14ac:dyDescent="0.25">
      <c r="A1478" s="8" t="s">
        <v>9236</v>
      </c>
      <c r="B1478" s="88" t="s">
        <v>630</v>
      </c>
      <c r="C1478" s="8" t="s">
        <v>9237</v>
      </c>
      <c r="D1478" s="8" t="s">
        <v>9238</v>
      </c>
      <c r="E1478" s="13" t="s">
        <v>29828</v>
      </c>
      <c r="F1478" s="77" t="str">
        <f t="shared" si="22"/>
        <v>К товару</v>
      </c>
      <c r="G1478" s="87">
        <v>6796.8021599999993</v>
      </c>
      <c r="H1478" s="61">
        <v>37</v>
      </c>
      <c r="I1478" s="60"/>
    </row>
    <row r="1479" spans="1:9" ht="15" x14ac:dyDescent="0.25">
      <c r="A1479" s="8" t="s">
        <v>9239</v>
      </c>
      <c r="B1479" s="88" t="s">
        <v>630</v>
      </c>
      <c r="C1479" s="8" t="s">
        <v>9240</v>
      </c>
      <c r="D1479" s="8" t="s">
        <v>9238</v>
      </c>
      <c r="E1479" s="13" t="s">
        <v>29828</v>
      </c>
      <c r="F1479" s="77" t="str">
        <f t="shared" si="22"/>
        <v>К товару</v>
      </c>
      <c r="G1479" s="87">
        <v>7520.8521599999995</v>
      </c>
      <c r="H1479" s="61">
        <v>79</v>
      </c>
      <c r="I1479" s="60"/>
    </row>
    <row r="1480" spans="1:9" ht="15" x14ac:dyDescent="0.25">
      <c r="A1480" s="8" t="s">
        <v>9241</v>
      </c>
      <c r="B1480" s="88" t="s">
        <v>630</v>
      </c>
      <c r="C1480" s="8" t="s">
        <v>9242</v>
      </c>
      <c r="D1480" s="8" t="s">
        <v>9243</v>
      </c>
      <c r="E1480" s="13" t="s">
        <v>29829</v>
      </c>
      <c r="F1480" s="77" t="str">
        <f t="shared" si="22"/>
        <v>К товару</v>
      </c>
      <c r="G1480" s="87">
        <v>758.80439999999999</v>
      </c>
      <c r="H1480" s="61">
        <v>56</v>
      </c>
      <c r="I1480" s="60"/>
    </row>
    <row r="1481" spans="1:9" ht="15" x14ac:dyDescent="0.25">
      <c r="A1481" s="8" t="s">
        <v>9244</v>
      </c>
      <c r="B1481" s="88" t="s">
        <v>630</v>
      </c>
      <c r="C1481" s="8" t="s">
        <v>9245</v>
      </c>
      <c r="D1481" s="8" t="s">
        <v>9246</v>
      </c>
      <c r="E1481" s="13" t="s">
        <v>29830</v>
      </c>
      <c r="F1481" s="77" t="str">
        <f t="shared" si="22"/>
        <v>К товару</v>
      </c>
      <c r="G1481" s="87">
        <v>3118.6281600000002</v>
      </c>
      <c r="H1481" s="61">
        <v>25</v>
      </c>
      <c r="I1481" s="60"/>
    </row>
    <row r="1482" spans="1:9" ht="15" x14ac:dyDescent="0.25">
      <c r="A1482" s="8" t="s">
        <v>9247</v>
      </c>
      <c r="B1482" s="88" t="s">
        <v>630</v>
      </c>
      <c r="C1482" s="8" t="s">
        <v>9248</v>
      </c>
      <c r="D1482" s="8" t="s">
        <v>9249</v>
      </c>
      <c r="E1482" s="13" t="s">
        <v>29831</v>
      </c>
      <c r="F1482" s="77" t="str">
        <f t="shared" ref="F1482:F1545" si="23">HYPERLINK("https://shop-askom.kz/?pbrandnumber="&amp;C1482&amp;"&amp;pbrandname=FEBI", "К товару")</f>
        <v>К товару</v>
      </c>
      <c r="G1482" s="87">
        <v>2568.35016</v>
      </c>
      <c r="H1482" s="61">
        <v>62</v>
      </c>
      <c r="I1482" s="60"/>
    </row>
    <row r="1483" spans="1:9" ht="15" x14ac:dyDescent="0.25">
      <c r="A1483" s="8" t="s">
        <v>9250</v>
      </c>
      <c r="B1483" s="88" t="s">
        <v>630</v>
      </c>
      <c r="C1483" s="8" t="s">
        <v>9251</v>
      </c>
      <c r="D1483" s="8" t="s">
        <v>9252</v>
      </c>
      <c r="E1483" s="13" t="s">
        <v>29832</v>
      </c>
      <c r="F1483" s="77" t="str">
        <f t="shared" si="23"/>
        <v>К товару</v>
      </c>
      <c r="G1483" s="87">
        <v>3938.8319999999999</v>
      </c>
      <c r="H1483" s="61">
        <v>34</v>
      </c>
      <c r="I1483" s="60"/>
    </row>
    <row r="1484" spans="1:9" ht="15" x14ac:dyDescent="0.25">
      <c r="A1484" s="8" t="s">
        <v>9253</v>
      </c>
      <c r="B1484" s="88" t="s">
        <v>630</v>
      </c>
      <c r="C1484" s="8" t="s">
        <v>9254</v>
      </c>
      <c r="D1484" s="8" t="s">
        <v>9255</v>
      </c>
      <c r="E1484" s="13" t="s">
        <v>29833</v>
      </c>
      <c r="F1484" s="77" t="str">
        <f t="shared" si="23"/>
        <v>К товару</v>
      </c>
      <c r="G1484" s="87">
        <v>548.54028000000005</v>
      </c>
      <c r="H1484" s="61">
        <v>61</v>
      </c>
      <c r="I1484" s="60"/>
    </row>
    <row r="1485" spans="1:9" ht="15" x14ac:dyDescent="0.25">
      <c r="A1485" s="8" t="s">
        <v>9256</v>
      </c>
      <c r="B1485" s="88" t="s">
        <v>630</v>
      </c>
      <c r="C1485" s="8" t="s">
        <v>9257</v>
      </c>
      <c r="D1485" s="8" t="s">
        <v>9258</v>
      </c>
      <c r="E1485" s="13" t="s">
        <v>29834</v>
      </c>
      <c r="F1485" s="77" t="str">
        <f t="shared" si="23"/>
        <v>К товару</v>
      </c>
      <c r="G1485" s="87">
        <v>827.73395999999991</v>
      </c>
      <c r="H1485" s="61">
        <v>14</v>
      </c>
      <c r="I1485" s="60"/>
    </row>
    <row r="1486" spans="1:9" ht="15" x14ac:dyDescent="0.25">
      <c r="A1486" s="8" t="s">
        <v>9259</v>
      </c>
      <c r="B1486" s="88" t="s">
        <v>630</v>
      </c>
      <c r="C1486" s="8" t="s">
        <v>9260</v>
      </c>
      <c r="D1486" s="8" t="s">
        <v>9261</v>
      </c>
      <c r="E1486" s="13" t="s">
        <v>29835</v>
      </c>
      <c r="F1486" s="77" t="str">
        <f t="shared" si="23"/>
        <v>К товару</v>
      </c>
      <c r="G1486" s="87">
        <v>586.19087999999999</v>
      </c>
      <c r="H1486" s="61">
        <v>42</v>
      </c>
      <c r="I1486" s="60"/>
    </row>
    <row r="1487" spans="1:9" ht="15" x14ac:dyDescent="0.25">
      <c r="A1487" s="8" t="s">
        <v>9262</v>
      </c>
      <c r="B1487" s="88" t="s">
        <v>630</v>
      </c>
      <c r="C1487" s="8" t="s">
        <v>9263</v>
      </c>
      <c r="D1487" s="8" t="s">
        <v>9264</v>
      </c>
      <c r="E1487" s="13" t="s">
        <v>29836</v>
      </c>
      <c r="F1487" s="77" t="str">
        <f t="shared" si="23"/>
        <v>К товару</v>
      </c>
      <c r="G1487" s="87">
        <v>2432.808</v>
      </c>
      <c r="H1487" s="61">
        <v>29</v>
      </c>
      <c r="I1487" s="60"/>
    </row>
    <row r="1488" spans="1:9" ht="15" x14ac:dyDescent="0.25">
      <c r="A1488" s="8" t="s">
        <v>9265</v>
      </c>
      <c r="B1488" s="88" t="s">
        <v>630</v>
      </c>
      <c r="C1488" s="8" t="s">
        <v>9266</v>
      </c>
      <c r="D1488" s="8" t="s">
        <v>9267</v>
      </c>
      <c r="E1488" s="13" t="s">
        <v>29837</v>
      </c>
      <c r="F1488" s="77" t="str">
        <f t="shared" si="23"/>
        <v>К товару</v>
      </c>
      <c r="G1488" s="87">
        <v>7781.5101599999998</v>
      </c>
      <c r="H1488" s="61">
        <v>46</v>
      </c>
      <c r="I1488" s="60"/>
    </row>
    <row r="1489" spans="1:9" ht="15" x14ac:dyDescent="0.25">
      <c r="A1489" s="8" t="s">
        <v>9268</v>
      </c>
      <c r="B1489" s="88" t="s">
        <v>630</v>
      </c>
      <c r="C1489" s="8" t="s">
        <v>9269</v>
      </c>
      <c r="D1489" s="8" t="s">
        <v>9270</v>
      </c>
      <c r="E1489" s="13" t="s">
        <v>29838</v>
      </c>
      <c r="F1489" s="77" t="str">
        <f t="shared" si="23"/>
        <v>К товару</v>
      </c>
      <c r="G1489" s="87">
        <v>2287.998</v>
      </c>
      <c r="H1489" s="61">
        <v>13</v>
      </c>
      <c r="I1489" s="60"/>
    </row>
    <row r="1490" spans="1:9" ht="15" x14ac:dyDescent="0.25">
      <c r="A1490" s="8" t="s">
        <v>9271</v>
      </c>
      <c r="B1490" s="88" t="s">
        <v>630</v>
      </c>
      <c r="C1490" s="8" t="s">
        <v>9272</v>
      </c>
      <c r="D1490" s="8" t="s">
        <v>9273</v>
      </c>
      <c r="E1490" s="13" t="s">
        <v>29839</v>
      </c>
      <c r="F1490" s="77" t="str">
        <f t="shared" si="23"/>
        <v>К товару</v>
      </c>
      <c r="G1490" s="87">
        <v>4035.5650799999999</v>
      </c>
      <c r="H1490" s="61">
        <v>12</v>
      </c>
      <c r="I1490" s="60"/>
    </row>
    <row r="1491" spans="1:9" ht="15" x14ac:dyDescent="0.25">
      <c r="A1491" s="8" t="s">
        <v>9274</v>
      </c>
      <c r="B1491" s="88" t="s">
        <v>630</v>
      </c>
      <c r="C1491" s="8" t="s">
        <v>9275</v>
      </c>
      <c r="D1491" s="8" t="s">
        <v>9276</v>
      </c>
      <c r="E1491" s="13" t="s">
        <v>29840</v>
      </c>
      <c r="F1491" s="77" t="str">
        <f t="shared" si="23"/>
        <v>К товару</v>
      </c>
      <c r="G1491" s="87">
        <v>12666.24108</v>
      </c>
      <c r="H1491" s="61">
        <v>44</v>
      </c>
      <c r="I1491" s="60"/>
    </row>
    <row r="1492" spans="1:9" ht="15" x14ac:dyDescent="0.25">
      <c r="A1492" s="8" t="s">
        <v>9277</v>
      </c>
      <c r="B1492" s="88" t="s">
        <v>630</v>
      </c>
      <c r="C1492" s="8" t="s">
        <v>9278</v>
      </c>
      <c r="D1492" s="8" t="s">
        <v>9279</v>
      </c>
      <c r="E1492" s="13" t="s">
        <v>29841</v>
      </c>
      <c r="F1492" s="77" t="str">
        <f t="shared" si="23"/>
        <v>К товару</v>
      </c>
      <c r="G1492" s="87">
        <v>3243.7440000000001</v>
      </c>
      <c r="H1492" s="61">
        <v>6</v>
      </c>
      <c r="I1492" s="60"/>
    </row>
    <row r="1493" spans="1:9" ht="15" x14ac:dyDescent="0.25">
      <c r="A1493" s="8" t="s">
        <v>9280</v>
      </c>
      <c r="B1493" s="88" t="s">
        <v>630</v>
      </c>
      <c r="C1493" s="8" t="s">
        <v>9281</v>
      </c>
      <c r="D1493" s="8" t="s">
        <v>4823</v>
      </c>
      <c r="E1493" s="13" t="s">
        <v>29842</v>
      </c>
      <c r="F1493" s="77" t="str">
        <f t="shared" si="23"/>
        <v>К товару</v>
      </c>
      <c r="G1493" s="87">
        <v>2645.3890799999999</v>
      </c>
      <c r="H1493" s="61">
        <v>66</v>
      </c>
      <c r="I1493" s="60"/>
    </row>
    <row r="1494" spans="1:9" ht="15" x14ac:dyDescent="0.25">
      <c r="A1494" s="8" t="s">
        <v>9282</v>
      </c>
      <c r="B1494" s="88" t="s">
        <v>630</v>
      </c>
      <c r="C1494" s="8" t="s">
        <v>9283</v>
      </c>
      <c r="D1494" s="8" t="s">
        <v>9284</v>
      </c>
      <c r="E1494" s="13" t="s">
        <v>29843</v>
      </c>
      <c r="F1494" s="77" t="str">
        <f t="shared" si="23"/>
        <v>К товару</v>
      </c>
      <c r="G1494" s="87">
        <v>2307.6921600000001</v>
      </c>
      <c r="H1494" s="61">
        <v>21</v>
      </c>
      <c r="I1494" s="60"/>
    </row>
    <row r="1495" spans="1:9" ht="15" x14ac:dyDescent="0.25">
      <c r="A1495" s="8" t="s">
        <v>9285</v>
      </c>
      <c r="B1495" s="88" t="s">
        <v>630</v>
      </c>
      <c r="C1495" s="8" t="s">
        <v>9286</v>
      </c>
      <c r="D1495" s="8" t="s">
        <v>9287</v>
      </c>
      <c r="E1495" s="13" t="s">
        <v>29844</v>
      </c>
      <c r="F1495" s="77" t="str">
        <f t="shared" si="23"/>
        <v>К товару</v>
      </c>
      <c r="G1495" s="87">
        <v>2548.6559999999999</v>
      </c>
      <c r="H1495" s="61">
        <v>25</v>
      </c>
      <c r="I1495" s="60"/>
    </row>
    <row r="1496" spans="1:9" ht="15" x14ac:dyDescent="0.25">
      <c r="A1496" s="8" t="s">
        <v>23300</v>
      </c>
      <c r="B1496" s="88" t="s">
        <v>630</v>
      </c>
      <c r="C1496" s="8" t="s">
        <v>23301</v>
      </c>
      <c r="D1496" s="8" t="s">
        <v>23302</v>
      </c>
      <c r="E1496" s="13" t="s">
        <v>29845</v>
      </c>
      <c r="F1496" s="77" t="str">
        <f t="shared" si="23"/>
        <v>К товару</v>
      </c>
      <c r="G1496" s="87">
        <v>6362.3721599999999</v>
      </c>
      <c r="H1496" s="61">
        <v>37</v>
      </c>
      <c r="I1496" s="60"/>
    </row>
    <row r="1497" spans="1:9" ht="15" x14ac:dyDescent="0.25">
      <c r="A1497" s="8" t="s">
        <v>9288</v>
      </c>
      <c r="B1497" s="88" t="s">
        <v>630</v>
      </c>
      <c r="C1497" s="8" t="s">
        <v>9289</v>
      </c>
      <c r="D1497" s="8" t="s">
        <v>9290</v>
      </c>
      <c r="E1497" s="13" t="s">
        <v>29846</v>
      </c>
      <c r="F1497" s="77" t="str">
        <f t="shared" si="23"/>
        <v>К товару</v>
      </c>
      <c r="G1497" s="87">
        <v>1259.26776</v>
      </c>
      <c r="H1497" s="61">
        <v>12</v>
      </c>
      <c r="I1497" s="60"/>
    </row>
    <row r="1498" spans="1:9" ht="15" x14ac:dyDescent="0.25">
      <c r="A1498" s="8" t="s">
        <v>21034</v>
      </c>
      <c r="B1498" s="88" t="s">
        <v>630</v>
      </c>
      <c r="C1498" s="8" t="s">
        <v>21035</v>
      </c>
      <c r="D1498" s="8" t="s">
        <v>21036</v>
      </c>
      <c r="E1498" s="13" t="s">
        <v>29847</v>
      </c>
      <c r="F1498" s="77" t="str">
        <f t="shared" si="23"/>
        <v>К товару</v>
      </c>
      <c r="G1498" s="87">
        <v>4788.57708</v>
      </c>
      <c r="H1498" s="61">
        <v>17</v>
      </c>
      <c r="I1498" s="60"/>
    </row>
    <row r="1499" spans="1:9" ht="15" x14ac:dyDescent="0.25">
      <c r="A1499" s="8" t="s">
        <v>9291</v>
      </c>
      <c r="B1499" s="88" t="s">
        <v>630</v>
      </c>
      <c r="C1499" s="8" t="s">
        <v>9292</v>
      </c>
      <c r="D1499" s="8" t="s">
        <v>9293</v>
      </c>
      <c r="E1499" s="13" t="s">
        <v>29848</v>
      </c>
      <c r="F1499" s="77" t="str">
        <f t="shared" si="23"/>
        <v>К товару</v>
      </c>
      <c r="G1499" s="87">
        <v>602.98883999999998</v>
      </c>
      <c r="H1499" s="61">
        <v>20</v>
      </c>
      <c r="I1499" s="60"/>
    </row>
    <row r="1500" spans="1:9" ht="15" x14ac:dyDescent="0.25">
      <c r="A1500" s="8" t="s">
        <v>9294</v>
      </c>
      <c r="B1500" s="88" t="s">
        <v>630</v>
      </c>
      <c r="C1500" s="8" t="s">
        <v>9295</v>
      </c>
      <c r="D1500" s="8" t="s">
        <v>9296</v>
      </c>
      <c r="E1500" s="13" t="s">
        <v>29849</v>
      </c>
      <c r="F1500" s="77" t="str">
        <f t="shared" si="23"/>
        <v>К товару</v>
      </c>
      <c r="G1500" s="87">
        <v>8920.2960000000003</v>
      </c>
      <c r="H1500" s="61">
        <v>17</v>
      </c>
      <c r="I1500" s="60"/>
    </row>
    <row r="1501" spans="1:9" ht="15" x14ac:dyDescent="0.25">
      <c r="A1501" s="8" t="s">
        <v>9297</v>
      </c>
      <c r="B1501" s="88" t="s">
        <v>630</v>
      </c>
      <c r="C1501" s="8" t="s">
        <v>9298</v>
      </c>
      <c r="D1501" s="8" t="s">
        <v>9299</v>
      </c>
      <c r="E1501" s="13" t="s">
        <v>29850</v>
      </c>
      <c r="F1501" s="77" t="str">
        <f t="shared" si="23"/>
        <v>К товару</v>
      </c>
      <c r="G1501" s="87">
        <v>732.15935999999999</v>
      </c>
      <c r="H1501" s="61">
        <v>17</v>
      </c>
      <c r="I1501" s="60"/>
    </row>
    <row r="1502" spans="1:9" ht="15" x14ac:dyDescent="0.25">
      <c r="A1502" s="8" t="s">
        <v>9300</v>
      </c>
      <c r="B1502" s="88" t="s">
        <v>630</v>
      </c>
      <c r="C1502" s="8" t="s">
        <v>9301</v>
      </c>
      <c r="D1502" s="8" t="s">
        <v>9302</v>
      </c>
      <c r="E1502" s="13" t="s">
        <v>29851</v>
      </c>
      <c r="F1502" s="77" t="str">
        <f t="shared" si="23"/>
        <v>К товару</v>
      </c>
      <c r="G1502" s="87">
        <v>1905.6996000000001</v>
      </c>
      <c r="H1502" s="61">
        <v>28</v>
      </c>
      <c r="I1502" s="60"/>
    </row>
    <row r="1503" spans="1:9" ht="15" x14ac:dyDescent="0.25">
      <c r="A1503" s="8" t="s">
        <v>23303</v>
      </c>
      <c r="B1503" s="88" t="s">
        <v>630</v>
      </c>
      <c r="C1503" s="8" t="s">
        <v>23304</v>
      </c>
      <c r="D1503" s="8" t="s">
        <v>4845</v>
      </c>
      <c r="E1503" s="13" t="s">
        <v>29852</v>
      </c>
      <c r="F1503" s="77" t="str">
        <f t="shared" si="23"/>
        <v>К товару</v>
      </c>
      <c r="G1503" s="87">
        <v>2490.732</v>
      </c>
      <c r="H1503" s="61">
        <v>39</v>
      </c>
      <c r="I1503" s="60"/>
    </row>
    <row r="1504" spans="1:9" ht="15" x14ac:dyDescent="0.25">
      <c r="A1504" s="8" t="s">
        <v>9303</v>
      </c>
      <c r="B1504" s="88" t="s">
        <v>630</v>
      </c>
      <c r="C1504" s="8" t="s">
        <v>9304</v>
      </c>
      <c r="D1504" s="8" t="s">
        <v>9305</v>
      </c>
      <c r="E1504" s="13" t="s">
        <v>29853</v>
      </c>
      <c r="F1504" s="77" t="str">
        <f t="shared" si="23"/>
        <v>К товару</v>
      </c>
      <c r="G1504" s="87">
        <v>4807.692</v>
      </c>
      <c r="H1504" s="61">
        <v>10</v>
      </c>
      <c r="I1504" s="60"/>
    </row>
    <row r="1505" spans="1:9" ht="30" x14ac:dyDescent="0.25">
      <c r="A1505" s="8" t="s">
        <v>9306</v>
      </c>
      <c r="B1505" s="88" t="s">
        <v>630</v>
      </c>
      <c r="C1505" s="8" t="s">
        <v>9307</v>
      </c>
      <c r="D1505" s="8" t="s">
        <v>9308</v>
      </c>
      <c r="E1505" s="13" t="s">
        <v>29854</v>
      </c>
      <c r="F1505" s="77" t="str">
        <f t="shared" si="23"/>
        <v>К товару</v>
      </c>
      <c r="G1505" s="87">
        <v>3591.288</v>
      </c>
      <c r="H1505" s="61">
        <v>39</v>
      </c>
      <c r="I1505" s="60"/>
    </row>
    <row r="1506" spans="1:9" ht="15" x14ac:dyDescent="0.25">
      <c r="A1506" s="8" t="s">
        <v>9309</v>
      </c>
      <c r="B1506" s="88" t="s">
        <v>630</v>
      </c>
      <c r="C1506" s="8" t="s">
        <v>9310</v>
      </c>
      <c r="D1506" s="8" t="s">
        <v>9311</v>
      </c>
      <c r="E1506" s="13" t="s">
        <v>29855</v>
      </c>
      <c r="F1506" s="77" t="str">
        <f t="shared" si="23"/>
        <v>К товару</v>
      </c>
      <c r="G1506" s="87">
        <v>2635.5419999999999</v>
      </c>
      <c r="H1506" s="61">
        <v>14</v>
      </c>
      <c r="I1506" s="60"/>
    </row>
    <row r="1507" spans="1:9" ht="15" x14ac:dyDescent="0.25">
      <c r="A1507" s="8" t="s">
        <v>9312</v>
      </c>
      <c r="B1507" s="88" t="s">
        <v>630</v>
      </c>
      <c r="C1507" s="8" t="s">
        <v>9313</v>
      </c>
      <c r="D1507" s="8" t="s">
        <v>9314</v>
      </c>
      <c r="E1507" s="13" t="s">
        <v>29856</v>
      </c>
      <c r="F1507" s="77" t="str">
        <f t="shared" si="23"/>
        <v>К товару</v>
      </c>
      <c r="G1507" s="87">
        <v>352.75716</v>
      </c>
      <c r="H1507" s="61">
        <v>54</v>
      </c>
      <c r="I1507" s="60"/>
    </row>
    <row r="1508" spans="1:9" ht="15" x14ac:dyDescent="0.25">
      <c r="A1508" s="8" t="s">
        <v>9315</v>
      </c>
      <c r="B1508" s="88" t="s">
        <v>630</v>
      </c>
      <c r="C1508" s="8" t="s">
        <v>9316</v>
      </c>
      <c r="D1508" s="8" t="s">
        <v>9317</v>
      </c>
      <c r="E1508" s="13" t="s">
        <v>29857</v>
      </c>
      <c r="F1508" s="77" t="str">
        <f t="shared" si="23"/>
        <v>К товару</v>
      </c>
      <c r="G1508" s="87">
        <v>3649.212</v>
      </c>
      <c r="H1508" s="61">
        <v>19</v>
      </c>
      <c r="I1508" s="60"/>
    </row>
    <row r="1509" spans="1:9" ht="15" x14ac:dyDescent="0.25">
      <c r="A1509" s="8" t="s">
        <v>9318</v>
      </c>
      <c r="B1509" s="88" t="s">
        <v>630</v>
      </c>
      <c r="C1509" s="8" t="s">
        <v>9319</v>
      </c>
      <c r="D1509" s="8" t="s">
        <v>9320</v>
      </c>
      <c r="E1509" s="13" t="s">
        <v>29858</v>
      </c>
      <c r="F1509" s="77" t="str">
        <f t="shared" si="23"/>
        <v>К товару</v>
      </c>
      <c r="G1509" s="87">
        <v>3919.7170799999999</v>
      </c>
      <c r="H1509" s="61">
        <v>18</v>
      </c>
      <c r="I1509" s="60"/>
    </row>
    <row r="1510" spans="1:9" ht="15" x14ac:dyDescent="0.25">
      <c r="A1510" s="8" t="s">
        <v>9321</v>
      </c>
      <c r="B1510" s="88" t="s">
        <v>630</v>
      </c>
      <c r="C1510" s="8" t="s">
        <v>9322</v>
      </c>
      <c r="D1510" s="8" t="s">
        <v>9323</v>
      </c>
      <c r="E1510" s="13" t="s">
        <v>29859</v>
      </c>
      <c r="F1510" s="77" t="str">
        <f t="shared" si="23"/>
        <v>К товару</v>
      </c>
      <c r="G1510" s="87">
        <v>3688.02108</v>
      </c>
      <c r="H1510" s="61">
        <v>14</v>
      </c>
      <c r="I1510" s="60"/>
    </row>
    <row r="1511" spans="1:9" ht="15" x14ac:dyDescent="0.25">
      <c r="A1511" s="8" t="s">
        <v>9324</v>
      </c>
      <c r="B1511" s="88" t="s">
        <v>630</v>
      </c>
      <c r="C1511" s="8" t="s">
        <v>9325</v>
      </c>
      <c r="D1511" s="8" t="s">
        <v>9326</v>
      </c>
      <c r="E1511" s="13" t="s">
        <v>29860</v>
      </c>
      <c r="F1511" s="77" t="str">
        <f t="shared" si="23"/>
        <v>К товару</v>
      </c>
      <c r="G1511" s="87">
        <v>4025.7179999999998</v>
      </c>
      <c r="H1511" s="61">
        <v>51</v>
      </c>
      <c r="I1511" s="60"/>
    </row>
    <row r="1512" spans="1:9" ht="30" x14ac:dyDescent="0.25">
      <c r="A1512" s="8" t="s">
        <v>23305</v>
      </c>
      <c r="B1512" s="88" t="s">
        <v>630</v>
      </c>
      <c r="C1512" s="8" t="s">
        <v>23306</v>
      </c>
      <c r="D1512" s="8" t="s">
        <v>23307</v>
      </c>
      <c r="E1512" s="13" t="s">
        <v>29861</v>
      </c>
      <c r="F1512" s="77" t="str">
        <f t="shared" si="23"/>
        <v>К товару</v>
      </c>
      <c r="G1512" s="87">
        <v>28643.418000000001</v>
      </c>
      <c r="H1512" s="61">
        <v>1</v>
      </c>
      <c r="I1512" s="60"/>
    </row>
    <row r="1513" spans="1:9" ht="15" x14ac:dyDescent="0.25">
      <c r="A1513" s="8" t="s">
        <v>9327</v>
      </c>
      <c r="B1513" s="88" t="s">
        <v>630</v>
      </c>
      <c r="C1513" s="8" t="s">
        <v>9328</v>
      </c>
      <c r="D1513" s="8" t="s">
        <v>9329</v>
      </c>
      <c r="E1513" s="13" t="s">
        <v>29862</v>
      </c>
      <c r="F1513" s="77" t="str">
        <f t="shared" si="23"/>
        <v>К товару</v>
      </c>
      <c r="G1513" s="87">
        <v>2848.1230799999998</v>
      </c>
      <c r="H1513" s="61">
        <v>185</v>
      </c>
      <c r="I1513" s="60"/>
    </row>
    <row r="1514" spans="1:9" ht="15" x14ac:dyDescent="0.25">
      <c r="A1514" s="8" t="s">
        <v>9330</v>
      </c>
      <c r="B1514" s="88" t="s">
        <v>630</v>
      </c>
      <c r="C1514" s="8" t="s">
        <v>9331</v>
      </c>
      <c r="D1514" s="8" t="s">
        <v>2782</v>
      </c>
      <c r="E1514" s="13" t="s">
        <v>29863</v>
      </c>
      <c r="F1514" s="77" t="str">
        <f t="shared" si="23"/>
        <v>К товару</v>
      </c>
      <c r="G1514" s="87">
        <v>28276.75908</v>
      </c>
      <c r="H1514" s="61">
        <v>38</v>
      </c>
      <c r="I1514" s="60"/>
    </row>
    <row r="1515" spans="1:9" ht="15" x14ac:dyDescent="0.25">
      <c r="A1515" s="8" t="s">
        <v>9332</v>
      </c>
      <c r="B1515" s="88" t="s">
        <v>630</v>
      </c>
      <c r="C1515" s="8" t="s">
        <v>9333</v>
      </c>
      <c r="D1515" s="8" t="s">
        <v>9334</v>
      </c>
      <c r="E1515" s="13" t="s">
        <v>29864</v>
      </c>
      <c r="F1515" s="77" t="str">
        <f t="shared" si="23"/>
        <v>К товару</v>
      </c>
      <c r="G1515" s="87">
        <v>4865.616</v>
      </c>
      <c r="H1515" s="61">
        <v>79</v>
      </c>
      <c r="I1515" s="60"/>
    </row>
    <row r="1516" spans="1:9" ht="15" x14ac:dyDescent="0.25">
      <c r="A1516" s="8" t="s">
        <v>9335</v>
      </c>
      <c r="B1516" s="88" t="s">
        <v>630</v>
      </c>
      <c r="C1516" s="8" t="s">
        <v>9336</v>
      </c>
      <c r="D1516" s="8" t="s">
        <v>9337</v>
      </c>
      <c r="E1516" s="13" t="s">
        <v>29865</v>
      </c>
      <c r="F1516" s="77" t="str">
        <f t="shared" si="23"/>
        <v>К товару</v>
      </c>
      <c r="G1516" s="87">
        <v>5117.0061599999999</v>
      </c>
      <c r="H1516" s="61">
        <v>52</v>
      </c>
      <c r="I1516" s="60"/>
    </row>
    <row r="1517" spans="1:9" ht="15" x14ac:dyDescent="0.25">
      <c r="A1517" s="8" t="s">
        <v>9338</v>
      </c>
      <c r="B1517" s="88" t="s">
        <v>630</v>
      </c>
      <c r="C1517" s="8" t="s">
        <v>9339</v>
      </c>
      <c r="D1517" s="8" t="s">
        <v>9340</v>
      </c>
      <c r="E1517" s="13" t="s">
        <v>29866</v>
      </c>
      <c r="F1517" s="77" t="str">
        <f t="shared" si="23"/>
        <v>К товару</v>
      </c>
      <c r="G1517" s="87">
        <v>8080.3980000000001</v>
      </c>
      <c r="H1517" s="61">
        <v>8</v>
      </c>
      <c r="I1517" s="60"/>
    </row>
    <row r="1518" spans="1:9" ht="15" x14ac:dyDescent="0.25">
      <c r="A1518" s="8" t="s">
        <v>9341</v>
      </c>
      <c r="B1518" s="88" t="s">
        <v>630</v>
      </c>
      <c r="C1518" s="8" t="s">
        <v>9342</v>
      </c>
      <c r="D1518" s="8" t="s">
        <v>9343</v>
      </c>
      <c r="E1518" s="13" t="s">
        <v>29867</v>
      </c>
      <c r="F1518" s="77" t="str">
        <f t="shared" si="23"/>
        <v>К товару</v>
      </c>
      <c r="G1518" s="87">
        <v>11372.79816</v>
      </c>
      <c r="H1518" s="61">
        <v>28</v>
      </c>
      <c r="I1518" s="60"/>
    </row>
    <row r="1519" spans="1:9" ht="15" x14ac:dyDescent="0.25">
      <c r="A1519" s="8" t="s">
        <v>9344</v>
      </c>
      <c r="B1519" s="88" t="s">
        <v>630</v>
      </c>
      <c r="C1519" s="8" t="s">
        <v>9345</v>
      </c>
      <c r="D1519" s="8" t="s">
        <v>9346</v>
      </c>
      <c r="E1519" s="13" t="s">
        <v>29868</v>
      </c>
      <c r="F1519" s="77" t="str">
        <f t="shared" si="23"/>
        <v>К товару</v>
      </c>
      <c r="G1519" s="87">
        <v>13322.52</v>
      </c>
      <c r="H1519" s="61">
        <v>24</v>
      </c>
      <c r="I1519" s="60"/>
    </row>
    <row r="1520" spans="1:9" ht="15" x14ac:dyDescent="0.25">
      <c r="A1520" s="8" t="s">
        <v>9347</v>
      </c>
      <c r="B1520" s="88" t="s">
        <v>630</v>
      </c>
      <c r="C1520" s="8" t="s">
        <v>9348</v>
      </c>
      <c r="D1520" s="8" t="s">
        <v>9349</v>
      </c>
      <c r="E1520" s="13" t="s">
        <v>29869</v>
      </c>
      <c r="F1520" s="77" t="str">
        <f t="shared" si="23"/>
        <v>К товару</v>
      </c>
      <c r="G1520" s="87">
        <v>8090.2450799999997</v>
      </c>
      <c r="H1520" s="61">
        <v>53</v>
      </c>
      <c r="I1520" s="60"/>
    </row>
    <row r="1521" spans="1:9" ht="15" x14ac:dyDescent="0.25">
      <c r="A1521" s="8" t="s">
        <v>9350</v>
      </c>
      <c r="B1521" s="88" t="s">
        <v>630</v>
      </c>
      <c r="C1521" s="8" t="s">
        <v>9351</v>
      </c>
      <c r="D1521" s="8" t="s">
        <v>9352</v>
      </c>
      <c r="E1521" s="13" t="s">
        <v>29870</v>
      </c>
      <c r="F1521" s="77" t="str">
        <f t="shared" si="23"/>
        <v>К товару</v>
      </c>
      <c r="G1521" s="87">
        <v>16933.50216</v>
      </c>
      <c r="H1521" s="61">
        <v>14</v>
      </c>
      <c r="I1521" s="60"/>
    </row>
    <row r="1522" spans="1:9" ht="15" x14ac:dyDescent="0.25">
      <c r="A1522" s="8" t="s">
        <v>9353</v>
      </c>
      <c r="B1522" s="88" t="s">
        <v>630</v>
      </c>
      <c r="C1522" s="8" t="s">
        <v>9354</v>
      </c>
      <c r="D1522" s="8" t="s">
        <v>9355</v>
      </c>
      <c r="E1522" s="13" t="s">
        <v>29871</v>
      </c>
      <c r="F1522" s="77" t="str">
        <f t="shared" si="23"/>
        <v>К товару</v>
      </c>
      <c r="G1522" s="87">
        <v>5976.01908</v>
      </c>
      <c r="H1522" s="61">
        <v>52</v>
      </c>
      <c r="I1522" s="60"/>
    </row>
    <row r="1523" spans="1:9" ht="15" x14ac:dyDescent="0.25">
      <c r="A1523" s="8" t="s">
        <v>9356</v>
      </c>
      <c r="B1523" s="88" t="s">
        <v>630</v>
      </c>
      <c r="C1523" s="8" t="s">
        <v>9357</v>
      </c>
      <c r="D1523" s="8" t="s">
        <v>9358</v>
      </c>
      <c r="E1523" s="13" t="s">
        <v>29872</v>
      </c>
      <c r="F1523" s="77" t="str">
        <f t="shared" si="23"/>
        <v>К товару</v>
      </c>
      <c r="G1523" s="87">
        <v>6255.7920000000004</v>
      </c>
      <c r="H1523" s="61">
        <v>8</v>
      </c>
      <c r="I1523" s="60"/>
    </row>
    <row r="1524" spans="1:9" ht="15" x14ac:dyDescent="0.25">
      <c r="A1524" s="8" t="s">
        <v>9359</v>
      </c>
      <c r="B1524" s="88" t="s">
        <v>630</v>
      </c>
      <c r="C1524" s="8" t="s">
        <v>9360</v>
      </c>
      <c r="D1524" s="8" t="s">
        <v>9361</v>
      </c>
      <c r="E1524" s="13" t="s">
        <v>29873</v>
      </c>
      <c r="F1524" s="77" t="str">
        <f t="shared" si="23"/>
        <v>К товару</v>
      </c>
      <c r="G1524" s="87">
        <v>10918.673999999999</v>
      </c>
      <c r="H1524" s="61">
        <v>3</v>
      </c>
      <c r="I1524" s="60"/>
    </row>
    <row r="1525" spans="1:9" ht="30" x14ac:dyDescent="0.25">
      <c r="A1525" s="8" t="s">
        <v>9362</v>
      </c>
      <c r="B1525" s="88" t="s">
        <v>630</v>
      </c>
      <c r="C1525" s="8" t="s">
        <v>9363</v>
      </c>
      <c r="D1525" s="8" t="s">
        <v>9364</v>
      </c>
      <c r="E1525" s="13" t="s">
        <v>29874</v>
      </c>
      <c r="F1525" s="77" t="str">
        <f t="shared" si="23"/>
        <v>К товару</v>
      </c>
      <c r="G1525" s="87">
        <v>13139.480159999999</v>
      </c>
      <c r="H1525" s="61">
        <v>2</v>
      </c>
      <c r="I1525" s="60"/>
    </row>
    <row r="1526" spans="1:9" ht="15" x14ac:dyDescent="0.25">
      <c r="A1526" s="8" t="s">
        <v>9365</v>
      </c>
      <c r="B1526" s="88" t="s">
        <v>630</v>
      </c>
      <c r="C1526" s="8" t="s">
        <v>9366</v>
      </c>
      <c r="D1526" s="8" t="s">
        <v>9367</v>
      </c>
      <c r="E1526" s="13" t="s">
        <v>29875</v>
      </c>
      <c r="F1526" s="77" t="str">
        <f t="shared" si="23"/>
        <v>К товару</v>
      </c>
      <c r="G1526" s="87">
        <v>9490.2681599999996</v>
      </c>
      <c r="H1526" s="61">
        <v>5</v>
      </c>
      <c r="I1526" s="60"/>
    </row>
    <row r="1527" spans="1:9" ht="15" x14ac:dyDescent="0.25">
      <c r="A1527" s="8" t="s">
        <v>9368</v>
      </c>
      <c r="B1527" s="88" t="s">
        <v>630</v>
      </c>
      <c r="C1527" s="8" t="s">
        <v>9369</v>
      </c>
      <c r="D1527" s="8" t="s">
        <v>9370</v>
      </c>
      <c r="E1527" s="13" t="s">
        <v>29876</v>
      </c>
      <c r="F1527" s="77" t="str">
        <f t="shared" si="23"/>
        <v>К товару</v>
      </c>
      <c r="G1527" s="87">
        <v>5947.0570799999996</v>
      </c>
      <c r="H1527" s="61">
        <v>16</v>
      </c>
      <c r="I1527" s="60"/>
    </row>
    <row r="1528" spans="1:9" ht="15" x14ac:dyDescent="0.25">
      <c r="A1528" s="8" t="s">
        <v>9371</v>
      </c>
      <c r="B1528" s="88" t="s">
        <v>630</v>
      </c>
      <c r="C1528" s="8" t="s">
        <v>9372</v>
      </c>
      <c r="D1528" s="8" t="s">
        <v>9373</v>
      </c>
      <c r="E1528" s="13" t="s">
        <v>29877</v>
      </c>
      <c r="F1528" s="77" t="str">
        <f t="shared" si="23"/>
        <v>К товару</v>
      </c>
      <c r="G1528" s="87">
        <v>5927.9421599999996</v>
      </c>
      <c r="H1528" s="61">
        <v>7</v>
      </c>
      <c r="I1528" s="60"/>
    </row>
    <row r="1529" spans="1:9" ht="15" x14ac:dyDescent="0.25">
      <c r="A1529" s="8" t="s">
        <v>9374</v>
      </c>
      <c r="B1529" s="88" t="s">
        <v>630</v>
      </c>
      <c r="C1529" s="8" t="s">
        <v>9375</v>
      </c>
      <c r="D1529" s="8" t="s">
        <v>9376</v>
      </c>
      <c r="E1529" s="13" t="s">
        <v>29878</v>
      </c>
      <c r="F1529" s="77" t="str">
        <f t="shared" si="23"/>
        <v>К товару</v>
      </c>
      <c r="G1529" s="87">
        <v>101850.08616000001</v>
      </c>
      <c r="H1529" s="61">
        <v>4</v>
      </c>
      <c r="I1529" s="60"/>
    </row>
    <row r="1530" spans="1:9" ht="15" x14ac:dyDescent="0.25">
      <c r="A1530" s="8" t="s">
        <v>9377</v>
      </c>
      <c r="B1530" s="88" t="s">
        <v>630</v>
      </c>
      <c r="C1530" s="8" t="s">
        <v>9378</v>
      </c>
      <c r="D1530" s="8" t="s">
        <v>9379</v>
      </c>
      <c r="E1530" s="13" t="s">
        <v>29879</v>
      </c>
      <c r="F1530" s="77" t="str">
        <f t="shared" si="23"/>
        <v>К товару</v>
      </c>
      <c r="G1530" s="87">
        <v>1791.01008</v>
      </c>
      <c r="H1530" s="61">
        <v>93</v>
      </c>
      <c r="I1530" s="60"/>
    </row>
    <row r="1531" spans="1:9" ht="30" x14ac:dyDescent="0.25">
      <c r="A1531" s="8" t="s">
        <v>9380</v>
      </c>
      <c r="B1531" s="88" t="s">
        <v>630</v>
      </c>
      <c r="C1531" s="8" t="s">
        <v>9381</v>
      </c>
      <c r="D1531" s="8" t="s">
        <v>9382</v>
      </c>
      <c r="E1531" s="13" t="s">
        <v>29880</v>
      </c>
      <c r="F1531" s="77" t="str">
        <f t="shared" si="23"/>
        <v>К товару</v>
      </c>
      <c r="G1531" s="87">
        <v>6468.3730799999994</v>
      </c>
      <c r="H1531" s="61">
        <v>18</v>
      </c>
      <c r="I1531" s="60"/>
    </row>
    <row r="1532" spans="1:9" ht="15" x14ac:dyDescent="0.25">
      <c r="A1532" s="8" t="s">
        <v>27321</v>
      </c>
      <c r="B1532" s="88" t="s">
        <v>630</v>
      </c>
      <c r="C1532" s="8" t="s">
        <v>27322</v>
      </c>
      <c r="D1532" s="8" t="s">
        <v>27323</v>
      </c>
      <c r="E1532" s="13" t="s">
        <v>29881</v>
      </c>
      <c r="F1532" s="77" t="str">
        <f t="shared" si="23"/>
        <v>К товару</v>
      </c>
      <c r="G1532" s="87">
        <v>40199.256000000001</v>
      </c>
      <c r="H1532" s="61">
        <v>4</v>
      </c>
      <c r="I1532" s="60"/>
    </row>
    <row r="1533" spans="1:9" ht="15" x14ac:dyDescent="0.25">
      <c r="A1533" s="8" t="s">
        <v>9383</v>
      </c>
      <c r="B1533" s="88" t="s">
        <v>630</v>
      </c>
      <c r="C1533" s="8" t="s">
        <v>9384</v>
      </c>
      <c r="D1533" s="8" t="s">
        <v>9385</v>
      </c>
      <c r="E1533" s="13" t="s">
        <v>29882</v>
      </c>
      <c r="F1533" s="77" t="str">
        <f t="shared" si="23"/>
        <v>К товару</v>
      </c>
      <c r="G1533" s="87">
        <v>24087.116159999998</v>
      </c>
      <c r="H1533" s="61">
        <v>8</v>
      </c>
      <c r="I1533" s="60"/>
    </row>
    <row r="1534" spans="1:9" ht="15" x14ac:dyDescent="0.25">
      <c r="A1534" s="8" t="s">
        <v>9386</v>
      </c>
      <c r="B1534" s="88" t="s">
        <v>630</v>
      </c>
      <c r="C1534" s="8" t="s">
        <v>9387</v>
      </c>
      <c r="D1534" s="8" t="s">
        <v>9388</v>
      </c>
      <c r="E1534" s="13" t="s">
        <v>29883</v>
      </c>
      <c r="F1534" s="77" t="str">
        <f t="shared" si="23"/>
        <v>К товару</v>
      </c>
      <c r="G1534" s="87">
        <v>24994.205999999998</v>
      </c>
      <c r="H1534" s="61">
        <v>5</v>
      </c>
      <c r="I1534" s="60"/>
    </row>
    <row r="1535" spans="1:9" ht="15" x14ac:dyDescent="0.25">
      <c r="A1535" s="8" t="s">
        <v>9389</v>
      </c>
      <c r="B1535" s="88" t="s">
        <v>630</v>
      </c>
      <c r="C1535" s="8" t="s">
        <v>9390</v>
      </c>
      <c r="D1535" s="8" t="s">
        <v>9391</v>
      </c>
      <c r="E1535" s="13" t="s">
        <v>29884</v>
      </c>
      <c r="F1535" s="77" t="str">
        <f t="shared" si="23"/>
        <v>К товару</v>
      </c>
      <c r="G1535" s="87">
        <v>33876.27216</v>
      </c>
      <c r="H1535" s="61">
        <v>26</v>
      </c>
      <c r="I1535" s="60"/>
    </row>
    <row r="1536" spans="1:9" ht="30" x14ac:dyDescent="0.25">
      <c r="A1536" s="8" t="s">
        <v>9392</v>
      </c>
      <c r="B1536" s="88" t="s">
        <v>630</v>
      </c>
      <c r="C1536" s="8" t="s">
        <v>9393</v>
      </c>
      <c r="D1536" s="8" t="s">
        <v>9394</v>
      </c>
      <c r="E1536" s="13" t="s">
        <v>29885</v>
      </c>
      <c r="F1536" s="77" t="str">
        <f t="shared" si="23"/>
        <v>К товару</v>
      </c>
      <c r="G1536" s="87">
        <v>22484.359079999998</v>
      </c>
      <c r="H1536" s="61">
        <v>21</v>
      </c>
      <c r="I1536" s="60"/>
    </row>
    <row r="1537" spans="1:9" ht="15" x14ac:dyDescent="0.25">
      <c r="A1537" s="8" t="s">
        <v>9395</v>
      </c>
      <c r="B1537" s="88" t="s">
        <v>630</v>
      </c>
      <c r="C1537" s="8" t="s">
        <v>9396</v>
      </c>
      <c r="D1537" s="8" t="s">
        <v>9397</v>
      </c>
      <c r="E1537" s="13" t="s">
        <v>29886</v>
      </c>
      <c r="F1537" s="77" t="str">
        <f t="shared" si="23"/>
        <v>К товару</v>
      </c>
      <c r="G1537" s="87">
        <v>6892.9560000000001</v>
      </c>
      <c r="H1537" s="61">
        <v>7</v>
      </c>
      <c r="I1537" s="60"/>
    </row>
    <row r="1538" spans="1:9" ht="15" x14ac:dyDescent="0.25">
      <c r="A1538" s="8" t="s">
        <v>9398</v>
      </c>
      <c r="B1538" s="88" t="s">
        <v>630</v>
      </c>
      <c r="C1538" s="8" t="s">
        <v>9399</v>
      </c>
      <c r="D1538" s="8" t="s">
        <v>9400</v>
      </c>
      <c r="E1538" s="13" t="s">
        <v>29887</v>
      </c>
      <c r="F1538" s="77" t="str">
        <f t="shared" si="23"/>
        <v>К товару</v>
      </c>
      <c r="G1538" s="87">
        <v>7752.5481599999994</v>
      </c>
      <c r="H1538" s="61">
        <v>19</v>
      </c>
      <c r="I1538" s="60"/>
    </row>
    <row r="1539" spans="1:9" ht="15" x14ac:dyDescent="0.25">
      <c r="A1539" s="8" t="s">
        <v>9401</v>
      </c>
      <c r="B1539" s="88" t="s">
        <v>630</v>
      </c>
      <c r="C1539" s="8" t="s">
        <v>9402</v>
      </c>
      <c r="D1539" s="8" t="s">
        <v>2792</v>
      </c>
      <c r="E1539" s="13" t="s">
        <v>29888</v>
      </c>
      <c r="F1539" s="77" t="str">
        <f t="shared" si="23"/>
        <v>К товару</v>
      </c>
      <c r="G1539" s="87">
        <v>10185.356159999999</v>
      </c>
      <c r="H1539" s="61">
        <v>32</v>
      </c>
      <c r="I1539" s="60"/>
    </row>
    <row r="1540" spans="1:9" ht="15" x14ac:dyDescent="0.25">
      <c r="A1540" s="8" t="s">
        <v>9403</v>
      </c>
      <c r="B1540" s="88" t="s">
        <v>630</v>
      </c>
      <c r="C1540" s="8" t="s">
        <v>9404</v>
      </c>
      <c r="D1540" s="8" t="s">
        <v>9405</v>
      </c>
      <c r="E1540" s="13" t="s">
        <v>29889</v>
      </c>
      <c r="F1540" s="77" t="str">
        <f t="shared" si="23"/>
        <v>К товару</v>
      </c>
      <c r="G1540" s="87">
        <v>9045.9910799999998</v>
      </c>
      <c r="H1540" s="61">
        <v>24</v>
      </c>
      <c r="I1540" s="60"/>
    </row>
    <row r="1541" spans="1:9" ht="15" x14ac:dyDescent="0.25">
      <c r="A1541" s="8" t="s">
        <v>9406</v>
      </c>
      <c r="B1541" s="88" t="s">
        <v>630</v>
      </c>
      <c r="C1541" s="8" t="s">
        <v>9407</v>
      </c>
      <c r="D1541" s="8" t="s">
        <v>9408</v>
      </c>
      <c r="E1541" s="13" t="s">
        <v>29890</v>
      </c>
      <c r="F1541" s="77" t="str">
        <f t="shared" si="23"/>
        <v>К товару</v>
      </c>
      <c r="G1541" s="87">
        <v>9229.6101600000002</v>
      </c>
      <c r="H1541" s="61">
        <v>17</v>
      </c>
      <c r="I1541" s="60"/>
    </row>
    <row r="1542" spans="1:9" ht="15" x14ac:dyDescent="0.25">
      <c r="A1542" s="8" t="s">
        <v>9409</v>
      </c>
      <c r="B1542" s="88" t="s">
        <v>630</v>
      </c>
      <c r="C1542" s="8" t="s">
        <v>9410</v>
      </c>
      <c r="D1542" s="8" t="s">
        <v>9411</v>
      </c>
      <c r="E1542" s="13" t="s">
        <v>29891</v>
      </c>
      <c r="F1542" s="77" t="str">
        <f t="shared" si="23"/>
        <v>К товару</v>
      </c>
      <c r="G1542" s="87">
        <v>6902.8030799999997</v>
      </c>
      <c r="H1542" s="61">
        <v>11</v>
      </c>
      <c r="I1542" s="60"/>
    </row>
    <row r="1543" spans="1:9" ht="15" x14ac:dyDescent="0.25">
      <c r="A1543" s="8" t="s">
        <v>9412</v>
      </c>
      <c r="B1543" s="88" t="s">
        <v>630</v>
      </c>
      <c r="C1543" s="8" t="s">
        <v>9413</v>
      </c>
      <c r="D1543" s="8" t="s">
        <v>9414</v>
      </c>
      <c r="E1543" s="13" t="s">
        <v>29892</v>
      </c>
      <c r="F1543" s="77" t="str">
        <f t="shared" si="23"/>
        <v>К товару</v>
      </c>
      <c r="G1543" s="87">
        <v>6892.9560000000001</v>
      </c>
      <c r="H1543" s="61">
        <v>14</v>
      </c>
      <c r="I1543" s="60"/>
    </row>
    <row r="1544" spans="1:9" ht="30" x14ac:dyDescent="0.25">
      <c r="A1544" s="8" t="s">
        <v>9415</v>
      </c>
      <c r="B1544" s="88" t="s">
        <v>630</v>
      </c>
      <c r="C1544" s="8" t="s">
        <v>9416</v>
      </c>
      <c r="D1544" s="8" t="s">
        <v>9417</v>
      </c>
      <c r="E1544" s="13" t="s">
        <v>29893</v>
      </c>
      <c r="F1544" s="77" t="str">
        <f t="shared" si="23"/>
        <v>К товару</v>
      </c>
      <c r="G1544" s="87">
        <v>10426.32</v>
      </c>
      <c r="H1544" s="61">
        <v>31</v>
      </c>
      <c r="I1544" s="60"/>
    </row>
    <row r="1545" spans="1:9" ht="15" x14ac:dyDescent="0.25">
      <c r="A1545" s="8" t="s">
        <v>9418</v>
      </c>
      <c r="B1545" s="88" t="s">
        <v>630</v>
      </c>
      <c r="C1545" s="8" t="s">
        <v>9419</v>
      </c>
      <c r="D1545" s="8" t="s">
        <v>9420</v>
      </c>
      <c r="E1545" s="13" t="s">
        <v>29894</v>
      </c>
      <c r="F1545" s="77" t="str">
        <f t="shared" si="23"/>
        <v>К товару</v>
      </c>
      <c r="G1545" s="87">
        <v>13119.786</v>
      </c>
      <c r="H1545" s="61">
        <v>12</v>
      </c>
      <c r="I1545" s="60"/>
    </row>
    <row r="1546" spans="1:9" ht="15" x14ac:dyDescent="0.25">
      <c r="A1546" s="8" t="s">
        <v>9421</v>
      </c>
      <c r="B1546" s="88" t="s">
        <v>630</v>
      </c>
      <c r="C1546" s="8" t="s">
        <v>9422</v>
      </c>
      <c r="D1546" s="8" t="s">
        <v>9423</v>
      </c>
      <c r="E1546" s="13" t="s">
        <v>29895</v>
      </c>
      <c r="F1546" s="77" t="str">
        <f t="shared" ref="F1546:F1609" si="24">HYPERLINK("https://shop-askom.kz/?pbrandnumber="&amp;C1546&amp;"&amp;pbrandname=FEBI", "К товару")</f>
        <v>К товару</v>
      </c>
      <c r="G1546" s="87">
        <v>10204.471079999999</v>
      </c>
      <c r="H1546" s="61">
        <v>18</v>
      </c>
      <c r="I1546" s="60"/>
    </row>
    <row r="1547" spans="1:9" ht="15" x14ac:dyDescent="0.25">
      <c r="A1547" s="8" t="s">
        <v>9424</v>
      </c>
      <c r="B1547" s="88" t="s">
        <v>630</v>
      </c>
      <c r="C1547" s="8" t="s">
        <v>9425</v>
      </c>
      <c r="D1547" s="8" t="s">
        <v>9426</v>
      </c>
      <c r="E1547" s="13" t="s">
        <v>29896</v>
      </c>
      <c r="F1547" s="77" t="str">
        <f t="shared" si="24"/>
        <v>К товару</v>
      </c>
      <c r="G1547" s="87">
        <v>7289.1561599999995</v>
      </c>
      <c r="H1547" s="61">
        <v>57</v>
      </c>
      <c r="I1547" s="60"/>
    </row>
    <row r="1548" spans="1:9" ht="15" x14ac:dyDescent="0.25">
      <c r="A1548" s="8" t="s">
        <v>9427</v>
      </c>
      <c r="B1548" s="88" t="s">
        <v>630</v>
      </c>
      <c r="C1548" s="8" t="s">
        <v>9428</v>
      </c>
      <c r="D1548" s="8" t="s">
        <v>9429</v>
      </c>
      <c r="E1548" s="13" t="s">
        <v>29897</v>
      </c>
      <c r="F1548" s="77" t="str">
        <f t="shared" si="24"/>
        <v>К товару</v>
      </c>
      <c r="G1548" s="87">
        <v>6603.3360000000002</v>
      </c>
      <c r="H1548" s="61">
        <v>7</v>
      </c>
      <c r="I1548" s="60"/>
    </row>
    <row r="1549" spans="1:9" ht="15" x14ac:dyDescent="0.25">
      <c r="A1549" s="8" t="s">
        <v>9430</v>
      </c>
      <c r="B1549" s="88" t="s">
        <v>630</v>
      </c>
      <c r="C1549" s="8" t="s">
        <v>9431</v>
      </c>
      <c r="D1549" s="8" t="s">
        <v>9432</v>
      </c>
      <c r="E1549" s="13" t="s">
        <v>29898</v>
      </c>
      <c r="F1549" s="77" t="str">
        <f t="shared" si="24"/>
        <v>К товару</v>
      </c>
      <c r="G1549" s="87">
        <v>6844.8790799999997</v>
      </c>
      <c r="H1549" s="61">
        <v>15</v>
      </c>
      <c r="I1549" s="60"/>
    </row>
    <row r="1550" spans="1:9" ht="15" x14ac:dyDescent="0.25">
      <c r="A1550" s="8" t="s">
        <v>9433</v>
      </c>
      <c r="B1550" s="88" t="s">
        <v>630</v>
      </c>
      <c r="C1550" s="8" t="s">
        <v>9434</v>
      </c>
      <c r="D1550" s="8" t="s">
        <v>9435</v>
      </c>
      <c r="E1550" s="13" t="s">
        <v>29899</v>
      </c>
      <c r="F1550" s="77" t="str">
        <f t="shared" si="24"/>
        <v>К товару</v>
      </c>
      <c r="G1550" s="87">
        <v>6526.2970799999994</v>
      </c>
      <c r="H1550" s="61">
        <v>8</v>
      </c>
      <c r="I1550" s="60"/>
    </row>
    <row r="1551" spans="1:9" ht="15" x14ac:dyDescent="0.25">
      <c r="A1551" s="8" t="s">
        <v>9436</v>
      </c>
      <c r="B1551" s="88" t="s">
        <v>630</v>
      </c>
      <c r="C1551" s="8" t="s">
        <v>9437</v>
      </c>
      <c r="D1551" s="8" t="s">
        <v>9438</v>
      </c>
      <c r="E1551" s="13" t="s">
        <v>29900</v>
      </c>
      <c r="F1551" s="77" t="str">
        <f t="shared" si="24"/>
        <v>К товару</v>
      </c>
      <c r="G1551" s="87">
        <v>11324.142</v>
      </c>
      <c r="H1551" s="61">
        <v>25</v>
      </c>
      <c r="I1551" s="60"/>
    </row>
    <row r="1552" spans="1:9" ht="15" x14ac:dyDescent="0.25">
      <c r="A1552" s="8" t="s">
        <v>9439</v>
      </c>
      <c r="B1552" s="88" t="s">
        <v>630</v>
      </c>
      <c r="C1552" s="8" t="s">
        <v>9440</v>
      </c>
      <c r="D1552" s="8" t="s">
        <v>9441</v>
      </c>
      <c r="E1552" s="13" t="s">
        <v>29901</v>
      </c>
      <c r="F1552" s="77" t="str">
        <f t="shared" si="24"/>
        <v>К товару</v>
      </c>
      <c r="G1552" s="87">
        <v>11478.799079999999</v>
      </c>
      <c r="H1552" s="61">
        <v>15</v>
      </c>
      <c r="I1552" s="60"/>
    </row>
    <row r="1553" spans="1:9" ht="15" x14ac:dyDescent="0.25">
      <c r="A1553" s="8" t="s">
        <v>23308</v>
      </c>
      <c r="B1553" s="88" t="s">
        <v>630</v>
      </c>
      <c r="C1553" s="8" t="s">
        <v>23309</v>
      </c>
      <c r="D1553" s="8" t="s">
        <v>23310</v>
      </c>
      <c r="E1553" s="13" t="s">
        <v>29902</v>
      </c>
      <c r="F1553" s="77" t="str">
        <f t="shared" si="24"/>
        <v>К товару</v>
      </c>
      <c r="G1553" s="87">
        <v>7674.93</v>
      </c>
      <c r="H1553" s="61">
        <v>10</v>
      </c>
      <c r="I1553" s="60"/>
    </row>
    <row r="1554" spans="1:9" ht="15" x14ac:dyDescent="0.25">
      <c r="A1554" s="8" t="s">
        <v>9442</v>
      </c>
      <c r="B1554" s="88" t="s">
        <v>630</v>
      </c>
      <c r="C1554" s="8" t="s">
        <v>9443</v>
      </c>
      <c r="D1554" s="8" t="s">
        <v>9444</v>
      </c>
      <c r="E1554" s="13" t="s">
        <v>29903</v>
      </c>
      <c r="F1554" s="77" t="str">
        <f t="shared" si="24"/>
        <v>К товару</v>
      </c>
      <c r="G1554" s="87">
        <v>8022.4740000000002</v>
      </c>
      <c r="H1554" s="61">
        <v>15</v>
      </c>
      <c r="I1554" s="60"/>
    </row>
    <row r="1555" spans="1:9" ht="15" x14ac:dyDescent="0.25">
      <c r="A1555" s="8" t="s">
        <v>9445</v>
      </c>
      <c r="B1555" s="88" t="s">
        <v>630</v>
      </c>
      <c r="C1555" s="8" t="s">
        <v>9446</v>
      </c>
      <c r="D1555" s="8" t="s">
        <v>9447</v>
      </c>
      <c r="E1555" s="13" t="s">
        <v>29904</v>
      </c>
      <c r="F1555" s="77" t="str">
        <f t="shared" si="24"/>
        <v>К товару</v>
      </c>
      <c r="G1555" s="87">
        <v>9258.5721599999997</v>
      </c>
      <c r="H1555" s="61">
        <v>32</v>
      </c>
      <c r="I1555" s="60"/>
    </row>
    <row r="1556" spans="1:9" ht="15" x14ac:dyDescent="0.25">
      <c r="A1556" s="8" t="s">
        <v>9448</v>
      </c>
      <c r="B1556" s="88" t="s">
        <v>630</v>
      </c>
      <c r="C1556" s="8" t="s">
        <v>9449</v>
      </c>
      <c r="D1556" s="8" t="s">
        <v>9450</v>
      </c>
      <c r="E1556" s="13" t="s">
        <v>29905</v>
      </c>
      <c r="F1556" s="77" t="str">
        <f t="shared" si="24"/>
        <v>К товару</v>
      </c>
      <c r="G1556" s="87">
        <v>24135.193080000001</v>
      </c>
      <c r="H1556" s="61">
        <v>4</v>
      </c>
      <c r="I1556" s="60"/>
    </row>
    <row r="1557" spans="1:9" ht="30" x14ac:dyDescent="0.25">
      <c r="A1557" s="8" t="s">
        <v>9451</v>
      </c>
      <c r="B1557" s="88" t="s">
        <v>630</v>
      </c>
      <c r="C1557" s="8" t="s">
        <v>9452</v>
      </c>
      <c r="D1557" s="8" t="s">
        <v>9453</v>
      </c>
      <c r="E1557" s="13" t="s">
        <v>29906</v>
      </c>
      <c r="F1557" s="77" t="str">
        <f t="shared" si="24"/>
        <v>К товару</v>
      </c>
      <c r="G1557" s="87">
        <v>11662.418159999999</v>
      </c>
      <c r="H1557" s="61">
        <v>22</v>
      </c>
      <c r="I1557" s="60"/>
    </row>
    <row r="1558" spans="1:9" ht="15" x14ac:dyDescent="0.25">
      <c r="A1558" s="8" t="s">
        <v>9454</v>
      </c>
      <c r="B1558" s="88" t="s">
        <v>630</v>
      </c>
      <c r="C1558" s="8" t="s">
        <v>9455</v>
      </c>
      <c r="D1558" s="8" t="s">
        <v>9456</v>
      </c>
      <c r="E1558" s="13" t="s">
        <v>29907</v>
      </c>
      <c r="F1558" s="77" t="str">
        <f t="shared" si="24"/>
        <v>К товару</v>
      </c>
      <c r="G1558" s="87">
        <v>22378.35816</v>
      </c>
      <c r="H1558" s="61">
        <v>11</v>
      </c>
      <c r="I1558" s="60"/>
    </row>
    <row r="1559" spans="1:9" ht="30" x14ac:dyDescent="0.25">
      <c r="A1559" s="8" t="s">
        <v>9457</v>
      </c>
      <c r="B1559" s="88" t="s">
        <v>630</v>
      </c>
      <c r="C1559" s="8" t="s">
        <v>9458</v>
      </c>
      <c r="D1559" s="8" t="s">
        <v>9459</v>
      </c>
      <c r="E1559" s="13" t="s">
        <v>29908</v>
      </c>
      <c r="F1559" s="77" t="str">
        <f t="shared" si="24"/>
        <v>К товару</v>
      </c>
      <c r="G1559" s="87">
        <v>4894.5779999999995</v>
      </c>
      <c r="H1559" s="61">
        <v>14</v>
      </c>
      <c r="I1559" s="60"/>
    </row>
    <row r="1560" spans="1:9" ht="15" x14ac:dyDescent="0.25">
      <c r="A1560" s="8" t="s">
        <v>9460</v>
      </c>
      <c r="B1560" s="88" t="s">
        <v>630</v>
      </c>
      <c r="C1560" s="8" t="s">
        <v>9461</v>
      </c>
      <c r="D1560" s="8" t="s">
        <v>9462</v>
      </c>
      <c r="E1560" s="13" t="s">
        <v>29909</v>
      </c>
      <c r="F1560" s="77" t="str">
        <f t="shared" si="24"/>
        <v>К товару</v>
      </c>
      <c r="G1560" s="87">
        <v>3890.7550799999999</v>
      </c>
      <c r="H1560" s="61">
        <v>14</v>
      </c>
      <c r="I1560" s="60"/>
    </row>
    <row r="1561" spans="1:9" ht="15" x14ac:dyDescent="0.25">
      <c r="A1561" s="8" t="s">
        <v>9463</v>
      </c>
      <c r="B1561" s="88" t="s">
        <v>630</v>
      </c>
      <c r="C1561" s="8" t="s">
        <v>9464</v>
      </c>
      <c r="D1561" s="8" t="s">
        <v>9465</v>
      </c>
      <c r="E1561" s="13" t="s">
        <v>29910</v>
      </c>
      <c r="F1561" s="77" t="str">
        <f t="shared" si="24"/>
        <v>К товару</v>
      </c>
      <c r="G1561" s="87">
        <v>3668.90616</v>
      </c>
      <c r="H1561" s="61">
        <v>23</v>
      </c>
      <c r="I1561" s="60"/>
    </row>
    <row r="1562" spans="1:9" ht="15" x14ac:dyDescent="0.25">
      <c r="A1562" s="8" t="s">
        <v>9466</v>
      </c>
      <c r="B1562" s="88" t="s">
        <v>630</v>
      </c>
      <c r="C1562" s="8" t="s">
        <v>9467</v>
      </c>
      <c r="D1562" s="8" t="s">
        <v>9468</v>
      </c>
      <c r="E1562" s="13" t="s">
        <v>29911</v>
      </c>
      <c r="F1562" s="77" t="str">
        <f t="shared" si="24"/>
        <v>К товару</v>
      </c>
      <c r="G1562" s="87">
        <v>4344.3</v>
      </c>
      <c r="H1562" s="61">
        <v>43</v>
      </c>
      <c r="I1562" s="60"/>
    </row>
    <row r="1563" spans="1:9" ht="15" x14ac:dyDescent="0.25">
      <c r="A1563" s="8" t="s">
        <v>9469</v>
      </c>
      <c r="B1563" s="88" t="s">
        <v>630</v>
      </c>
      <c r="C1563" s="8" t="s">
        <v>9470</v>
      </c>
      <c r="D1563" s="8" t="s">
        <v>9471</v>
      </c>
      <c r="E1563" s="13" t="s">
        <v>29912</v>
      </c>
      <c r="F1563" s="77" t="str">
        <f t="shared" si="24"/>
        <v>К товару</v>
      </c>
      <c r="G1563" s="87">
        <v>5300.0460000000003</v>
      </c>
      <c r="H1563" s="61">
        <v>16</v>
      </c>
      <c r="I1563" s="60"/>
    </row>
    <row r="1564" spans="1:9" ht="15" x14ac:dyDescent="0.25">
      <c r="A1564" s="8" t="s">
        <v>21037</v>
      </c>
      <c r="B1564" s="88" t="s">
        <v>630</v>
      </c>
      <c r="C1564" s="8" t="s">
        <v>21038</v>
      </c>
      <c r="D1564" s="8" t="s">
        <v>10805</v>
      </c>
      <c r="E1564" s="13" t="s">
        <v>29913</v>
      </c>
      <c r="F1564" s="77" t="str">
        <f t="shared" si="24"/>
        <v>К товару</v>
      </c>
      <c r="G1564" s="87">
        <v>11372.79816</v>
      </c>
      <c r="H1564" s="61">
        <v>5</v>
      </c>
      <c r="I1564" s="60"/>
    </row>
    <row r="1565" spans="1:9" ht="15" x14ac:dyDescent="0.25">
      <c r="A1565" s="8" t="s">
        <v>9472</v>
      </c>
      <c r="B1565" s="88" t="s">
        <v>630</v>
      </c>
      <c r="C1565" s="8" t="s">
        <v>9473</v>
      </c>
      <c r="D1565" s="8" t="s">
        <v>9474</v>
      </c>
      <c r="E1565" s="13" t="s">
        <v>29914</v>
      </c>
      <c r="F1565" s="77" t="str">
        <f t="shared" si="24"/>
        <v>К товару</v>
      </c>
      <c r="G1565" s="87">
        <v>12473.354159999999</v>
      </c>
      <c r="H1565" s="61">
        <v>26</v>
      </c>
      <c r="I1565" s="60"/>
    </row>
    <row r="1566" spans="1:9" ht="15" x14ac:dyDescent="0.25">
      <c r="A1566" s="8" t="s">
        <v>9475</v>
      </c>
      <c r="B1566" s="88" t="s">
        <v>630</v>
      </c>
      <c r="C1566" s="8" t="s">
        <v>9476</v>
      </c>
      <c r="D1566" s="8" t="s">
        <v>9477</v>
      </c>
      <c r="E1566" s="13" t="s">
        <v>29915</v>
      </c>
      <c r="F1566" s="77" t="str">
        <f t="shared" si="24"/>
        <v>К товару</v>
      </c>
      <c r="G1566" s="87">
        <v>26944.507079999999</v>
      </c>
      <c r="H1566" s="61">
        <v>10</v>
      </c>
      <c r="I1566" s="60"/>
    </row>
    <row r="1567" spans="1:9" ht="15" x14ac:dyDescent="0.25">
      <c r="A1567" s="8" t="s">
        <v>9478</v>
      </c>
      <c r="B1567" s="88" t="s">
        <v>630</v>
      </c>
      <c r="C1567" s="8" t="s">
        <v>9479</v>
      </c>
      <c r="D1567" s="8" t="s">
        <v>9480</v>
      </c>
      <c r="E1567" s="13" t="s">
        <v>29916</v>
      </c>
      <c r="F1567" s="77" t="str">
        <f t="shared" si="24"/>
        <v>К товару</v>
      </c>
      <c r="G1567" s="87">
        <v>28102.40784</v>
      </c>
      <c r="H1567" s="61">
        <v>5</v>
      </c>
      <c r="I1567" s="60"/>
    </row>
    <row r="1568" spans="1:9" ht="15" x14ac:dyDescent="0.25">
      <c r="A1568" s="8" t="s">
        <v>9481</v>
      </c>
      <c r="B1568" s="88" t="s">
        <v>630</v>
      </c>
      <c r="C1568" s="8" t="s">
        <v>9482</v>
      </c>
      <c r="D1568" s="8" t="s">
        <v>9483</v>
      </c>
      <c r="E1568" s="13" t="s">
        <v>29917</v>
      </c>
      <c r="F1568" s="77" t="str">
        <f t="shared" si="24"/>
        <v>К товару</v>
      </c>
      <c r="G1568" s="87">
        <v>10918.673999999999</v>
      </c>
      <c r="H1568" s="61">
        <v>8</v>
      </c>
      <c r="I1568" s="60"/>
    </row>
    <row r="1569" spans="1:9" ht="15" x14ac:dyDescent="0.25">
      <c r="A1569" s="8" t="s">
        <v>9484</v>
      </c>
      <c r="B1569" s="88" t="s">
        <v>630</v>
      </c>
      <c r="C1569" s="8" t="s">
        <v>9485</v>
      </c>
      <c r="D1569" s="8" t="s">
        <v>9486</v>
      </c>
      <c r="E1569" s="13" t="s">
        <v>29918</v>
      </c>
      <c r="F1569" s="77" t="str">
        <f t="shared" si="24"/>
        <v>К товару</v>
      </c>
      <c r="G1569" s="87">
        <v>13293.557999999999</v>
      </c>
      <c r="H1569" s="61">
        <v>36</v>
      </c>
      <c r="I1569" s="60"/>
    </row>
    <row r="1570" spans="1:9" ht="15" x14ac:dyDescent="0.25">
      <c r="A1570" s="8" t="s">
        <v>9487</v>
      </c>
      <c r="B1570" s="88" t="s">
        <v>630</v>
      </c>
      <c r="C1570" s="8" t="s">
        <v>9488</v>
      </c>
      <c r="D1570" s="8" t="s">
        <v>9489</v>
      </c>
      <c r="E1570" s="13" t="s">
        <v>29919</v>
      </c>
      <c r="F1570" s="77" t="str">
        <f t="shared" si="24"/>
        <v>К товару</v>
      </c>
      <c r="G1570" s="87">
        <v>3533.364</v>
      </c>
      <c r="H1570" s="61">
        <v>8</v>
      </c>
      <c r="I1570" s="60"/>
    </row>
    <row r="1571" spans="1:9" ht="15" x14ac:dyDescent="0.25">
      <c r="A1571" s="8" t="s">
        <v>9490</v>
      </c>
      <c r="B1571" s="88" t="s">
        <v>630</v>
      </c>
      <c r="C1571" s="8" t="s">
        <v>9491</v>
      </c>
      <c r="D1571" s="8" t="s">
        <v>9492</v>
      </c>
      <c r="E1571" s="13" t="s">
        <v>29920</v>
      </c>
      <c r="F1571" s="77" t="str">
        <f t="shared" si="24"/>
        <v>К товару</v>
      </c>
      <c r="G1571" s="87">
        <v>3069.9719999999998</v>
      </c>
      <c r="H1571" s="61">
        <v>22</v>
      </c>
      <c r="I1571" s="60"/>
    </row>
    <row r="1572" spans="1:9" ht="15" x14ac:dyDescent="0.25">
      <c r="A1572" s="8" t="s">
        <v>9493</v>
      </c>
      <c r="B1572" s="88" t="s">
        <v>630</v>
      </c>
      <c r="C1572" s="8" t="s">
        <v>9494</v>
      </c>
      <c r="D1572" s="8" t="s">
        <v>9495</v>
      </c>
      <c r="E1572" s="13" t="s">
        <v>29921</v>
      </c>
      <c r="F1572" s="77" t="str">
        <f t="shared" si="24"/>
        <v>К товару</v>
      </c>
      <c r="G1572" s="87">
        <v>97119.433080000003</v>
      </c>
      <c r="H1572" s="61">
        <v>1</v>
      </c>
      <c r="I1572" s="60"/>
    </row>
    <row r="1573" spans="1:9" ht="15" x14ac:dyDescent="0.25">
      <c r="A1573" s="8" t="s">
        <v>9496</v>
      </c>
      <c r="B1573" s="88" t="s">
        <v>630</v>
      </c>
      <c r="C1573" s="8" t="s">
        <v>9497</v>
      </c>
      <c r="D1573" s="8" t="s">
        <v>9498</v>
      </c>
      <c r="E1573" s="13" t="s">
        <v>29922</v>
      </c>
      <c r="F1573" s="77" t="str">
        <f t="shared" si="24"/>
        <v>К товару</v>
      </c>
      <c r="G1573" s="87">
        <v>5049.2350799999995</v>
      </c>
      <c r="H1573" s="61">
        <v>13</v>
      </c>
      <c r="I1573" s="60"/>
    </row>
    <row r="1574" spans="1:9" ht="15" x14ac:dyDescent="0.25">
      <c r="A1574" s="8" t="s">
        <v>9499</v>
      </c>
      <c r="B1574" s="88" t="s">
        <v>630</v>
      </c>
      <c r="C1574" s="8" t="s">
        <v>9500</v>
      </c>
      <c r="D1574" s="8" t="s">
        <v>9501</v>
      </c>
      <c r="E1574" s="13" t="s">
        <v>29923</v>
      </c>
      <c r="F1574" s="77" t="str">
        <f t="shared" si="24"/>
        <v>К товару</v>
      </c>
      <c r="G1574" s="87">
        <v>1711.0749600000001</v>
      </c>
      <c r="H1574" s="61">
        <v>4</v>
      </c>
      <c r="I1574" s="60"/>
    </row>
    <row r="1575" spans="1:9" ht="15" x14ac:dyDescent="0.25">
      <c r="A1575" s="8" t="s">
        <v>9502</v>
      </c>
      <c r="B1575" s="88" t="s">
        <v>630</v>
      </c>
      <c r="C1575" s="8" t="s">
        <v>9503</v>
      </c>
      <c r="D1575" s="8" t="s">
        <v>9504</v>
      </c>
      <c r="E1575" s="13" t="s">
        <v>29924</v>
      </c>
      <c r="F1575" s="77" t="str">
        <f t="shared" si="24"/>
        <v>К товару</v>
      </c>
      <c r="G1575" s="87">
        <v>1994.9025599999998</v>
      </c>
      <c r="H1575" s="61">
        <v>7</v>
      </c>
      <c r="I1575" s="60"/>
    </row>
    <row r="1576" spans="1:9" ht="15" x14ac:dyDescent="0.25">
      <c r="A1576" s="8" t="s">
        <v>9505</v>
      </c>
      <c r="B1576" s="88" t="s">
        <v>630</v>
      </c>
      <c r="C1576" s="8" t="s">
        <v>9506</v>
      </c>
      <c r="D1576" s="8" t="s">
        <v>9507</v>
      </c>
      <c r="E1576" s="13" t="s">
        <v>29925</v>
      </c>
      <c r="F1576" s="77" t="str">
        <f t="shared" si="24"/>
        <v>К товару</v>
      </c>
      <c r="G1576" s="87">
        <v>1541.93688</v>
      </c>
      <c r="H1576" s="61">
        <v>9</v>
      </c>
      <c r="I1576" s="60"/>
    </row>
    <row r="1577" spans="1:9" ht="15" x14ac:dyDescent="0.25">
      <c r="A1577" s="8" t="s">
        <v>9508</v>
      </c>
      <c r="B1577" s="88" t="s">
        <v>630</v>
      </c>
      <c r="C1577" s="8" t="s">
        <v>9509</v>
      </c>
      <c r="D1577" s="8" t="s">
        <v>9510</v>
      </c>
      <c r="E1577" s="13" t="s">
        <v>29926</v>
      </c>
      <c r="F1577" s="77" t="str">
        <f t="shared" si="24"/>
        <v>К товару</v>
      </c>
      <c r="G1577" s="87">
        <v>13573.910159999999</v>
      </c>
      <c r="H1577" s="61">
        <v>8</v>
      </c>
      <c r="I1577" s="60"/>
    </row>
    <row r="1578" spans="1:9" ht="15" x14ac:dyDescent="0.25">
      <c r="A1578" s="8" t="s">
        <v>9511</v>
      </c>
      <c r="B1578" s="88" t="s">
        <v>630</v>
      </c>
      <c r="C1578" s="8" t="s">
        <v>9512</v>
      </c>
      <c r="D1578" s="8" t="s">
        <v>9513</v>
      </c>
      <c r="E1578" s="13" t="s">
        <v>29927</v>
      </c>
      <c r="F1578" s="77" t="str">
        <f t="shared" si="24"/>
        <v>К товару</v>
      </c>
      <c r="G1578" s="87">
        <v>18883.223999999998</v>
      </c>
      <c r="H1578" s="61">
        <v>20</v>
      </c>
      <c r="I1578" s="60"/>
    </row>
    <row r="1579" spans="1:9" ht="15" x14ac:dyDescent="0.25">
      <c r="A1579" s="8" t="s">
        <v>21039</v>
      </c>
      <c r="B1579" s="88" t="s">
        <v>630</v>
      </c>
      <c r="C1579" s="8" t="s">
        <v>21040</v>
      </c>
      <c r="D1579" s="8" t="s">
        <v>21041</v>
      </c>
      <c r="E1579" s="13" t="s">
        <v>29928</v>
      </c>
      <c r="F1579" s="77" t="str">
        <f t="shared" si="24"/>
        <v>К товару</v>
      </c>
      <c r="G1579" s="87">
        <v>9683.1550800000005</v>
      </c>
      <c r="H1579" s="61">
        <v>18</v>
      </c>
      <c r="I1579" s="60"/>
    </row>
    <row r="1580" spans="1:9" ht="15" x14ac:dyDescent="0.25">
      <c r="A1580" s="8" t="s">
        <v>9514</v>
      </c>
      <c r="B1580" s="88" t="s">
        <v>630</v>
      </c>
      <c r="C1580" s="8" t="s">
        <v>9515</v>
      </c>
      <c r="D1580" s="8" t="s">
        <v>9516</v>
      </c>
      <c r="E1580" s="13" t="s">
        <v>29929</v>
      </c>
      <c r="F1580" s="77" t="str">
        <f t="shared" si="24"/>
        <v>К товару</v>
      </c>
      <c r="G1580" s="87">
        <v>6719.1840000000002</v>
      </c>
      <c r="H1580" s="61">
        <v>2</v>
      </c>
      <c r="I1580" s="60"/>
    </row>
    <row r="1581" spans="1:9" ht="15" x14ac:dyDescent="0.25">
      <c r="A1581" s="8" t="s">
        <v>21042</v>
      </c>
      <c r="B1581" s="88" t="s">
        <v>630</v>
      </c>
      <c r="C1581" s="8" t="s">
        <v>21043</v>
      </c>
      <c r="D1581" s="8" t="s">
        <v>21044</v>
      </c>
      <c r="E1581" s="13" t="s">
        <v>29930</v>
      </c>
      <c r="F1581" s="77" t="str">
        <f t="shared" si="24"/>
        <v>К товару</v>
      </c>
      <c r="G1581" s="87">
        <v>7520.8521599999995</v>
      </c>
      <c r="H1581" s="61">
        <v>1</v>
      </c>
      <c r="I1581" s="60"/>
    </row>
    <row r="1582" spans="1:9" ht="15" x14ac:dyDescent="0.25">
      <c r="A1582" s="8" t="s">
        <v>9517</v>
      </c>
      <c r="B1582" s="88" t="s">
        <v>630</v>
      </c>
      <c r="C1582" s="8" t="s">
        <v>9518</v>
      </c>
      <c r="D1582" s="8" t="s">
        <v>9519</v>
      </c>
      <c r="E1582" s="13" t="s">
        <v>29931</v>
      </c>
      <c r="F1582" s="77" t="str">
        <f t="shared" si="24"/>
        <v>К товару</v>
      </c>
      <c r="G1582" s="87">
        <v>6062.9050799999995</v>
      </c>
      <c r="H1582" s="61">
        <v>22</v>
      </c>
      <c r="I1582" s="60"/>
    </row>
    <row r="1583" spans="1:9" ht="15" x14ac:dyDescent="0.25">
      <c r="A1583" s="8" t="s">
        <v>9520</v>
      </c>
      <c r="B1583" s="88" t="s">
        <v>630</v>
      </c>
      <c r="C1583" s="8" t="s">
        <v>9521</v>
      </c>
      <c r="D1583" s="8" t="s">
        <v>9522</v>
      </c>
      <c r="E1583" s="13" t="s">
        <v>29932</v>
      </c>
      <c r="F1583" s="77" t="str">
        <f t="shared" si="24"/>
        <v>К товару</v>
      </c>
      <c r="G1583" s="87">
        <v>8988.0670799999989</v>
      </c>
      <c r="H1583" s="61">
        <v>25</v>
      </c>
      <c r="I1583" s="60"/>
    </row>
    <row r="1584" spans="1:9" ht="15" x14ac:dyDescent="0.25">
      <c r="A1584" s="8" t="s">
        <v>9523</v>
      </c>
      <c r="B1584" s="88" t="s">
        <v>630</v>
      </c>
      <c r="C1584" s="8" t="s">
        <v>9524</v>
      </c>
      <c r="D1584" s="8" t="s">
        <v>9525</v>
      </c>
      <c r="E1584" s="13" t="s">
        <v>29933</v>
      </c>
      <c r="F1584" s="77" t="str">
        <f t="shared" si="24"/>
        <v>К товару</v>
      </c>
      <c r="G1584" s="87">
        <v>459.33731999999998</v>
      </c>
      <c r="H1584" s="61">
        <v>589</v>
      </c>
      <c r="I1584" s="60"/>
    </row>
    <row r="1585" spans="1:9" ht="15" x14ac:dyDescent="0.25">
      <c r="A1585" s="8" t="s">
        <v>9526</v>
      </c>
      <c r="B1585" s="88" t="s">
        <v>630</v>
      </c>
      <c r="C1585" s="8" t="s">
        <v>9527</v>
      </c>
      <c r="D1585" s="8" t="s">
        <v>9528</v>
      </c>
      <c r="E1585" s="13" t="s">
        <v>29934</v>
      </c>
      <c r="F1585" s="77" t="str">
        <f t="shared" si="24"/>
        <v>К товару</v>
      </c>
      <c r="G1585" s="87">
        <v>886.81643999999994</v>
      </c>
      <c r="H1585" s="61">
        <v>460</v>
      </c>
      <c r="I1585" s="60"/>
    </row>
    <row r="1586" spans="1:9" ht="15" x14ac:dyDescent="0.25">
      <c r="A1586" s="8" t="s">
        <v>9529</v>
      </c>
      <c r="B1586" s="88" t="s">
        <v>630</v>
      </c>
      <c r="C1586" s="8" t="s">
        <v>9530</v>
      </c>
      <c r="D1586" s="8" t="s">
        <v>9531</v>
      </c>
      <c r="E1586" s="13" t="s">
        <v>29935</v>
      </c>
      <c r="F1586" s="77" t="str">
        <f t="shared" si="24"/>
        <v>К товару</v>
      </c>
      <c r="G1586" s="87">
        <v>263.55419999999998</v>
      </c>
      <c r="H1586" s="61">
        <v>445</v>
      </c>
      <c r="I1586" s="60"/>
    </row>
    <row r="1587" spans="1:9" ht="15" x14ac:dyDescent="0.25">
      <c r="A1587" s="8" t="s">
        <v>9532</v>
      </c>
      <c r="B1587" s="88" t="s">
        <v>630</v>
      </c>
      <c r="C1587" s="8" t="s">
        <v>9533</v>
      </c>
      <c r="D1587" s="8" t="s">
        <v>9534</v>
      </c>
      <c r="E1587" s="13" t="s">
        <v>29936</v>
      </c>
      <c r="F1587" s="77" t="str">
        <f t="shared" si="24"/>
        <v>К товару</v>
      </c>
      <c r="G1587" s="87">
        <v>622.68299999999999</v>
      </c>
      <c r="H1587" s="61">
        <v>243</v>
      </c>
      <c r="I1587" s="60"/>
    </row>
    <row r="1588" spans="1:9" ht="15" x14ac:dyDescent="0.25">
      <c r="A1588" s="8" t="s">
        <v>9535</v>
      </c>
      <c r="B1588" s="88" t="s">
        <v>630</v>
      </c>
      <c r="C1588" s="8" t="s">
        <v>9536</v>
      </c>
      <c r="D1588" s="8" t="s">
        <v>9537</v>
      </c>
      <c r="E1588" s="13" t="s">
        <v>29937</v>
      </c>
      <c r="F1588" s="77" t="str">
        <f t="shared" si="24"/>
        <v>К товару</v>
      </c>
      <c r="G1588" s="87">
        <v>778.49856</v>
      </c>
      <c r="H1588" s="61">
        <v>368</v>
      </c>
      <c r="I1588" s="60"/>
    </row>
    <row r="1589" spans="1:9" ht="15" x14ac:dyDescent="0.25">
      <c r="A1589" s="8" t="s">
        <v>9538</v>
      </c>
      <c r="B1589" s="88" t="s">
        <v>630</v>
      </c>
      <c r="C1589" s="8" t="s">
        <v>9539</v>
      </c>
      <c r="D1589" s="8" t="s">
        <v>9540</v>
      </c>
      <c r="E1589" s="13" t="s">
        <v>29938</v>
      </c>
      <c r="F1589" s="77" t="str">
        <f t="shared" si="24"/>
        <v>К товару</v>
      </c>
      <c r="G1589" s="87">
        <v>694.50875999999994</v>
      </c>
      <c r="H1589" s="61">
        <v>348</v>
      </c>
      <c r="I1589" s="60"/>
    </row>
    <row r="1590" spans="1:9" ht="15" x14ac:dyDescent="0.25">
      <c r="A1590" s="8" t="s">
        <v>9541</v>
      </c>
      <c r="B1590" s="88" t="s">
        <v>630</v>
      </c>
      <c r="C1590" s="8" t="s">
        <v>9542</v>
      </c>
      <c r="D1590" s="8" t="s">
        <v>9543</v>
      </c>
      <c r="E1590" s="13" t="s">
        <v>29939</v>
      </c>
      <c r="F1590" s="77" t="str">
        <f t="shared" si="24"/>
        <v>К товару</v>
      </c>
      <c r="G1590" s="87">
        <v>740.26872000000003</v>
      </c>
      <c r="H1590" s="61">
        <v>2403</v>
      </c>
      <c r="I1590" s="60"/>
    </row>
    <row r="1591" spans="1:9" ht="15" x14ac:dyDescent="0.25">
      <c r="A1591" s="8" t="s">
        <v>9544</v>
      </c>
      <c r="B1591" s="88" t="s">
        <v>630</v>
      </c>
      <c r="C1591" s="8" t="s">
        <v>9545</v>
      </c>
      <c r="D1591" s="8" t="s">
        <v>9546</v>
      </c>
      <c r="E1591" s="13" t="s">
        <v>29940</v>
      </c>
      <c r="F1591" s="77" t="str">
        <f t="shared" si="24"/>
        <v>К товару</v>
      </c>
      <c r="G1591" s="87">
        <v>1524.5596799999998</v>
      </c>
      <c r="H1591" s="61">
        <v>347</v>
      </c>
      <c r="I1591" s="60"/>
    </row>
    <row r="1592" spans="1:9" ht="15" x14ac:dyDescent="0.25">
      <c r="A1592" s="8" t="s">
        <v>9547</v>
      </c>
      <c r="B1592" s="88" t="s">
        <v>630</v>
      </c>
      <c r="C1592" s="8" t="s">
        <v>9548</v>
      </c>
      <c r="D1592" s="8" t="s">
        <v>9549</v>
      </c>
      <c r="E1592" s="13" t="s">
        <v>29941</v>
      </c>
      <c r="F1592" s="77" t="str">
        <f t="shared" si="24"/>
        <v>К товару</v>
      </c>
      <c r="G1592" s="87">
        <v>1473.58656</v>
      </c>
      <c r="H1592" s="61">
        <v>276</v>
      </c>
      <c r="I1592" s="60"/>
    </row>
    <row r="1593" spans="1:9" ht="15" x14ac:dyDescent="0.25">
      <c r="A1593" s="8" t="s">
        <v>9550</v>
      </c>
      <c r="B1593" s="88" t="s">
        <v>630</v>
      </c>
      <c r="C1593" s="8" t="s">
        <v>9551</v>
      </c>
      <c r="D1593" s="8" t="s">
        <v>9552</v>
      </c>
      <c r="E1593" s="13" t="s">
        <v>29942</v>
      </c>
      <c r="F1593" s="77" t="str">
        <f t="shared" si="24"/>
        <v>К товару</v>
      </c>
      <c r="G1593" s="87">
        <v>1682.1129600000002</v>
      </c>
      <c r="H1593" s="61">
        <v>354</v>
      </c>
      <c r="I1593" s="60"/>
    </row>
    <row r="1594" spans="1:9" ht="15" x14ac:dyDescent="0.25">
      <c r="A1594" s="8" t="s">
        <v>9553</v>
      </c>
      <c r="B1594" s="88" t="s">
        <v>630</v>
      </c>
      <c r="C1594" s="8" t="s">
        <v>9554</v>
      </c>
      <c r="D1594" s="8" t="s">
        <v>9555</v>
      </c>
      <c r="E1594" s="13" t="s">
        <v>29943</v>
      </c>
      <c r="F1594" s="77" t="str">
        <f t="shared" si="24"/>
        <v>К товару</v>
      </c>
      <c r="G1594" s="87">
        <v>174.35123999999999</v>
      </c>
      <c r="H1594" s="61">
        <v>578</v>
      </c>
      <c r="I1594" s="60"/>
    </row>
    <row r="1595" spans="1:9" ht="15" x14ac:dyDescent="0.25">
      <c r="A1595" s="8" t="s">
        <v>22154</v>
      </c>
      <c r="B1595" s="88" t="s">
        <v>630</v>
      </c>
      <c r="C1595" s="8" t="s">
        <v>22155</v>
      </c>
      <c r="D1595" s="8" t="s">
        <v>22156</v>
      </c>
      <c r="E1595" s="13" t="s">
        <v>29944</v>
      </c>
      <c r="F1595" s="77" t="str">
        <f t="shared" si="24"/>
        <v>К товару</v>
      </c>
      <c r="G1595" s="87">
        <v>388.0908</v>
      </c>
      <c r="H1595" s="61">
        <v>1616</v>
      </c>
      <c r="I1595" s="60"/>
    </row>
    <row r="1596" spans="1:9" ht="15" x14ac:dyDescent="0.25">
      <c r="A1596" s="8" t="s">
        <v>9556</v>
      </c>
      <c r="B1596" s="88" t="s">
        <v>630</v>
      </c>
      <c r="C1596" s="8" t="s">
        <v>9557</v>
      </c>
      <c r="D1596" s="8" t="s">
        <v>9558</v>
      </c>
      <c r="E1596" s="13" t="s">
        <v>29945</v>
      </c>
      <c r="F1596" s="77" t="str">
        <f t="shared" si="24"/>
        <v>К товару</v>
      </c>
      <c r="G1596" s="87">
        <v>5522.4741599999998</v>
      </c>
      <c r="H1596" s="61">
        <v>7</v>
      </c>
      <c r="I1596" s="60"/>
    </row>
    <row r="1597" spans="1:9" ht="15" x14ac:dyDescent="0.25">
      <c r="A1597" s="8" t="s">
        <v>9559</v>
      </c>
      <c r="B1597" s="88" t="s">
        <v>630</v>
      </c>
      <c r="C1597" s="8" t="s">
        <v>9560</v>
      </c>
      <c r="D1597" s="8" t="s">
        <v>7581</v>
      </c>
      <c r="E1597" s="13" t="s">
        <v>29946</v>
      </c>
      <c r="F1597" s="77" t="str">
        <f t="shared" si="24"/>
        <v>К товару</v>
      </c>
      <c r="G1597" s="87">
        <v>55993.393080000002</v>
      </c>
      <c r="H1597" s="61">
        <v>7</v>
      </c>
      <c r="I1597" s="60"/>
    </row>
    <row r="1598" spans="1:9" ht="15" x14ac:dyDescent="0.25">
      <c r="A1598" s="8" t="s">
        <v>9561</v>
      </c>
      <c r="B1598" s="88" t="s">
        <v>630</v>
      </c>
      <c r="C1598" s="8" t="s">
        <v>9562</v>
      </c>
      <c r="D1598" s="8" t="s">
        <v>9563</v>
      </c>
      <c r="E1598" s="13" t="s">
        <v>29947</v>
      </c>
      <c r="F1598" s="77" t="str">
        <f t="shared" si="24"/>
        <v>К товару</v>
      </c>
      <c r="G1598" s="87">
        <v>9412.65</v>
      </c>
      <c r="H1598" s="61">
        <v>25</v>
      </c>
      <c r="I1598" s="60"/>
    </row>
    <row r="1599" spans="1:9" ht="15" x14ac:dyDescent="0.25">
      <c r="A1599" s="8" t="s">
        <v>9564</v>
      </c>
      <c r="B1599" s="88" t="s">
        <v>630</v>
      </c>
      <c r="C1599" s="8" t="s">
        <v>9565</v>
      </c>
      <c r="D1599" s="8" t="s">
        <v>9566</v>
      </c>
      <c r="E1599" s="13" t="s">
        <v>29948</v>
      </c>
      <c r="F1599" s="77" t="str">
        <f t="shared" si="24"/>
        <v>К товару</v>
      </c>
      <c r="G1599" s="87">
        <v>9132.8770800000002</v>
      </c>
      <c r="H1599" s="61">
        <v>8</v>
      </c>
      <c r="I1599" s="60"/>
    </row>
    <row r="1600" spans="1:9" ht="15" x14ac:dyDescent="0.25">
      <c r="A1600" s="8" t="s">
        <v>9567</v>
      </c>
      <c r="B1600" s="88" t="s">
        <v>630</v>
      </c>
      <c r="C1600" s="8" t="s">
        <v>1919</v>
      </c>
      <c r="D1600" s="8" t="s">
        <v>9568</v>
      </c>
      <c r="E1600" s="13" t="s">
        <v>29949</v>
      </c>
      <c r="F1600" s="77" t="str">
        <f t="shared" si="24"/>
        <v>К товару</v>
      </c>
      <c r="G1600" s="87">
        <v>35710.146000000001</v>
      </c>
      <c r="H1600" s="61">
        <v>3</v>
      </c>
      <c r="I1600" s="60"/>
    </row>
    <row r="1601" spans="1:9" ht="15" x14ac:dyDescent="0.25">
      <c r="A1601" s="8" t="s">
        <v>9569</v>
      </c>
      <c r="B1601" s="88" t="s">
        <v>630</v>
      </c>
      <c r="C1601" s="8" t="s">
        <v>9570</v>
      </c>
      <c r="D1601" s="8" t="s">
        <v>9571</v>
      </c>
      <c r="E1601" s="13" t="s">
        <v>29950</v>
      </c>
      <c r="F1601" s="77" t="str">
        <f t="shared" si="24"/>
        <v>К товару</v>
      </c>
      <c r="G1601" s="87">
        <v>41676.317999999999</v>
      </c>
      <c r="H1601" s="61">
        <v>2</v>
      </c>
      <c r="I1601" s="60"/>
    </row>
    <row r="1602" spans="1:9" ht="15" x14ac:dyDescent="0.25">
      <c r="A1602" s="8" t="s">
        <v>22157</v>
      </c>
      <c r="B1602" s="88" t="s">
        <v>630</v>
      </c>
      <c r="C1602" s="8" t="s">
        <v>22158</v>
      </c>
      <c r="D1602" s="8" t="s">
        <v>9572</v>
      </c>
      <c r="E1602" s="13" t="s">
        <v>29951</v>
      </c>
      <c r="F1602" s="77" t="str">
        <f t="shared" si="24"/>
        <v>К товару</v>
      </c>
      <c r="G1602" s="87">
        <v>83989.8</v>
      </c>
      <c r="H1602" s="61">
        <v>6</v>
      </c>
      <c r="I1602" s="60"/>
    </row>
    <row r="1603" spans="1:9" ht="30" x14ac:dyDescent="0.25">
      <c r="A1603" s="8" t="s">
        <v>9573</v>
      </c>
      <c r="B1603" s="88" t="s">
        <v>630</v>
      </c>
      <c r="C1603" s="8" t="s">
        <v>9574</v>
      </c>
      <c r="D1603" s="8" t="s">
        <v>9575</v>
      </c>
      <c r="E1603" s="13" t="s">
        <v>29952</v>
      </c>
      <c r="F1603" s="77" t="str">
        <f t="shared" si="24"/>
        <v>К товару</v>
      </c>
      <c r="G1603" s="87">
        <v>53782.434000000001</v>
      </c>
      <c r="H1603" s="61">
        <v>5</v>
      </c>
      <c r="I1603" s="60"/>
    </row>
    <row r="1604" spans="1:9" ht="15" x14ac:dyDescent="0.25">
      <c r="A1604" s="8" t="s">
        <v>9576</v>
      </c>
      <c r="B1604" s="88" t="s">
        <v>630</v>
      </c>
      <c r="C1604" s="8" t="s">
        <v>9577</v>
      </c>
      <c r="D1604" s="8" t="s">
        <v>9578</v>
      </c>
      <c r="E1604" s="13" t="s">
        <v>29953</v>
      </c>
      <c r="F1604" s="77" t="str">
        <f t="shared" si="24"/>
        <v>К товару</v>
      </c>
      <c r="G1604" s="87">
        <v>62847.54</v>
      </c>
      <c r="H1604" s="61">
        <v>22</v>
      </c>
      <c r="I1604" s="60"/>
    </row>
    <row r="1605" spans="1:9" ht="15" x14ac:dyDescent="0.25">
      <c r="A1605" s="8" t="s">
        <v>9579</v>
      </c>
      <c r="B1605" s="88" t="s">
        <v>630</v>
      </c>
      <c r="C1605" s="8" t="s">
        <v>9580</v>
      </c>
      <c r="D1605" s="8" t="s">
        <v>9581</v>
      </c>
      <c r="E1605" s="13" t="s">
        <v>29954</v>
      </c>
      <c r="F1605" s="77" t="str">
        <f t="shared" si="24"/>
        <v>К товару</v>
      </c>
      <c r="G1605" s="87">
        <v>71729.606159999996</v>
      </c>
      <c r="H1605" s="61">
        <v>6</v>
      </c>
      <c r="I1605" s="60"/>
    </row>
    <row r="1606" spans="1:9" ht="15" x14ac:dyDescent="0.25">
      <c r="A1606" s="8" t="s">
        <v>9582</v>
      </c>
      <c r="B1606" s="88" t="s">
        <v>630</v>
      </c>
      <c r="C1606" s="8" t="s">
        <v>9583</v>
      </c>
      <c r="D1606" s="8" t="s">
        <v>9584</v>
      </c>
      <c r="E1606" s="13" t="s">
        <v>29955</v>
      </c>
      <c r="F1606" s="77" t="str">
        <f t="shared" si="24"/>
        <v>К товару</v>
      </c>
      <c r="G1606" s="87">
        <v>65647.586160000006</v>
      </c>
      <c r="H1606" s="61">
        <v>7</v>
      </c>
      <c r="I1606" s="60"/>
    </row>
    <row r="1607" spans="1:9" ht="15" x14ac:dyDescent="0.25">
      <c r="A1607" s="8" t="s">
        <v>9585</v>
      </c>
      <c r="B1607" s="88" t="s">
        <v>630</v>
      </c>
      <c r="C1607" s="8" t="s">
        <v>9586</v>
      </c>
      <c r="D1607" s="8" t="s">
        <v>9587</v>
      </c>
      <c r="E1607" s="13" t="s">
        <v>29956</v>
      </c>
      <c r="F1607" s="77" t="str">
        <f t="shared" si="24"/>
        <v>К товару</v>
      </c>
      <c r="G1607" s="87">
        <v>38799.812160000001</v>
      </c>
      <c r="H1607" s="61">
        <v>22</v>
      </c>
      <c r="I1607" s="60"/>
    </row>
    <row r="1608" spans="1:9" ht="15" x14ac:dyDescent="0.25">
      <c r="A1608" s="8" t="s">
        <v>9588</v>
      </c>
      <c r="B1608" s="88" t="s">
        <v>630</v>
      </c>
      <c r="C1608" s="8" t="s">
        <v>9589</v>
      </c>
      <c r="D1608" s="8" t="s">
        <v>9590</v>
      </c>
      <c r="E1608" s="13" t="s">
        <v>29957</v>
      </c>
      <c r="F1608" s="77" t="str">
        <f t="shared" si="24"/>
        <v>К товару</v>
      </c>
      <c r="G1608" s="87">
        <v>58407.086159999999</v>
      </c>
      <c r="H1608" s="61">
        <v>3</v>
      </c>
      <c r="I1608" s="60"/>
    </row>
    <row r="1609" spans="1:9" ht="15" x14ac:dyDescent="0.25">
      <c r="A1609" s="8" t="s">
        <v>9591</v>
      </c>
      <c r="B1609" s="88" t="s">
        <v>630</v>
      </c>
      <c r="C1609" s="8" t="s">
        <v>9592</v>
      </c>
      <c r="D1609" s="8" t="s">
        <v>9593</v>
      </c>
      <c r="E1609" s="13" t="s">
        <v>29958</v>
      </c>
      <c r="F1609" s="77" t="str">
        <f t="shared" si="24"/>
        <v>К товару</v>
      </c>
      <c r="G1609" s="87">
        <v>47092.212</v>
      </c>
      <c r="H1609" s="61">
        <v>3</v>
      </c>
      <c r="I1609" s="60"/>
    </row>
    <row r="1610" spans="1:9" ht="15" x14ac:dyDescent="0.25">
      <c r="A1610" s="8" t="s">
        <v>9594</v>
      </c>
      <c r="B1610" s="88" t="s">
        <v>630</v>
      </c>
      <c r="C1610" s="8" t="s">
        <v>9595</v>
      </c>
      <c r="D1610" s="8" t="s">
        <v>9596</v>
      </c>
      <c r="E1610" s="13" t="s">
        <v>29959</v>
      </c>
      <c r="F1610" s="77" t="str">
        <f t="shared" ref="F1610:F1673" si="25">HYPERLINK("https://shop-askom.kz/?pbrandnumber="&amp;C1610&amp;"&amp;pbrandname=FEBI", "К товару")</f>
        <v>К товару</v>
      </c>
      <c r="G1610" s="87">
        <v>55607.040000000001</v>
      </c>
      <c r="H1610" s="61">
        <v>3</v>
      </c>
      <c r="I1610" s="60"/>
    </row>
    <row r="1611" spans="1:9" ht="15" x14ac:dyDescent="0.25">
      <c r="A1611" s="8" t="s">
        <v>9597</v>
      </c>
      <c r="B1611" s="88" t="s">
        <v>630</v>
      </c>
      <c r="C1611" s="8" t="s">
        <v>9598</v>
      </c>
      <c r="D1611" s="8" t="s">
        <v>9599</v>
      </c>
      <c r="E1611" s="13" t="s">
        <v>29960</v>
      </c>
      <c r="F1611" s="77" t="str">
        <f t="shared" si="25"/>
        <v>К товару</v>
      </c>
      <c r="G1611" s="87">
        <v>67191.839999999997</v>
      </c>
      <c r="H1611" s="61">
        <v>14</v>
      </c>
      <c r="I1611" s="60"/>
    </row>
    <row r="1612" spans="1:9" ht="15" x14ac:dyDescent="0.25">
      <c r="A1612" s="8" t="s">
        <v>9600</v>
      </c>
      <c r="B1612" s="88" t="s">
        <v>630</v>
      </c>
      <c r="C1612" s="8" t="s">
        <v>9601</v>
      </c>
      <c r="D1612" s="8" t="s">
        <v>9602</v>
      </c>
      <c r="E1612" s="13" t="s">
        <v>29961</v>
      </c>
      <c r="F1612" s="77" t="str">
        <f t="shared" si="25"/>
        <v>К товару</v>
      </c>
      <c r="G1612" s="87">
        <v>76749.3</v>
      </c>
      <c r="H1612" s="61">
        <v>3</v>
      </c>
      <c r="I1612" s="60"/>
    </row>
    <row r="1613" spans="1:9" ht="30" x14ac:dyDescent="0.25">
      <c r="A1613" s="8" t="s">
        <v>9603</v>
      </c>
      <c r="B1613" s="88" t="s">
        <v>630</v>
      </c>
      <c r="C1613" s="8" t="s">
        <v>9604</v>
      </c>
      <c r="D1613" s="8" t="s">
        <v>9605</v>
      </c>
      <c r="E1613" s="13" t="s">
        <v>29962</v>
      </c>
      <c r="F1613" s="77" t="str">
        <f t="shared" si="25"/>
        <v>К товару</v>
      </c>
      <c r="G1613" s="87">
        <v>34464.78</v>
      </c>
      <c r="H1613" s="61">
        <v>12</v>
      </c>
      <c r="I1613" s="60"/>
    </row>
    <row r="1614" spans="1:9" ht="30" x14ac:dyDescent="0.25">
      <c r="A1614" s="8" t="s">
        <v>9606</v>
      </c>
      <c r="B1614" s="88" t="s">
        <v>630</v>
      </c>
      <c r="C1614" s="8" t="s">
        <v>9607</v>
      </c>
      <c r="D1614" s="8" t="s">
        <v>9608</v>
      </c>
      <c r="E1614" s="13" t="s">
        <v>29963</v>
      </c>
      <c r="F1614" s="77" t="str">
        <f t="shared" si="25"/>
        <v>К товару</v>
      </c>
      <c r="G1614" s="87">
        <v>37805.257080000003</v>
      </c>
      <c r="H1614" s="61">
        <v>7</v>
      </c>
      <c r="I1614" s="60"/>
    </row>
    <row r="1615" spans="1:9" ht="15" x14ac:dyDescent="0.25">
      <c r="A1615" s="8" t="s">
        <v>9609</v>
      </c>
      <c r="B1615" s="88" t="s">
        <v>630</v>
      </c>
      <c r="C1615" s="8" t="s">
        <v>9610</v>
      </c>
      <c r="D1615" s="8" t="s">
        <v>9611</v>
      </c>
      <c r="E1615" s="13" t="s">
        <v>29964</v>
      </c>
      <c r="F1615" s="77" t="str">
        <f t="shared" si="25"/>
        <v>К товару</v>
      </c>
      <c r="G1615" s="87">
        <v>56475.9</v>
      </c>
      <c r="H1615" s="61">
        <v>2</v>
      </c>
      <c r="I1615" s="60"/>
    </row>
    <row r="1616" spans="1:9" ht="15" x14ac:dyDescent="0.25">
      <c r="A1616" s="8" t="s">
        <v>9612</v>
      </c>
      <c r="B1616" s="88" t="s">
        <v>630</v>
      </c>
      <c r="C1616" s="8" t="s">
        <v>9613</v>
      </c>
      <c r="D1616" s="8" t="s">
        <v>9614</v>
      </c>
      <c r="E1616" s="13" t="s">
        <v>29965</v>
      </c>
      <c r="F1616" s="77" t="str">
        <f t="shared" si="25"/>
        <v>К товару</v>
      </c>
      <c r="G1616" s="87">
        <v>61206.553080000005</v>
      </c>
      <c r="H1616" s="61">
        <v>6</v>
      </c>
      <c r="I1616" s="60"/>
    </row>
    <row r="1617" spans="1:9" ht="30" x14ac:dyDescent="0.25">
      <c r="A1617" s="8" t="s">
        <v>9615</v>
      </c>
      <c r="B1617" s="88" t="s">
        <v>630</v>
      </c>
      <c r="C1617" s="8" t="s">
        <v>9616</v>
      </c>
      <c r="D1617" s="8" t="s">
        <v>9617</v>
      </c>
      <c r="E1617" s="13" t="s">
        <v>29966</v>
      </c>
      <c r="F1617" s="77" t="str">
        <f t="shared" si="25"/>
        <v>К товару</v>
      </c>
      <c r="G1617" s="87">
        <v>7327.3859999999995</v>
      </c>
      <c r="H1617" s="61">
        <v>25</v>
      </c>
      <c r="I1617" s="60"/>
    </row>
    <row r="1618" spans="1:9" ht="15" x14ac:dyDescent="0.25">
      <c r="A1618" s="8" t="s">
        <v>27324</v>
      </c>
      <c r="B1618" s="88" t="s">
        <v>630</v>
      </c>
      <c r="C1618" s="8" t="s">
        <v>27325</v>
      </c>
      <c r="D1618" s="8" t="s">
        <v>27326</v>
      </c>
      <c r="E1618" s="13" t="s">
        <v>29967</v>
      </c>
      <c r="F1618" s="77" t="str">
        <f t="shared" si="25"/>
        <v>К товару</v>
      </c>
      <c r="G1618" s="87">
        <v>51707.017080000005</v>
      </c>
      <c r="H1618" s="61">
        <v>4</v>
      </c>
      <c r="I1618" s="60"/>
    </row>
    <row r="1619" spans="1:9" ht="15" x14ac:dyDescent="0.25">
      <c r="A1619" s="8" t="s">
        <v>9618</v>
      </c>
      <c r="B1619" s="88" t="s">
        <v>630</v>
      </c>
      <c r="C1619" s="8" t="s">
        <v>9619</v>
      </c>
      <c r="D1619" s="8" t="s">
        <v>9620</v>
      </c>
      <c r="E1619" s="13" t="s">
        <v>29968</v>
      </c>
      <c r="F1619" s="77" t="str">
        <f t="shared" si="25"/>
        <v>К товару</v>
      </c>
      <c r="G1619" s="87">
        <v>9461.3061600000001</v>
      </c>
      <c r="H1619" s="61">
        <v>11</v>
      </c>
      <c r="I1619" s="60"/>
    </row>
    <row r="1620" spans="1:9" ht="15" x14ac:dyDescent="0.25">
      <c r="A1620" s="8" t="s">
        <v>9621</v>
      </c>
      <c r="B1620" s="88" t="s">
        <v>630</v>
      </c>
      <c r="C1620" s="8" t="s">
        <v>9622</v>
      </c>
      <c r="D1620" s="8" t="s">
        <v>9623</v>
      </c>
      <c r="E1620" s="13" t="s">
        <v>29969</v>
      </c>
      <c r="F1620" s="77" t="str">
        <f t="shared" si="25"/>
        <v>К товару</v>
      </c>
      <c r="G1620" s="87">
        <v>7115.3841599999996</v>
      </c>
      <c r="H1620" s="61">
        <v>4</v>
      </c>
      <c r="I1620" s="60"/>
    </row>
    <row r="1621" spans="1:9" ht="15" x14ac:dyDescent="0.25">
      <c r="A1621" s="8" t="s">
        <v>23311</v>
      </c>
      <c r="B1621" s="88" t="s">
        <v>630</v>
      </c>
      <c r="C1621" s="8" t="s">
        <v>23312</v>
      </c>
      <c r="D1621" s="8" t="s">
        <v>23313</v>
      </c>
      <c r="E1621" s="13" t="s">
        <v>29970</v>
      </c>
      <c r="F1621" s="77" t="str">
        <f t="shared" si="25"/>
        <v>К товару</v>
      </c>
      <c r="G1621" s="87">
        <v>117103.21308</v>
      </c>
      <c r="H1621" s="61">
        <v>12</v>
      </c>
      <c r="I1621" s="60"/>
    </row>
    <row r="1622" spans="1:9" ht="15" x14ac:dyDescent="0.25">
      <c r="A1622" s="8" t="s">
        <v>9624</v>
      </c>
      <c r="B1622" s="88" t="s">
        <v>630</v>
      </c>
      <c r="C1622" s="8" t="s">
        <v>9625</v>
      </c>
      <c r="D1622" s="8" t="s">
        <v>9626</v>
      </c>
      <c r="E1622" s="13" t="s">
        <v>29971</v>
      </c>
      <c r="F1622" s="77" t="str">
        <f t="shared" si="25"/>
        <v>К товару</v>
      </c>
      <c r="G1622" s="87">
        <v>31694.275079999999</v>
      </c>
      <c r="H1622" s="61">
        <v>5</v>
      </c>
      <c r="I1622" s="60"/>
    </row>
    <row r="1623" spans="1:9" ht="30" x14ac:dyDescent="0.25">
      <c r="A1623" s="8" t="s">
        <v>22159</v>
      </c>
      <c r="B1623" s="88" t="s">
        <v>630</v>
      </c>
      <c r="C1623" s="8" t="s">
        <v>22160</v>
      </c>
      <c r="D1623" s="8" t="s">
        <v>22161</v>
      </c>
      <c r="E1623" s="13" t="s">
        <v>29972</v>
      </c>
      <c r="F1623" s="77" t="str">
        <f t="shared" si="25"/>
        <v>К товару</v>
      </c>
      <c r="G1623" s="87">
        <v>88817.186160000012</v>
      </c>
      <c r="H1623" s="61">
        <v>10</v>
      </c>
      <c r="I1623" s="60"/>
    </row>
    <row r="1624" spans="1:9" ht="15" x14ac:dyDescent="0.25">
      <c r="A1624" s="8" t="s">
        <v>9627</v>
      </c>
      <c r="B1624" s="88" t="s">
        <v>630</v>
      </c>
      <c r="C1624" s="8" t="s">
        <v>9628</v>
      </c>
      <c r="D1624" s="8" t="s">
        <v>9629</v>
      </c>
      <c r="E1624" s="13" t="s">
        <v>29973</v>
      </c>
      <c r="F1624" s="77" t="str">
        <f t="shared" si="25"/>
        <v>К товару</v>
      </c>
      <c r="G1624" s="87">
        <v>41879.051999999996</v>
      </c>
      <c r="H1624" s="61">
        <v>15</v>
      </c>
      <c r="I1624" s="60"/>
    </row>
    <row r="1625" spans="1:9" ht="30" x14ac:dyDescent="0.25">
      <c r="A1625" s="8" t="s">
        <v>9630</v>
      </c>
      <c r="B1625" s="88" t="s">
        <v>630</v>
      </c>
      <c r="C1625" s="8" t="s">
        <v>9631</v>
      </c>
      <c r="D1625" s="8" t="s">
        <v>9632</v>
      </c>
      <c r="E1625" s="13" t="s">
        <v>29974</v>
      </c>
      <c r="F1625" s="77" t="str">
        <f t="shared" si="25"/>
        <v>К товару</v>
      </c>
      <c r="G1625" s="87">
        <v>78873.373080000005</v>
      </c>
      <c r="H1625" s="61">
        <v>8</v>
      </c>
      <c r="I1625" s="60"/>
    </row>
    <row r="1626" spans="1:9" ht="15" x14ac:dyDescent="0.25">
      <c r="A1626" s="8" t="s">
        <v>9633</v>
      </c>
      <c r="B1626" s="88" t="s">
        <v>630</v>
      </c>
      <c r="C1626" s="8" t="s">
        <v>9634</v>
      </c>
      <c r="D1626" s="8" t="s">
        <v>9635</v>
      </c>
      <c r="E1626" s="13" t="s">
        <v>29975</v>
      </c>
      <c r="F1626" s="77" t="str">
        <f t="shared" si="25"/>
        <v>К товару</v>
      </c>
      <c r="G1626" s="87">
        <v>85920.986160000015</v>
      </c>
      <c r="H1626" s="61">
        <v>7</v>
      </c>
      <c r="I1626" s="60"/>
    </row>
    <row r="1627" spans="1:9" ht="15" x14ac:dyDescent="0.25">
      <c r="A1627" s="8" t="s">
        <v>9636</v>
      </c>
      <c r="B1627" s="88" t="s">
        <v>630</v>
      </c>
      <c r="C1627" s="8" t="s">
        <v>9637</v>
      </c>
      <c r="D1627" s="8" t="s">
        <v>9638</v>
      </c>
      <c r="E1627" s="13" t="s">
        <v>29976</v>
      </c>
      <c r="F1627" s="77" t="str">
        <f t="shared" si="25"/>
        <v>К товару</v>
      </c>
      <c r="G1627" s="87">
        <v>54825.065999999999</v>
      </c>
      <c r="H1627" s="61">
        <v>3</v>
      </c>
      <c r="I1627" s="60"/>
    </row>
    <row r="1628" spans="1:9" ht="15" x14ac:dyDescent="0.25">
      <c r="A1628" s="8" t="s">
        <v>9639</v>
      </c>
      <c r="B1628" s="88" t="s">
        <v>630</v>
      </c>
      <c r="C1628" s="8" t="s">
        <v>9640</v>
      </c>
      <c r="D1628" s="8" t="s">
        <v>9641</v>
      </c>
      <c r="E1628" s="13" t="s">
        <v>29977</v>
      </c>
      <c r="F1628" s="77" t="str">
        <f t="shared" si="25"/>
        <v>К товару</v>
      </c>
      <c r="G1628" s="87">
        <v>34262.046000000002</v>
      </c>
      <c r="H1628" s="61">
        <v>3</v>
      </c>
      <c r="I1628" s="60"/>
    </row>
    <row r="1629" spans="1:9" ht="15" x14ac:dyDescent="0.25">
      <c r="A1629" s="8" t="s">
        <v>9642</v>
      </c>
      <c r="B1629" s="88" t="s">
        <v>630</v>
      </c>
      <c r="C1629" s="8" t="s">
        <v>9643</v>
      </c>
      <c r="D1629" s="8" t="s">
        <v>9644</v>
      </c>
      <c r="E1629" s="13" t="s">
        <v>29978</v>
      </c>
      <c r="F1629" s="77" t="str">
        <f t="shared" si="25"/>
        <v>К товару</v>
      </c>
      <c r="G1629" s="87">
        <v>82831.319999999992</v>
      </c>
      <c r="H1629" s="61">
        <v>2</v>
      </c>
      <c r="I1629" s="60"/>
    </row>
    <row r="1630" spans="1:9" ht="15" x14ac:dyDescent="0.25">
      <c r="A1630" s="8" t="s">
        <v>9645</v>
      </c>
      <c r="B1630" s="88" t="s">
        <v>630</v>
      </c>
      <c r="C1630" s="8" t="s">
        <v>9646</v>
      </c>
      <c r="D1630" s="8" t="s">
        <v>9647</v>
      </c>
      <c r="E1630" s="13" t="s">
        <v>29979</v>
      </c>
      <c r="F1630" s="77" t="str">
        <f t="shared" si="25"/>
        <v>К товару</v>
      </c>
      <c r="G1630" s="87">
        <v>40344.065999999999</v>
      </c>
      <c r="H1630" s="61">
        <v>20</v>
      </c>
      <c r="I1630" s="60"/>
    </row>
    <row r="1631" spans="1:9" ht="15" x14ac:dyDescent="0.25">
      <c r="A1631" s="8" t="s">
        <v>9648</v>
      </c>
      <c r="B1631" s="88" t="s">
        <v>630</v>
      </c>
      <c r="C1631" s="8" t="s">
        <v>9649</v>
      </c>
      <c r="D1631" s="8" t="s">
        <v>9650</v>
      </c>
      <c r="E1631" s="13" t="s">
        <v>29980</v>
      </c>
      <c r="F1631" s="77" t="str">
        <f t="shared" si="25"/>
        <v>К товару</v>
      </c>
      <c r="G1631" s="87">
        <v>69605.533080000008</v>
      </c>
      <c r="H1631" s="61">
        <v>10</v>
      </c>
      <c r="I1631" s="60"/>
    </row>
    <row r="1632" spans="1:9" ht="15" x14ac:dyDescent="0.25">
      <c r="A1632" s="8" t="s">
        <v>9651</v>
      </c>
      <c r="B1632" s="88" t="s">
        <v>630</v>
      </c>
      <c r="C1632" s="8" t="s">
        <v>9652</v>
      </c>
      <c r="D1632" s="8" t="s">
        <v>9653</v>
      </c>
      <c r="E1632" s="13" t="s">
        <v>29981</v>
      </c>
      <c r="F1632" s="77" t="str">
        <f t="shared" si="25"/>
        <v>К товару</v>
      </c>
      <c r="G1632" s="87">
        <v>77328.539999999994</v>
      </c>
      <c r="H1632" s="61">
        <v>6</v>
      </c>
      <c r="I1632" s="60"/>
    </row>
    <row r="1633" spans="1:9" ht="15" x14ac:dyDescent="0.25">
      <c r="A1633" s="8" t="s">
        <v>9654</v>
      </c>
      <c r="B1633" s="88" t="s">
        <v>630</v>
      </c>
      <c r="C1633" s="8" t="s">
        <v>9655</v>
      </c>
      <c r="D1633" s="8" t="s">
        <v>9656</v>
      </c>
      <c r="E1633" s="13" t="s">
        <v>29982</v>
      </c>
      <c r="F1633" s="77" t="str">
        <f t="shared" si="25"/>
        <v>К товару</v>
      </c>
      <c r="G1633" s="87">
        <v>44099.858159999996</v>
      </c>
      <c r="H1633" s="61">
        <v>2</v>
      </c>
      <c r="I1633" s="60"/>
    </row>
    <row r="1634" spans="1:9" ht="15" x14ac:dyDescent="0.25">
      <c r="A1634" s="8" t="s">
        <v>9657</v>
      </c>
      <c r="B1634" s="88" t="s">
        <v>630</v>
      </c>
      <c r="C1634" s="8" t="s">
        <v>9658</v>
      </c>
      <c r="D1634" s="8" t="s">
        <v>9659</v>
      </c>
      <c r="E1634" s="13" t="s">
        <v>29983</v>
      </c>
      <c r="F1634" s="77" t="str">
        <f t="shared" si="25"/>
        <v>К товару</v>
      </c>
      <c r="G1634" s="87">
        <v>44862.137999999999</v>
      </c>
      <c r="H1634" s="61">
        <v>2</v>
      </c>
      <c r="I1634" s="60"/>
    </row>
    <row r="1635" spans="1:9" ht="15" x14ac:dyDescent="0.25">
      <c r="A1635" s="8" t="s">
        <v>9660</v>
      </c>
      <c r="B1635" s="88" t="s">
        <v>630</v>
      </c>
      <c r="C1635" s="8" t="s">
        <v>9661</v>
      </c>
      <c r="D1635" s="8" t="s">
        <v>9662</v>
      </c>
      <c r="E1635" s="13" t="s">
        <v>29984</v>
      </c>
      <c r="F1635" s="77" t="str">
        <f t="shared" si="25"/>
        <v>К товару</v>
      </c>
      <c r="G1635" s="87">
        <v>93064.75308000001</v>
      </c>
      <c r="H1635" s="61">
        <v>6</v>
      </c>
      <c r="I1635" s="60"/>
    </row>
    <row r="1636" spans="1:9" ht="15" x14ac:dyDescent="0.25">
      <c r="A1636" s="8" t="s">
        <v>9663</v>
      </c>
      <c r="B1636" s="88" t="s">
        <v>630</v>
      </c>
      <c r="C1636" s="8" t="s">
        <v>9664</v>
      </c>
      <c r="D1636" s="8" t="s">
        <v>9665</v>
      </c>
      <c r="E1636" s="13" t="s">
        <v>29985</v>
      </c>
      <c r="F1636" s="77" t="str">
        <f t="shared" si="25"/>
        <v>К товару</v>
      </c>
      <c r="G1636" s="87">
        <v>38597.078159999997</v>
      </c>
      <c r="H1636" s="61">
        <v>11</v>
      </c>
      <c r="I1636" s="60"/>
    </row>
    <row r="1637" spans="1:9" ht="15" x14ac:dyDescent="0.25">
      <c r="A1637" s="8" t="s">
        <v>9666</v>
      </c>
      <c r="B1637" s="88" t="s">
        <v>630</v>
      </c>
      <c r="C1637" s="8" t="s">
        <v>9667</v>
      </c>
      <c r="D1637" s="8" t="s">
        <v>9668</v>
      </c>
      <c r="E1637" s="13" t="s">
        <v>29986</v>
      </c>
      <c r="F1637" s="77" t="str">
        <f t="shared" si="25"/>
        <v>К товару</v>
      </c>
      <c r="G1637" s="87">
        <v>64585.26</v>
      </c>
      <c r="H1637" s="61">
        <v>10</v>
      </c>
      <c r="I1637" s="60"/>
    </row>
    <row r="1638" spans="1:9" ht="15" x14ac:dyDescent="0.25">
      <c r="A1638" s="8" t="s">
        <v>9672</v>
      </c>
      <c r="B1638" s="88" t="s">
        <v>630</v>
      </c>
      <c r="C1638" s="8" t="s">
        <v>9673</v>
      </c>
      <c r="D1638" s="8" t="s">
        <v>9674</v>
      </c>
      <c r="E1638" s="13" t="s">
        <v>29987</v>
      </c>
      <c r="F1638" s="77" t="str">
        <f t="shared" si="25"/>
        <v>К товару</v>
      </c>
      <c r="G1638" s="87">
        <v>40604.724000000002</v>
      </c>
      <c r="H1638" s="61">
        <v>2</v>
      </c>
      <c r="I1638" s="60"/>
    </row>
    <row r="1639" spans="1:9" ht="15" x14ac:dyDescent="0.25">
      <c r="A1639" s="8" t="s">
        <v>9669</v>
      </c>
      <c r="B1639" s="88" t="s">
        <v>630</v>
      </c>
      <c r="C1639" s="8" t="s">
        <v>9670</v>
      </c>
      <c r="D1639" s="8" t="s">
        <v>9671</v>
      </c>
      <c r="E1639" s="13" t="s">
        <v>29988</v>
      </c>
      <c r="F1639" s="77" t="str">
        <f t="shared" si="25"/>
        <v>К товару</v>
      </c>
      <c r="G1639" s="87">
        <v>44476.364159999997</v>
      </c>
      <c r="H1639" s="61">
        <v>2</v>
      </c>
      <c r="I1639" s="60"/>
    </row>
    <row r="1640" spans="1:9" ht="15" x14ac:dyDescent="0.25">
      <c r="A1640" s="8" t="s">
        <v>9675</v>
      </c>
      <c r="B1640" s="88" t="s">
        <v>630</v>
      </c>
      <c r="C1640" s="8" t="s">
        <v>9676</v>
      </c>
      <c r="D1640" s="8" t="s">
        <v>9677</v>
      </c>
      <c r="E1640" s="13" t="s">
        <v>29989</v>
      </c>
      <c r="F1640" s="77" t="str">
        <f t="shared" si="25"/>
        <v>К товару</v>
      </c>
      <c r="G1640" s="87">
        <v>18410.564159999998</v>
      </c>
      <c r="H1640" s="61">
        <v>8</v>
      </c>
      <c r="I1640" s="60"/>
    </row>
    <row r="1641" spans="1:9" ht="15" x14ac:dyDescent="0.25">
      <c r="A1641" s="8" t="s">
        <v>9678</v>
      </c>
      <c r="B1641" s="88" t="s">
        <v>630</v>
      </c>
      <c r="C1641" s="8" t="s">
        <v>9679</v>
      </c>
      <c r="D1641" s="8" t="s">
        <v>9680</v>
      </c>
      <c r="E1641" s="13" t="s">
        <v>29990</v>
      </c>
      <c r="F1641" s="77" t="str">
        <f t="shared" si="25"/>
        <v>К товару</v>
      </c>
      <c r="G1641" s="87">
        <v>17252.084159999999</v>
      </c>
      <c r="H1641" s="61">
        <v>17</v>
      </c>
      <c r="I1641" s="60"/>
    </row>
    <row r="1642" spans="1:9" ht="15" x14ac:dyDescent="0.25">
      <c r="A1642" s="8" t="s">
        <v>9681</v>
      </c>
      <c r="B1642" s="88" t="s">
        <v>630</v>
      </c>
      <c r="C1642" s="8" t="s">
        <v>9682</v>
      </c>
      <c r="D1642" s="8" t="s">
        <v>9683</v>
      </c>
      <c r="E1642" s="13" t="s">
        <v>29991</v>
      </c>
      <c r="F1642" s="77" t="str">
        <f t="shared" si="25"/>
        <v>К товару</v>
      </c>
      <c r="G1642" s="87">
        <v>10793.558159999999</v>
      </c>
      <c r="H1642" s="61">
        <v>4</v>
      </c>
      <c r="I1642" s="60"/>
    </row>
    <row r="1643" spans="1:9" ht="15" x14ac:dyDescent="0.25">
      <c r="A1643" s="8" t="s">
        <v>9684</v>
      </c>
      <c r="B1643" s="88" t="s">
        <v>630</v>
      </c>
      <c r="C1643" s="8" t="s">
        <v>9685</v>
      </c>
      <c r="D1643" s="8" t="s">
        <v>9686</v>
      </c>
      <c r="E1643" s="13" t="s">
        <v>29992</v>
      </c>
      <c r="F1643" s="77" t="str">
        <f t="shared" si="25"/>
        <v>К товару</v>
      </c>
      <c r="G1643" s="87">
        <v>13013.78508</v>
      </c>
      <c r="H1643" s="61">
        <v>4</v>
      </c>
      <c r="I1643" s="60"/>
    </row>
    <row r="1644" spans="1:9" ht="15" x14ac:dyDescent="0.25">
      <c r="A1644" s="8" t="s">
        <v>9687</v>
      </c>
      <c r="B1644" s="88" t="s">
        <v>630</v>
      </c>
      <c r="C1644" s="8" t="s">
        <v>9688</v>
      </c>
      <c r="D1644" s="8" t="s">
        <v>9689</v>
      </c>
      <c r="E1644" s="13" t="s">
        <v>29993</v>
      </c>
      <c r="F1644" s="77" t="str">
        <f t="shared" si="25"/>
        <v>К товару</v>
      </c>
      <c r="G1644" s="87">
        <v>4836.6539999999995</v>
      </c>
      <c r="H1644" s="61">
        <v>17</v>
      </c>
      <c r="I1644" s="60"/>
    </row>
    <row r="1645" spans="1:9" ht="15" x14ac:dyDescent="0.25">
      <c r="A1645" s="8" t="s">
        <v>9690</v>
      </c>
      <c r="B1645" s="88" t="s">
        <v>630</v>
      </c>
      <c r="C1645" s="8" t="s">
        <v>9691</v>
      </c>
      <c r="D1645" s="8" t="s">
        <v>9692</v>
      </c>
      <c r="E1645" s="13" t="s">
        <v>29994</v>
      </c>
      <c r="F1645" s="77" t="str">
        <f t="shared" si="25"/>
        <v>К товару</v>
      </c>
      <c r="G1645" s="87">
        <v>7318.11816</v>
      </c>
      <c r="H1645" s="61">
        <v>29</v>
      </c>
      <c r="I1645" s="60"/>
    </row>
    <row r="1646" spans="1:9" ht="15" x14ac:dyDescent="0.25">
      <c r="A1646" s="8" t="s">
        <v>9693</v>
      </c>
      <c r="B1646" s="88" t="s">
        <v>630</v>
      </c>
      <c r="C1646" s="8" t="s">
        <v>9694</v>
      </c>
      <c r="D1646" s="8" t="s">
        <v>9695</v>
      </c>
      <c r="E1646" s="13" t="s">
        <v>29995</v>
      </c>
      <c r="F1646" s="77" t="str">
        <f t="shared" si="25"/>
        <v>К товару</v>
      </c>
      <c r="G1646" s="87">
        <v>56.765519999999995</v>
      </c>
      <c r="H1646" s="61">
        <v>105</v>
      </c>
      <c r="I1646" s="60"/>
    </row>
    <row r="1647" spans="1:9" ht="15" x14ac:dyDescent="0.25">
      <c r="A1647" s="8" t="s">
        <v>9696</v>
      </c>
      <c r="B1647" s="88" t="s">
        <v>630</v>
      </c>
      <c r="C1647" s="8" t="s">
        <v>9697</v>
      </c>
      <c r="D1647" s="8" t="s">
        <v>9698</v>
      </c>
      <c r="E1647" s="13" t="s">
        <v>29996</v>
      </c>
      <c r="F1647" s="77" t="str">
        <f t="shared" si="25"/>
        <v>К товару</v>
      </c>
      <c r="G1647" s="87">
        <v>3272.7060000000001</v>
      </c>
      <c r="H1647" s="61">
        <v>99</v>
      </c>
      <c r="I1647" s="60"/>
    </row>
    <row r="1648" spans="1:9" ht="15" x14ac:dyDescent="0.25">
      <c r="A1648" s="8" t="s">
        <v>9699</v>
      </c>
      <c r="B1648" s="88" t="s">
        <v>630</v>
      </c>
      <c r="C1648" s="8" t="s">
        <v>9700</v>
      </c>
      <c r="D1648" s="8" t="s">
        <v>9701</v>
      </c>
      <c r="E1648" s="13" t="s">
        <v>29997</v>
      </c>
      <c r="F1648" s="77" t="str">
        <f t="shared" si="25"/>
        <v>К товару</v>
      </c>
      <c r="G1648" s="87">
        <v>1143.41976</v>
      </c>
      <c r="H1648" s="61">
        <v>21</v>
      </c>
      <c r="I1648" s="60"/>
    </row>
    <row r="1649" spans="1:9" ht="15" x14ac:dyDescent="0.25">
      <c r="A1649" s="8" t="s">
        <v>9702</v>
      </c>
      <c r="B1649" s="88" t="s">
        <v>630</v>
      </c>
      <c r="C1649" s="8" t="s">
        <v>9703</v>
      </c>
      <c r="D1649" s="8" t="s">
        <v>9704</v>
      </c>
      <c r="E1649" s="13" t="s">
        <v>29998</v>
      </c>
      <c r="F1649" s="77" t="str">
        <f t="shared" si="25"/>
        <v>К товару</v>
      </c>
      <c r="G1649" s="87">
        <v>1168.32708</v>
      </c>
      <c r="H1649" s="61">
        <v>28</v>
      </c>
      <c r="I1649" s="60"/>
    </row>
    <row r="1650" spans="1:9" ht="15" x14ac:dyDescent="0.25">
      <c r="A1650" s="8" t="s">
        <v>9705</v>
      </c>
      <c r="B1650" s="88" t="s">
        <v>630</v>
      </c>
      <c r="C1650" s="8" t="s">
        <v>9706</v>
      </c>
      <c r="D1650" s="8" t="s">
        <v>9707</v>
      </c>
      <c r="E1650" s="13" t="s">
        <v>29999</v>
      </c>
      <c r="F1650" s="77" t="str">
        <f t="shared" si="25"/>
        <v>К товару</v>
      </c>
      <c r="G1650" s="87">
        <v>207.94716</v>
      </c>
      <c r="H1650" s="61">
        <v>156</v>
      </c>
      <c r="I1650" s="60"/>
    </row>
    <row r="1651" spans="1:9" ht="15" x14ac:dyDescent="0.25">
      <c r="A1651" s="8" t="s">
        <v>9708</v>
      </c>
      <c r="B1651" s="88" t="s">
        <v>630</v>
      </c>
      <c r="C1651" s="8" t="s">
        <v>9709</v>
      </c>
      <c r="D1651" s="8" t="s">
        <v>9710</v>
      </c>
      <c r="E1651" s="13" t="s">
        <v>30000</v>
      </c>
      <c r="F1651" s="77" t="str">
        <f t="shared" si="25"/>
        <v>К товару</v>
      </c>
      <c r="G1651" s="87">
        <v>117.00648</v>
      </c>
      <c r="H1651" s="61">
        <v>454</v>
      </c>
      <c r="I1651" s="60"/>
    </row>
    <row r="1652" spans="1:9" ht="30" x14ac:dyDescent="0.25">
      <c r="A1652" s="8" t="s">
        <v>9711</v>
      </c>
      <c r="B1652" s="88" t="s">
        <v>630</v>
      </c>
      <c r="C1652" s="8" t="s">
        <v>9712</v>
      </c>
      <c r="D1652" s="8" t="s">
        <v>9713</v>
      </c>
      <c r="E1652" s="13" t="s">
        <v>30001</v>
      </c>
      <c r="F1652" s="77" t="str">
        <f t="shared" si="25"/>
        <v>К товару</v>
      </c>
      <c r="G1652" s="87">
        <v>9673.3079999999991</v>
      </c>
      <c r="H1652" s="61">
        <v>38</v>
      </c>
      <c r="I1652" s="60"/>
    </row>
    <row r="1653" spans="1:9" ht="30" x14ac:dyDescent="0.25">
      <c r="A1653" s="8" t="s">
        <v>9714</v>
      </c>
      <c r="B1653" s="88" t="s">
        <v>630</v>
      </c>
      <c r="C1653" s="8" t="s">
        <v>9715</v>
      </c>
      <c r="D1653" s="8" t="s">
        <v>9716</v>
      </c>
      <c r="E1653" s="13" t="s">
        <v>30002</v>
      </c>
      <c r="F1653" s="77" t="str">
        <f t="shared" si="25"/>
        <v>К товару</v>
      </c>
      <c r="G1653" s="87">
        <v>10735.63416</v>
      </c>
      <c r="H1653" s="61">
        <v>10</v>
      </c>
      <c r="I1653" s="60"/>
    </row>
    <row r="1654" spans="1:9" ht="15" x14ac:dyDescent="0.25">
      <c r="A1654" s="8" t="s">
        <v>9717</v>
      </c>
      <c r="B1654" s="88" t="s">
        <v>630</v>
      </c>
      <c r="C1654" s="8" t="s">
        <v>9718</v>
      </c>
      <c r="D1654" s="8" t="s">
        <v>9719</v>
      </c>
      <c r="E1654" s="13" t="s">
        <v>30003</v>
      </c>
      <c r="F1654" s="77" t="str">
        <f t="shared" si="25"/>
        <v>К товару</v>
      </c>
      <c r="G1654" s="87">
        <v>4441.0330800000002</v>
      </c>
      <c r="H1654" s="61">
        <v>39</v>
      </c>
      <c r="I1654" s="60"/>
    </row>
    <row r="1655" spans="1:9" ht="15" x14ac:dyDescent="0.25">
      <c r="A1655" s="8" t="s">
        <v>23314</v>
      </c>
      <c r="B1655" s="88" t="s">
        <v>630</v>
      </c>
      <c r="C1655" s="8" t="s">
        <v>23315</v>
      </c>
      <c r="D1655" s="8" t="s">
        <v>23316</v>
      </c>
      <c r="E1655" s="13" t="s">
        <v>30004</v>
      </c>
      <c r="F1655" s="77" t="str">
        <f t="shared" si="25"/>
        <v>К товару</v>
      </c>
      <c r="G1655" s="87">
        <v>4817.5390799999996</v>
      </c>
      <c r="H1655" s="61">
        <v>11</v>
      </c>
      <c r="I1655" s="60"/>
    </row>
    <row r="1656" spans="1:9" ht="15" x14ac:dyDescent="0.25">
      <c r="A1656" s="8" t="s">
        <v>9720</v>
      </c>
      <c r="B1656" s="88" t="s">
        <v>630</v>
      </c>
      <c r="C1656" s="8" t="s">
        <v>9721</v>
      </c>
      <c r="D1656" s="8" t="s">
        <v>9722</v>
      </c>
      <c r="E1656" s="13" t="s">
        <v>30005</v>
      </c>
      <c r="F1656" s="77" t="str">
        <f t="shared" si="25"/>
        <v>К товару</v>
      </c>
      <c r="G1656" s="87">
        <v>12627.432000000001</v>
      </c>
      <c r="H1656" s="61">
        <v>5</v>
      </c>
      <c r="I1656" s="60"/>
    </row>
    <row r="1657" spans="1:9" ht="15" x14ac:dyDescent="0.25">
      <c r="A1657" s="8" t="s">
        <v>9723</v>
      </c>
      <c r="B1657" s="88" t="s">
        <v>630</v>
      </c>
      <c r="C1657" s="8" t="s">
        <v>9724</v>
      </c>
      <c r="D1657" s="8" t="s">
        <v>9725</v>
      </c>
      <c r="E1657" s="13" t="s">
        <v>30006</v>
      </c>
      <c r="F1657" s="77" t="str">
        <f t="shared" si="25"/>
        <v>К товару</v>
      </c>
      <c r="G1657" s="87">
        <v>3533.364</v>
      </c>
      <c r="H1657" s="61">
        <v>8</v>
      </c>
      <c r="I1657" s="60"/>
    </row>
    <row r="1658" spans="1:9" ht="15" x14ac:dyDescent="0.25">
      <c r="A1658" s="8" t="s">
        <v>9726</v>
      </c>
      <c r="B1658" s="88" t="s">
        <v>630</v>
      </c>
      <c r="C1658" s="8" t="s">
        <v>9727</v>
      </c>
      <c r="D1658" s="8" t="s">
        <v>9728</v>
      </c>
      <c r="E1658" s="13" t="s">
        <v>30007</v>
      </c>
      <c r="F1658" s="77" t="str">
        <f t="shared" si="25"/>
        <v>К товару</v>
      </c>
      <c r="G1658" s="87">
        <v>3205.5141600000002</v>
      </c>
      <c r="H1658" s="61">
        <v>18</v>
      </c>
      <c r="I1658" s="60"/>
    </row>
    <row r="1659" spans="1:9" ht="30" x14ac:dyDescent="0.25">
      <c r="A1659" s="8" t="s">
        <v>9729</v>
      </c>
      <c r="B1659" s="88" t="s">
        <v>630</v>
      </c>
      <c r="C1659" s="8" t="s">
        <v>9730</v>
      </c>
      <c r="D1659" s="8" t="s">
        <v>9731</v>
      </c>
      <c r="E1659" s="13" t="s">
        <v>30008</v>
      </c>
      <c r="F1659" s="77" t="str">
        <f t="shared" si="25"/>
        <v>К товару</v>
      </c>
      <c r="G1659" s="87">
        <v>1292.8636799999999</v>
      </c>
      <c r="H1659" s="61">
        <v>30</v>
      </c>
      <c r="I1659" s="60"/>
    </row>
    <row r="1660" spans="1:9" ht="15" x14ac:dyDescent="0.25">
      <c r="A1660" s="8" t="s">
        <v>9732</v>
      </c>
      <c r="B1660" s="88" t="s">
        <v>630</v>
      </c>
      <c r="C1660" s="8" t="s">
        <v>9733</v>
      </c>
      <c r="D1660" s="8" t="s">
        <v>9734</v>
      </c>
      <c r="E1660" s="13" t="s">
        <v>30009</v>
      </c>
      <c r="F1660" s="77" t="str">
        <f t="shared" si="25"/>
        <v>К товару</v>
      </c>
      <c r="G1660" s="87">
        <v>3851.9459999999999</v>
      </c>
      <c r="H1660" s="61">
        <v>1</v>
      </c>
      <c r="I1660" s="60"/>
    </row>
    <row r="1661" spans="1:9" ht="15" x14ac:dyDescent="0.25">
      <c r="A1661" s="8" t="s">
        <v>9735</v>
      </c>
      <c r="B1661" s="88" t="s">
        <v>630</v>
      </c>
      <c r="C1661" s="8" t="s">
        <v>9736</v>
      </c>
      <c r="D1661" s="8" t="s">
        <v>9737</v>
      </c>
      <c r="E1661" s="13" t="s">
        <v>30010</v>
      </c>
      <c r="F1661" s="77" t="str">
        <f t="shared" si="25"/>
        <v>К товару</v>
      </c>
      <c r="G1661" s="87">
        <v>6362.3721599999999</v>
      </c>
      <c r="H1661" s="61">
        <v>33</v>
      </c>
      <c r="I1661" s="60"/>
    </row>
    <row r="1662" spans="1:9" ht="15" x14ac:dyDescent="0.25">
      <c r="A1662" s="8" t="s">
        <v>9738</v>
      </c>
      <c r="B1662" s="88" t="s">
        <v>630</v>
      </c>
      <c r="C1662" s="8" t="s">
        <v>9739</v>
      </c>
      <c r="D1662" s="8" t="s">
        <v>9740</v>
      </c>
      <c r="E1662" s="13" t="s">
        <v>30011</v>
      </c>
      <c r="F1662" s="77" t="str">
        <f t="shared" si="25"/>
        <v>К товару</v>
      </c>
      <c r="G1662" s="87">
        <v>9895.7361600000004</v>
      </c>
      <c r="H1662" s="61">
        <v>43</v>
      </c>
      <c r="I1662" s="60"/>
    </row>
    <row r="1663" spans="1:9" ht="30" x14ac:dyDescent="0.25">
      <c r="A1663" s="8" t="s">
        <v>9741</v>
      </c>
      <c r="B1663" s="88" t="s">
        <v>630</v>
      </c>
      <c r="C1663" s="8" t="s">
        <v>9742</v>
      </c>
      <c r="D1663" s="8" t="s">
        <v>9743</v>
      </c>
      <c r="E1663" s="13" t="s">
        <v>30012</v>
      </c>
      <c r="F1663" s="77" t="str">
        <f t="shared" si="25"/>
        <v>К товару</v>
      </c>
      <c r="G1663" s="87">
        <v>6391.3341599999994</v>
      </c>
      <c r="H1663" s="61">
        <v>4389</v>
      </c>
      <c r="I1663" s="60"/>
    </row>
    <row r="1664" spans="1:9" ht="30" x14ac:dyDescent="0.25">
      <c r="A1664" s="8" t="s">
        <v>9744</v>
      </c>
      <c r="B1664" s="88" t="s">
        <v>630</v>
      </c>
      <c r="C1664" s="8" t="s">
        <v>9745</v>
      </c>
      <c r="D1664" s="8" t="s">
        <v>9746</v>
      </c>
      <c r="E1664" s="13" t="s">
        <v>30013</v>
      </c>
      <c r="F1664" s="77" t="str">
        <f t="shared" si="25"/>
        <v>К товару</v>
      </c>
      <c r="G1664" s="87">
        <v>8872.2190799999989</v>
      </c>
      <c r="H1664" s="61">
        <v>170</v>
      </c>
      <c r="I1664" s="60"/>
    </row>
    <row r="1665" spans="1:9" ht="30" x14ac:dyDescent="0.25">
      <c r="A1665" s="8" t="s">
        <v>9747</v>
      </c>
      <c r="B1665" s="88" t="s">
        <v>630</v>
      </c>
      <c r="C1665" s="8" t="s">
        <v>9748</v>
      </c>
      <c r="D1665" s="8" t="s">
        <v>9749</v>
      </c>
      <c r="E1665" s="13" t="s">
        <v>30014</v>
      </c>
      <c r="F1665" s="77" t="str">
        <f t="shared" si="25"/>
        <v>К товару</v>
      </c>
      <c r="G1665" s="87">
        <v>12058.03908</v>
      </c>
      <c r="H1665" s="61">
        <v>99</v>
      </c>
      <c r="I1665" s="60"/>
    </row>
    <row r="1666" spans="1:9" ht="15" x14ac:dyDescent="0.25">
      <c r="A1666" s="8" t="s">
        <v>9750</v>
      </c>
      <c r="B1666" s="88" t="s">
        <v>630</v>
      </c>
      <c r="C1666" s="8" t="s">
        <v>9751</v>
      </c>
      <c r="D1666" s="8" t="s">
        <v>9752</v>
      </c>
      <c r="E1666" s="13" t="s">
        <v>30015</v>
      </c>
      <c r="F1666" s="77" t="str">
        <f t="shared" si="25"/>
        <v>К товару</v>
      </c>
      <c r="G1666" s="87">
        <v>10484.244000000001</v>
      </c>
      <c r="H1666" s="61">
        <v>48</v>
      </c>
      <c r="I1666" s="60"/>
    </row>
    <row r="1667" spans="1:9" ht="30" x14ac:dyDescent="0.25">
      <c r="A1667" s="8" t="s">
        <v>9753</v>
      </c>
      <c r="B1667" s="88" t="s">
        <v>630</v>
      </c>
      <c r="C1667" s="8" t="s">
        <v>9754</v>
      </c>
      <c r="D1667" s="8" t="s">
        <v>9755</v>
      </c>
      <c r="E1667" s="13" t="s">
        <v>30016</v>
      </c>
      <c r="F1667" s="77" t="str">
        <f t="shared" si="25"/>
        <v>К товару</v>
      </c>
      <c r="G1667" s="87">
        <v>11121.407999999999</v>
      </c>
      <c r="H1667" s="61">
        <v>60</v>
      </c>
      <c r="I1667" s="60"/>
    </row>
    <row r="1668" spans="1:9" ht="30" x14ac:dyDescent="0.25">
      <c r="A1668" s="8" t="s">
        <v>9756</v>
      </c>
      <c r="B1668" s="88" t="s">
        <v>630</v>
      </c>
      <c r="C1668" s="8" t="s">
        <v>9757</v>
      </c>
      <c r="D1668" s="8" t="s">
        <v>9758</v>
      </c>
      <c r="E1668" s="13" t="s">
        <v>30017</v>
      </c>
      <c r="F1668" s="77" t="str">
        <f t="shared" si="25"/>
        <v>К товару</v>
      </c>
      <c r="G1668" s="87">
        <v>9103.9150799999989</v>
      </c>
      <c r="H1668" s="61">
        <v>44</v>
      </c>
      <c r="I1668" s="60"/>
    </row>
    <row r="1669" spans="1:9" ht="30" x14ac:dyDescent="0.25">
      <c r="A1669" s="8" t="s">
        <v>9759</v>
      </c>
      <c r="B1669" s="88" t="s">
        <v>630</v>
      </c>
      <c r="C1669" s="8" t="s">
        <v>9760</v>
      </c>
      <c r="D1669" s="8" t="s">
        <v>9761</v>
      </c>
      <c r="E1669" s="13" t="s">
        <v>30018</v>
      </c>
      <c r="F1669" s="77" t="str">
        <f t="shared" si="25"/>
        <v>К товару</v>
      </c>
      <c r="G1669" s="87">
        <v>6883.6881599999997</v>
      </c>
      <c r="H1669" s="61">
        <v>153</v>
      </c>
      <c r="I1669" s="60"/>
    </row>
    <row r="1670" spans="1:9" ht="30" x14ac:dyDescent="0.25">
      <c r="A1670" s="8" t="s">
        <v>9762</v>
      </c>
      <c r="B1670" s="88" t="s">
        <v>630</v>
      </c>
      <c r="C1670" s="8" t="s">
        <v>9763</v>
      </c>
      <c r="D1670" s="8" t="s">
        <v>9764</v>
      </c>
      <c r="E1670" s="13" t="s">
        <v>30019</v>
      </c>
      <c r="F1670" s="77" t="str">
        <f t="shared" si="25"/>
        <v>К товару</v>
      </c>
      <c r="G1670" s="87">
        <v>11343.836159999999</v>
      </c>
      <c r="H1670" s="61">
        <v>35</v>
      </c>
      <c r="I1670" s="60"/>
    </row>
    <row r="1671" spans="1:9" ht="30" x14ac:dyDescent="0.25">
      <c r="A1671" s="8" t="s">
        <v>9765</v>
      </c>
      <c r="B1671" s="88" t="s">
        <v>630</v>
      </c>
      <c r="C1671" s="8" t="s">
        <v>9766</v>
      </c>
      <c r="D1671" s="8" t="s">
        <v>9767</v>
      </c>
      <c r="E1671" s="13" t="s">
        <v>30020</v>
      </c>
      <c r="F1671" s="77" t="str">
        <f t="shared" si="25"/>
        <v>К товару</v>
      </c>
      <c r="G1671" s="87">
        <v>7511.0050799999999</v>
      </c>
      <c r="H1671" s="61">
        <v>51</v>
      </c>
      <c r="I1671" s="60"/>
    </row>
    <row r="1672" spans="1:9" ht="30" x14ac:dyDescent="0.25">
      <c r="A1672" s="8" t="s">
        <v>9768</v>
      </c>
      <c r="B1672" s="88" t="s">
        <v>630</v>
      </c>
      <c r="C1672" s="8" t="s">
        <v>9769</v>
      </c>
      <c r="D1672" s="8" t="s">
        <v>17962</v>
      </c>
      <c r="E1672" s="13" t="s">
        <v>30021</v>
      </c>
      <c r="F1672" s="77" t="str">
        <f t="shared" si="25"/>
        <v>К товару</v>
      </c>
      <c r="G1672" s="87">
        <v>6690.2219999999998</v>
      </c>
      <c r="H1672" s="61">
        <v>38</v>
      </c>
      <c r="I1672" s="60"/>
    </row>
    <row r="1673" spans="1:9" ht="30" x14ac:dyDescent="0.25">
      <c r="A1673" s="8" t="s">
        <v>9770</v>
      </c>
      <c r="B1673" s="88" t="s">
        <v>630</v>
      </c>
      <c r="C1673" s="8" t="s">
        <v>9771</v>
      </c>
      <c r="D1673" s="8" t="s">
        <v>9772</v>
      </c>
      <c r="E1673" s="13" t="s">
        <v>30022</v>
      </c>
      <c r="F1673" s="77" t="str">
        <f t="shared" si="25"/>
        <v>К товару</v>
      </c>
      <c r="G1673" s="87">
        <v>7173.3081599999996</v>
      </c>
      <c r="H1673" s="61">
        <v>26</v>
      </c>
      <c r="I1673" s="60"/>
    </row>
    <row r="1674" spans="1:9" ht="30" x14ac:dyDescent="0.25">
      <c r="A1674" s="8" t="s">
        <v>9773</v>
      </c>
      <c r="B1674" s="88" t="s">
        <v>630</v>
      </c>
      <c r="C1674" s="8" t="s">
        <v>9774</v>
      </c>
      <c r="D1674" s="8" t="s">
        <v>9775</v>
      </c>
      <c r="E1674" s="13" t="s">
        <v>30023</v>
      </c>
      <c r="F1674" s="77" t="str">
        <f t="shared" ref="F1674:F1737" si="26">HYPERLINK("https://shop-askom.kz/?pbrandnumber="&amp;C1674&amp;"&amp;pbrandname=FEBI", "К товару")</f>
        <v>К товару</v>
      </c>
      <c r="G1674" s="87">
        <v>8360.7501599999996</v>
      </c>
      <c r="H1674" s="61">
        <v>98</v>
      </c>
      <c r="I1674" s="60"/>
    </row>
    <row r="1675" spans="1:9" ht="30" x14ac:dyDescent="0.25">
      <c r="A1675" s="8" t="s">
        <v>9776</v>
      </c>
      <c r="B1675" s="88" t="s">
        <v>630</v>
      </c>
      <c r="C1675" s="8" t="s">
        <v>9777</v>
      </c>
      <c r="D1675" s="8" t="s">
        <v>9778</v>
      </c>
      <c r="E1675" s="13" t="s">
        <v>30024</v>
      </c>
      <c r="F1675" s="77" t="str">
        <f t="shared" si="26"/>
        <v>К товару</v>
      </c>
      <c r="G1675" s="87">
        <v>11063.484</v>
      </c>
      <c r="H1675" s="61">
        <v>21</v>
      </c>
      <c r="I1675" s="60"/>
    </row>
    <row r="1676" spans="1:9" ht="15" x14ac:dyDescent="0.25">
      <c r="A1676" s="8" t="s">
        <v>9779</v>
      </c>
      <c r="B1676" s="88" t="s">
        <v>630</v>
      </c>
      <c r="C1676" s="8" t="s">
        <v>9780</v>
      </c>
      <c r="D1676" s="8" t="s">
        <v>9781</v>
      </c>
      <c r="E1676" s="13" t="s">
        <v>30025</v>
      </c>
      <c r="F1676" s="77" t="str">
        <f t="shared" si="26"/>
        <v>К товару</v>
      </c>
      <c r="G1676" s="87">
        <v>10223.585999999999</v>
      </c>
      <c r="H1676" s="61">
        <v>22</v>
      </c>
      <c r="I1676" s="60"/>
    </row>
    <row r="1677" spans="1:9" ht="15" x14ac:dyDescent="0.25">
      <c r="A1677" s="8" t="s">
        <v>9782</v>
      </c>
      <c r="B1677" s="88" t="s">
        <v>630</v>
      </c>
      <c r="C1677" s="8" t="s">
        <v>9783</v>
      </c>
      <c r="D1677" s="8" t="s">
        <v>9784</v>
      </c>
      <c r="E1677" s="13" t="s">
        <v>30026</v>
      </c>
      <c r="F1677" s="77" t="str">
        <f t="shared" si="26"/>
        <v>К товару</v>
      </c>
      <c r="G1677" s="87">
        <v>1873.26216</v>
      </c>
      <c r="H1677" s="61">
        <v>7</v>
      </c>
      <c r="I1677" s="60"/>
    </row>
    <row r="1678" spans="1:9" ht="15" x14ac:dyDescent="0.25">
      <c r="A1678" s="8" t="s">
        <v>9785</v>
      </c>
      <c r="B1678" s="88" t="s">
        <v>630</v>
      </c>
      <c r="C1678" s="8" t="s">
        <v>9786</v>
      </c>
      <c r="D1678" s="8" t="s">
        <v>9787</v>
      </c>
      <c r="E1678" s="13" t="s">
        <v>30027</v>
      </c>
      <c r="F1678" s="77" t="str">
        <f t="shared" si="26"/>
        <v>К товару</v>
      </c>
      <c r="G1678" s="87">
        <v>6275.4861599999995</v>
      </c>
      <c r="H1678" s="61">
        <v>6</v>
      </c>
      <c r="I1678" s="60"/>
    </row>
    <row r="1679" spans="1:9" ht="15" x14ac:dyDescent="0.25">
      <c r="A1679" s="8" t="s">
        <v>9788</v>
      </c>
      <c r="B1679" s="88" t="s">
        <v>630</v>
      </c>
      <c r="C1679" s="8" t="s">
        <v>9789</v>
      </c>
      <c r="D1679" s="8" t="s">
        <v>9790</v>
      </c>
      <c r="E1679" s="13" t="s">
        <v>30028</v>
      </c>
      <c r="F1679" s="77" t="str">
        <f t="shared" si="26"/>
        <v>К товару</v>
      </c>
      <c r="G1679" s="87">
        <v>2239.9210800000001</v>
      </c>
      <c r="H1679" s="61">
        <v>60</v>
      </c>
      <c r="I1679" s="60"/>
    </row>
    <row r="1680" spans="1:9" ht="15" x14ac:dyDescent="0.25">
      <c r="A1680" s="8" t="s">
        <v>9791</v>
      </c>
      <c r="B1680" s="88" t="s">
        <v>630</v>
      </c>
      <c r="C1680" s="8" t="s">
        <v>9792</v>
      </c>
      <c r="D1680" s="8" t="s">
        <v>9793</v>
      </c>
      <c r="E1680" s="13" t="s">
        <v>30029</v>
      </c>
      <c r="F1680" s="77" t="str">
        <f t="shared" si="26"/>
        <v>К товару</v>
      </c>
      <c r="G1680" s="87">
        <v>2423.54016</v>
      </c>
      <c r="H1680" s="61">
        <v>74</v>
      </c>
      <c r="I1680" s="60"/>
    </row>
    <row r="1681" spans="1:9" ht="15" x14ac:dyDescent="0.25">
      <c r="A1681" s="8" t="s">
        <v>9794</v>
      </c>
      <c r="B1681" s="88" t="s">
        <v>630</v>
      </c>
      <c r="C1681" s="8" t="s">
        <v>9795</v>
      </c>
      <c r="D1681" s="8" t="s">
        <v>9796</v>
      </c>
      <c r="E1681" s="13" t="s">
        <v>30030</v>
      </c>
      <c r="F1681" s="77" t="str">
        <f t="shared" si="26"/>
        <v>К товару</v>
      </c>
      <c r="G1681" s="87">
        <v>96.153840000000002</v>
      </c>
      <c r="H1681" s="61">
        <v>215</v>
      </c>
      <c r="I1681" s="60"/>
    </row>
    <row r="1682" spans="1:9" ht="15" x14ac:dyDescent="0.25">
      <c r="A1682" s="8" t="s">
        <v>9797</v>
      </c>
      <c r="B1682" s="88" t="s">
        <v>630</v>
      </c>
      <c r="C1682" s="8" t="s">
        <v>9798</v>
      </c>
      <c r="D1682" s="8" t="s">
        <v>9799</v>
      </c>
      <c r="E1682" s="13" t="s">
        <v>30031</v>
      </c>
      <c r="F1682" s="77" t="str">
        <f t="shared" si="26"/>
        <v>К товару</v>
      </c>
      <c r="G1682" s="87">
        <v>105421.68</v>
      </c>
      <c r="H1682" s="61">
        <v>4</v>
      </c>
      <c r="I1682" s="60"/>
    </row>
    <row r="1683" spans="1:9" ht="15" x14ac:dyDescent="0.25">
      <c r="A1683" s="8" t="s">
        <v>9800</v>
      </c>
      <c r="B1683" s="88" t="s">
        <v>630</v>
      </c>
      <c r="C1683" s="8" t="s">
        <v>9801</v>
      </c>
      <c r="D1683" s="8" t="s">
        <v>9802</v>
      </c>
      <c r="E1683" s="13" t="s">
        <v>30032</v>
      </c>
      <c r="F1683" s="77" t="str">
        <f t="shared" si="26"/>
        <v>К товару</v>
      </c>
      <c r="G1683" s="87">
        <v>112662.18</v>
      </c>
      <c r="H1683" s="61">
        <v>3</v>
      </c>
      <c r="I1683" s="60"/>
    </row>
    <row r="1684" spans="1:9" ht="15" x14ac:dyDescent="0.25">
      <c r="A1684" s="8" t="s">
        <v>9803</v>
      </c>
      <c r="B1684" s="88" t="s">
        <v>630</v>
      </c>
      <c r="C1684" s="8" t="s">
        <v>9804</v>
      </c>
      <c r="D1684" s="8" t="s">
        <v>9805</v>
      </c>
      <c r="E1684" s="13" t="s">
        <v>30033</v>
      </c>
      <c r="F1684" s="77" t="str">
        <f t="shared" si="26"/>
        <v>К товару</v>
      </c>
      <c r="G1684" s="87">
        <v>62268.3</v>
      </c>
      <c r="H1684" s="61">
        <v>4</v>
      </c>
      <c r="I1684" s="60"/>
    </row>
    <row r="1685" spans="1:9" ht="30" x14ac:dyDescent="0.25">
      <c r="A1685" s="8" t="s">
        <v>9806</v>
      </c>
      <c r="B1685" s="88" t="s">
        <v>630</v>
      </c>
      <c r="C1685" s="8" t="s">
        <v>9807</v>
      </c>
      <c r="D1685" s="8" t="s">
        <v>9808</v>
      </c>
      <c r="E1685" s="13" t="s">
        <v>30034</v>
      </c>
      <c r="F1685" s="77" t="str">
        <f t="shared" si="26"/>
        <v>К товару</v>
      </c>
      <c r="G1685" s="87">
        <v>32437.439999999999</v>
      </c>
      <c r="H1685" s="61">
        <v>4</v>
      </c>
      <c r="I1685" s="60"/>
    </row>
    <row r="1686" spans="1:9" ht="15" x14ac:dyDescent="0.25">
      <c r="A1686" s="8" t="s">
        <v>9809</v>
      </c>
      <c r="B1686" s="88" t="s">
        <v>630</v>
      </c>
      <c r="C1686" s="8" t="s">
        <v>9810</v>
      </c>
      <c r="D1686" s="8" t="s">
        <v>9811</v>
      </c>
      <c r="E1686" s="13" t="s">
        <v>30035</v>
      </c>
      <c r="F1686" s="77" t="str">
        <f t="shared" si="26"/>
        <v>К товару</v>
      </c>
      <c r="G1686" s="87">
        <v>104842.44</v>
      </c>
      <c r="H1686" s="61">
        <v>5</v>
      </c>
      <c r="I1686" s="60"/>
    </row>
    <row r="1687" spans="1:9" ht="15" x14ac:dyDescent="0.25">
      <c r="A1687" s="8" t="s">
        <v>9812</v>
      </c>
      <c r="B1687" s="88" t="s">
        <v>630</v>
      </c>
      <c r="C1687" s="8" t="s">
        <v>9813</v>
      </c>
      <c r="D1687" s="8" t="s">
        <v>9814</v>
      </c>
      <c r="E1687" s="13" t="s">
        <v>30036</v>
      </c>
      <c r="F1687" s="77" t="str">
        <f t="shared" si="26"/>
        <v>К товару</v>
      </c>
      <c r="G1687" s="87">
        <v>120289.03308000001</v>
      </c>
      <c r="H1687" s="61">
        <v>5</v>
      </c>
      <c r="I1687" s="60"/>
    </row>
    <row r="1688" spans="1:9" ht="15" x14ac:dyDescent="0.25">
      <c r="A1688" s="8" t="s">
        <v>9815</v>
      </c>
      <c r="B1688" s="88" t="s">
        <v>630</v>
      </c>
      <c r="C1688" s="8" t="s">
        <v>9816</v>
      </c>
      <c r="D1688" s="8" t="s">
        <v>9817</v>
      </c>
      <c r="E1688" s="13" t="s">
        <v>30037</v>
      </c>
      <c r="F1688" s="77" t="str">
        <f t="shared" si="26"/>
        <v>К товару</v>
      </c>
      <c r="G1688" s="87">
        <v>80514.36</v>
      </c>
      <c r="H1688" s="61">
        <v>5</v>
      </c>
      <c r="I1688" s="60"/>
    </row>
    <row r="1689" spans="1:9" ht="15" x14ac:dyDescent="0.25">
      <c r="A1689" s="8" t="s">
        <v>9818</v>
      </c>
      <c r="B1689" s="88" t="s">
        <v>630</v>
      </c>
      <c r="C1689" s="8" t="s">
        <v>9819</v>
      </c>
      <c r="D1689" s="8" t="s">
        <v>9820</v>
      </c>
      <c r="E1689" s="13" t="s">
        <v>30038</v>
      </c>
      <c r="F1689" s="77" t="str">
        <f t="shared" si="26"/>
        <v>К товару</v>
      </c>
      <c r="G1689" s="87">
        <v>157842.9</v>
      </c>
      <c r="H1689" s="61">
        <v>2</v>
      </c>
      <c r="I1689" s="60"/>
    </row>
    <row r="1690" spans="1:9" ht="15" x14ac:dyDescent="0.25">
      <c r="A1690" s="8" t="s">
        <v>9821</v>
      </c>
      <c r="B1690" s="88" t="s">
        <v>630</v>
      </c>
      <c r="C1690" s="8" t="s">
        <v>9822</v>
      </c>
      <c r="D1690" s="8" t="s">
        <v>9823</v>
      </c>
      <c r="E1690" s="13" t="s">
        <v>30039</v>
      </c>
      <c r="F1690" s="77" t="str">
        <f t="shared" si="26"/>
        <v>К товару</v>
      </c>
      <c r="G1690" s="87">
        <v>216249.98616</v>
      </c>
      <c r="H1690" s="61">
        <v>2</v>
      </c>
      <c r="I1690" s="60"/>
    </row>
    <row r="1691" spans="1:9" ht="15" x14ac:dyDescent="0.25">
      <c r="A1691" s="8" t="s">
        <v>9824</v>
      </c>
      <c r="B1691" s="88" t="s">
        <v>630</v>
      </c>
      <c r="C1691" s="8" t="s">
        <v>9825</v>
      </c>
      <c r="D1691" s="8" t="s">
        <v>9826</v>
      </c>
      <c r="E1691" s="13" t="s">
        <v>30040</v>
      </c>
      <c r="F1691" s="77" t="str">
        <f t="shared" si="26"/>
        <v>К товару</v>
      </c>
      <c r="G1691" s="87">
        <v>154367.46</v>
      </c>
      <c r="H1691" s="61">
        <v>4</v>
      </c>
      <c r="I1691" s="60"/>
    </row>
    <row r="1692" spans="1:9" ht="15" x14ac:dyDescent="0.25">
      <c r="A1692" s="8" t="s">
        <v>9830</v>
      </c>
      <c r="B1692" s="88" t="s">
        <v>630</v>
      </c>
      <c r="C1692" s="8" t="s">
        <v>9831</v>
      </c>
      <c r="D1692" s="8" t="s">
        <v>9832</v>
      </c>
      <c r="E1692" s="13" t="s">
        <v>30041</v>
      </c>
      <c r="F1692" s="77" t="str">
        <f t="shared" si="26"/>
        <v>К товару</v>
      </c>
      <c r="G1692" s="87">
        <v>134383.67999999999</v>
      </c>
      <c r="H1692" s="61">
        <v>8</v>
      </c>
      <c r="I1692" s="60"/>
    </row>
    <row r="1693" spans="1:9" ht="15" x14ac:dyDescent="0.25">
      <c r="A1693" s="8" t="s">
        <v>9827</v>
      </c>
      <c r="B1693" s="88" t="s">
        <v>630</v>
      </c>
      <c r="C1693" s="8" t="s">
        <v>9828</v>
      </c>
      <c r="D1693" s="8" t="s">
        <v>9829</v>
      </c>
      <c r="E1693" s="13" t="s">
        <v>30042</v>
      </c>
      <c r="F1693" s="77" t="str">
        <f t="shared" si="26"/>
        <v>К товару</v>
      </c>
      <c r="G1693" s="87">
        <v>159966.97308</v>
      </c>
      <c r="H1693" s="61">
        <v>4</v>
      </c>
      <c r="I1693" s="60"/>
    </row>
    <row r="1694" spans="1:9" ht="15" x14ac:dyDescent="0.25">
      <c r="A1694" s="8" t="s">
        <v>9833</v>
      </c>
      <c r="B1694" s="88" t="s">
        <v>630</v>
      </c>
      <c r="C1694" s="8" t="s">
        <v>9834</v>
      </c>
      <c r="D1694" s="8" t="s">
        <v>9835</v>
      </c>
      <c r="E1694" s="13" t="s">
        <v>30043</v>
      </c>
      <c r="F1694" s="77" t="str">
        <f t="shared" si="26"/>
        <v>К товару</v>
      </c>
      <c r="G1694" s="87">
        <v>40817.305080000006</v>
      </c>
      <c r="H1694" s="61">
        <v>2</v>
      </c>
      <c r="I1694" s="60"/>
    </row>
    <row r="1695" spans="1:9" ht="15" x14ac:dyDescent="0.25">
      <c r="A1695" s="8" t="s">
        <v>9836</v>
      </c>
      <c r="B1695" s="88" t="s">
        <v>630</v>
      </c>
      <c r="C1695" s="8" t="s">
        <v>9837</v>
      </c>
      <c r="D1695" s="8" t="s">
        <v>9838</v>
      </c>
      <c r="E1695" s="13" t="s">
        <v>30044</v>
      </c>
      <c r="F1695" s="77" t="str">
        <f t="shared" si="26"/>
        <v>К товару</v>
      </c>
      <c r="G1695" s="87">
        <v>28962</v>
      </c>
      <c r="H1695" s="61">
        <v>7</v>
      </c>
      <c r="I1695" s="60"/>
    </row>
    <row r="1696" spans="1:9" ht="30" x14ac:dyDescent="0.25">
      <c r="A1696" s="8" t="s">
        <v>9839</v>
      </c>
      <c r="B1696" s="88" t="s">
        <v>630</v>
      </c>
      <c r="C1696" s="8" t="s">
        <v>9840</v>
      </c>
      <c r="D1696" s="8" t="s">
        <v>27327</v>
      </c>
      <c r="E1696" s="13" t="s">
        <v>30045</v>
      </c>
      <c r="F1696" s="77" t="str">
        <f t="shared" si="26"/>
        <v>К товару</v>
      </c>
      <c r="G1696" s="87">
        <v>22416.588</v>
      </c>
      <c r="H1696" s="61">
        <v>4</v>
      </c>
      <c r="I1696" s="60"/>
    </row>
    <row r="1697" spans="1:9" ht="30" x14ac:dyDescent="0.25">
      <c r="A1697" s="8" t="s">
        <v>9841</v>
      </c>
      <c r="B1697" s="88" t="s">
        <v>630</v>
      </c>
      <c r="C1697" s="8" t="s">
        <v>9842</v>
      </c>
      <c r="D1697" s="8" t="s">
        <v>9843</v>
      </c>
      <c r="E1697" s="13" t="s">
        <v>30046</v>
      </c>
      <c r="F1697" s="77" t="str">
        <f t="shared" si="26"/>
        <v>К товару</v>
      </c>
      <c r="G1697" s="87">
        <v>22976.713080000001</v>
      </c>
      <c r="H1697" s="61">
        <v>9</v>
      </c>
      <c r="I1697" s="60"/>
    </row>
    <row r="1698" spans="1:9" ht="15" x14ac:dyDescent="0.25">
      <c r="A1698" s="8" t="s">
        <v>9844</v>
      </c>
      <c r="B1698" s="88" t="s">
        <v>630</v>
      </c>
      <c r="C1698" s="8" t="s">
        <v>9845</v>
      </c>
      <c r="D1698" s="8" t="s">
        <v>9846</v>
      </c>
      <c r="E1698" s="13" t="s">
        <v>30047</v>
      </c>
      <c r="F1698" s="77" t="str">
        <f t="shared" si="26"/>
        <v>К товару</v>
      </c>
      <c r="G1698" s="87">
        <v>22146.66216</v>
      </c>
      <c r="H1698" s="61">
        <v>2</v>
      </c>
      <c r="I1698" s="60"/>
    </row>
    <row r="1699" spans="1:9" ht="15" x14ac:dyDescent="0.25">
      <c r="A1699" s="8" t="s">
        <v>9847</v>
      </c>
      <c r="B1699" s="88" t="s">
        <v>630</v>
      </c>
      <c r="C1699" s="8" t="s">
        <v>9848</v>
      </c>
      <c r="D1699" s="8" t="s">
        <v>9849</v>
      </c>
      <c r="E1699" s="13" t="s">
        <v>30048</v>
      </c>
      <c r="F1699" s="77" t="str">
        <f t="shared" si="26"/>
        <v>К товару</v>
      </c>
      <c r="G1699" s="87">
        <v>18091.98216</v>
      </c>
      <c r="H1699" s="61">
        <v>3</v>
      </c>
      <c r="I1699" s="60"/>
    </row>
    <row r="1700" spans="1:9" ht="15" x14ac:dyDescent="0.25">
      <c r="A1700" s="8" t="s">
        <v>9850</v>
      </c>
      <c r="B1700" s="88" t="s">
        <v>630</v>
      </c>
      <c r="C1700" s="8" t="s">
        <v>9851</v>
      </c>
      <c r="D1700" s="8" t="s">
        <v>9852</v>
      </c>
      <c r="E1700" s="13" t="s">
        <v>30049</v>
      </c>
      <c r="F1700" s="77" t="str">
        <f t="shared" si="26"/>
        <v>К товару</v>
      </c>
      <c r="G1700" s="87">
        <v>32051.666160000001</v>
      </c>
      <c r="H1700" s="61">
        <v>6</v>
      </c>
      <c r="I1700" s="60"/>
    </row>
    <row r="1701" spans="1:9" ht="15" x14ac:dyDescent="0.25">
      <c r="A1701" s="8" t="s">
        <v>9853</v>
      </c>
      <c r="B1701" s="88" t="s">
        <v>630</v>
      </c>
      <c r="C1701" s="8" t="s">
        <v>9854</v>
      </c>
      <c r="D1701" s="8" t="s">
        <v>9855</v>
      </c>
      <c r="E1701" s="13" t="s">
        <v>30050</v>
      </c>
      <c r="F1701" s="77" t="str">
        <f t="shared" si="26"/>
        <v>К товару</v>
      </c>
      <c r="G1701" s="87">
        <v>14490.84708</v>
      </c>
      <c r="H1701" s="61">
        <v>3</v>
      </c>
      <c r="I1701" s="60"/>
    </row>
    <row r="1702" spans="1:9" ht="15" x14ac:dyDescent="0.25">
      <c r="A1702" s="8" t="s">
        <v>9856</v>
      </c>
      <c r="B1702" s="88" t="s">
        <v>630</v>
      </c>
      <c r="C1702" s="8" t="s">
        <v>9857</v>
      </c>
      <c r="D1702" s="8" t="s">
        <v>9858</v>
      </c>
      <c r="E1702" s="13" t="s">
        <v>30051</v>
      </c>
      <c r="F1702" s="77" t="str">
        <f t="shared" si="26"/>
        <v>К товару</v>
      </c>
      <c r="G1702" s="87">
        <v>41686.165080000006</v>
      </c>
      <c r="H1702" s="61">
        <v>5</v>
      </c>
      <c r="I1702" s="60"/>
    </row>
    <row r="1703" spans="1:9" ht="15" x14ac:dyDescent="0.25">
      <c r="A1703" s="8" t="s">
        <v>9859</v>
      </c>
      <c r="B1703" s="88" t="s">
        <v>630</v>
      </c>
      <c r="C1703" s="8" t="s">
        <v>2805</v>
      </c>
      <c r="D1703" s="8" t="s">
        <v>9860</v>
      </c>
      <c r="E1703" s="13" t="s">
        <v>30052</v>
      </c>
      <c r="F1703" s="77" t="str">
        <f t="shared" si="26"/>
        <v>К товару</v>
      </c>
      <c r="G1703" s="87">
        <v>1320.0879600000001</v>
      </c>
      <c r="H1703" s="61">
        <v>285</v>
      </c>
      <c r="I1703" s="60"/>
    </row>
    <row r="1704" spans="1:9" ht="15" x14ac:dyDescent="0.25">
      <c r="A1704" s="8" t="s">
        <v>9861</v>
      </c>
      <c r="B1704" s="88" t="s">
        <v>630</v>
      </c>
      <c r="C1704" s="8" t="s">
        <v>9862</v>
      </c>
      <c r="D1704" s="8" t="s">
        <v>9863</v>
      </c>
      <c r="E1704" s="13" t="s">
        <v>30053</v>
      </c>
      <c r="F1704" s="77" t="str">
        <f t="shared" si="26"/>
        <v>К товару</v>
      </c>
      <c r="G1704" s="87">
        <v>167.40036000000001</v>
      </c>
      <c r="H1704" s="61">
        <v>813</v>
      </c>
      <c r="I1704" s="60"/>
    </row>
    <row r="1705" spans="1:9" ht="15" x14ac:dyDescent="0.25">
      <c r="A1705" s="8" t="s">
        <v>27328</v>
      </c>
      <c r="B1705" s="88" t="s">
        <v>630</v>
      </c>
      <c r="C1705" s="8" t="s">
        <v>27329</v>
      </c>
      <c r="D1705" s="8" t="s">
        <v>27330</v>
      </c>
      <c r="E1705" s="13" t="s">
        <v>30054</v>
      </c>
      <c r="F1705" s="77" t="str">
        <f t="shared" si="26"/>
        <v>К товару</v>
      </c>
      <c r="G1705" s="87">
        <v>1797.9609600000001</v>
      </c>
      <c r="H1705" s="61">
        <v>4</v>
      </c>
      <c r="I1705" s="60"/>
    </row>
    <row r="1706" spans="1:9" ht="15" x14ac:dyDescent="0.25">
      <c r="A1706" s="8" t="s">
        <v>9864</v>
      </c>
      <c r="B1706" s="88" t="s">
        <v>630</v>
      </c>
      <c r="C1706" s="8" t="s">
        <v>9865</v>
      </c>
      <c r="D1706" s="8" t="s">
        <v>9866</v>
      </c>
      <c r="E1706" s="13" t="s">
        <v>30055</v>
      </c>
      <c r="F1706" s="77" t="str">
        <f t="shared" si="26"/>
        <v>К товару</v>
      </c>
      <c r="G1706" s="87">
        <v>372.45131999999995</v>
      </c>
      <c r="H1706" s="61">
        <v>81</v>
      </c>
      <c r="I1706" s="60"/>
    </row>
    <row r="1707" spans="1:9" ht="15" x14ac:dyDescent="0.25">
      <c r="A1707" s="8" t="s">
        <v>9867</v>
      </c>
      <c r="B1707" s="88" t="s">
        <v>630</v>
      </c>
      <c r="C1707" s="8" t="s">
        <v>9868</v>
      </c>
      <c r="D1707" s="8" t="s">
        <v>9869</v>
      </c>
      <c r="E1707" s="13" t="s">
        <v>30056</v>
      </c>
      <c r="F1707" s="77" t="str">
        <f t="shared" si="26"/>
        <v>К товару</v>
      </c>
      <c r="G1707" s="87">
        <v>344.06855999999999</v>
      </c>
      <c r="H1707" s="61">
        <v>12</v>
      </c>
      <c r="I1707" s="60"/>
    </row>
    <row r="1708" spans="1:9" ht="15" x14ac:dyDescent="0.25">
      <c r="A1708" s="8" t="s">
        <v>9870</v>
      </c>
      <c r="B1708" s="88" t="s">
        <v>630</v>
      </c>
      <c r="C1708" s="8" t="s">
        <v>9871</v>
      </c>
      <c r="D1708" s="8" t="s">
        <v>9872</v>
      </c>
      <c r="E1708" s="13" t="s">
        <v>30057</v>
      </c>
      <c r="F1708" s="77" t="str">
        <f t="shared" si="26"/>
        <v>К товару</v>
      </c>
      <c r="G1708" s="87">
        <v>305.83871999999997</v>
      </c>
      <c r="H1708" s="61">
        <v>8</v>
      </c>
      <c r="I1708" s="60"/>
    </row>
    <row r="1709" spans="1:9" ht="15" x14ac:dyDescent="0.25">
      <c r="A1709" s="8" t="s">
        <v>9873</v>
      </c>
      <c r="B1709" s="88" t="s">
        <v>630</v>
      </c>
      <c r="C1709" s="8" t="s">
        <v>9874</v>
      </c>
      <c r="D1709" s="8" t="s">
        <v>9875</v>
      </c>
      <c r="E1709" s="13" t="s">
        <v>30058</v>
      </c>
      <c r="F1709" s="77" t="str">
        <f t="shared" si="26"/>
        <v>К товару</v>
      </c>
      <c r="G1709" s="87">
        <v>831.78863999999999</v>
      </c>
      <c r="H1709" s="61">
        <v>42</v>
      </c>
      <c r="I1709" s="60"/>
    </row>
    <row r="1710" spans="1:9" ht="15" x14ac:dyDescent="0.25">
      <c r="A1710" s="8" t="s">
        <v>9876</v>
      </c>
      <c r="B1710" s="88" t="s">
        <v>630</v>
      </c>
      <c r="C1710" s="8" t="s">
        <v>9877</v>
      </c>
      <c r="D1710" s="8" t="s">
        <v>4983</v>
      </c>
      <c r="E1710" s="13" t="s">
        <v>30059</v>
      </c>
      <c r="F1710" s="77" t="str">
        <f t="shared" si="26"/>
        <v>К товару</v>
      </c>
      <c r="G1710" s="87">
        <v>66.033360000000002</v>
      </c>
      <c r="H1710" s="61">
        <v>144</v>
      </c>
      <c r="I1710" s="60"/>
    </row>
    <row r="1711" spans="1:9" ht="15" x14ac:dyDescent="0.25">
      <c r="A1711" s="8" t="s">
        <v>9878</v>
      </c>
      <c r="B1711" s="88" t="s">
        <v>630</v>
      </c>
      <c r="C1711" s="8" t="s">
        <v>9879</v>
      </c>
      <c r="D1711" s="8" t="s">
        <v>4979</v>
      </c>
      <c r="E1711" s="13" t="s">
        <v>30060</v>
      </c>
      <c r="F1711" s="77" t="str">
        <f t="shared" si="26"/>
        <v>К товару</v>
      </c>
      <c r="G1711" s="87">
        <v>318.58199999999999</v>
      </c>
      <c r="H1711" s="61">
        <v>101</v>
      </c>
      <c r="I1711" s="60"/>
    </row>
    <row r="1712" spans="1:9" ht="30" x14ac:dyDescent="0.25">
      <c r="A1712" s="8" t="s">
        <v>9880</v>
      </c>
      <c r="B1712" s="88" t="s">
        <v>630</v>
      </c>
      <c r="C1712" s="8" t="s">
        <v>9881</v>
      </c>
      <c r="D1712" s="8" t="s">
        <v>9882</v>
      </c>
      <c r="E1712" s="13" t="s">
        <v>30061</v>
      </c>
      <c r="F1712" s="77" t="str">
        <f t="shared" si="26"/>
        <v>К товару</v>
      </c>
      <c r="G1712" s="87">
        <v>702.03887999999995</v>
      </c>
      <c r="H1712" s="61">
        <v>42</v>
      </c>
      <c r="I1712" s="60"/>
    </row>
    <row r="1713" spans="1:9" ht="15" x14ac:dyDescent="0.25">
      <c r="A1713" s="8" t="s">
        <v>9883</v>
      </c>
      <c r="B1713" s="88" t="s">
        <v>630</v>
      </c>
      <c r="C1713" s="8" t="s">
        <v>9884</v>
      </c>
      <c r="D1713" s="8" t="s">
        <v>9885</v>
      </c>
      <c r="E1713" s="13" t="s">
        <v>30062</v>
      </c>
      <c r="F1713" s="77" t="str">
        <f t="shared" si="26"/>
        <v>К товару</v>
      </c>
      <c r="G1713" s="87">
        <v>238.06764000000001</v>
      </c>
      <c r="H1713" s="61">
        <v>463</v>
      </c>
      <c r="I1713" s="60"/>
    </row>
    <row r="1714" spans="1:9" ht="15" x14ac:dyDescent="0.25">
      <c r="A1714" s="8" t="s">
        <v>9886</v>
      </c>
      <c r="B1714" s="88" t="s">
        <v>630</v>
      </c>
      <c r="C1714" s="8" t="s">
        <v>9887</v>
      </c>
      <c r="D1714" s="8" t="s">
        <v>9888</v>
      </c>
      <c r="E1714" s="13" t="s">
        <v>30063</v>
      </c>
      <c r="F1714" s="77" t="str">
        <f t="shared" si="26"/>
        <v>К товару</v>
      </c>
      <c r="G1714" s="87">
        <v>103.68396</v>
      </c>
      <c r="H1714" s="61">
        <v>584</v>
      </c>
      <c r="I1714" s="60"/>
    </row>
    <row r="1715" spans="1:9" ht="15" x14ac:dyDescent="0.25">
      <c r="A1715" s="8" t="s">
        <v>9889</v>
      </c>
      <c r="B1715" s="88" t="s">
        <v>630</v>
      </c>
      <c r="C1715" s="8" t="s">
        <v>9890</v>
      </c>
      <c r="D1715" s="8" t="s">
        <v>9891</v>
      </c>
      <c r="E1715" s="13" t="s">
        <v>30064</v>
      </c>
      <c r="F1715" s="77" t="str">
        <f t="shared" si="26"/>
        <v>К товару</v>
      </c>
      <c r="G1715" s="87">
        <v>100.20852000000001</v>
      </c>
      <c r="H1715" s="61">
        <v>102</v>
      </c>
      <c r="I1715" s="60"/>
    </row>
    <row r="1716" spans="1:9" ht="15" x14ac:dyDescent="0.25">
      <c r="A1716" s="8" t="s">
        <v>9892</v>
      </c>
      <c r="B1716" s="88" t="s">
        <v>630</v>
      </c>
      <c r="C1716" s="8" t="s">
        <v>9893</v>
      </c>
      <c r="D1716" s="8" t="s">
        <v>9894</v>
      </c>
      <c r="E1716" s="13" t="s">
        <v>30065</v>
      </c>
      <c r="F1716" s="77" t="str">
        <f t="shared" si="26"/>
        <v>К товару</v>
      </c>
      <c r="G1716" s="87">
        <v>123.95735999999999</v>
      </c>
      <c r="H1716" s="61">
        <v>88</v>
      </c>
      <c r="I1716" s="60"/>
    </row>
    <row r="1717" spans="1:9" ht="15" x14ac:dyDescent="0.25">
      <c r="A1717" s="8" t="s">
        <v>9895</v>
      </c>
      <c r="B1717" s="88" t="s">
        <v>630</v>
      </c>
      <c r="C1717" s="8" t="s">
        <v>9896</v>
      </c>
      <c r="D1717" s="8" t="s">
        <v>3914</v>
      </c>
      <c r="E1717" s="13" t="s">
        <v>30066</v>
      </c>
      <c r="F1717" s="77" t="str">
        <f t="shared" si="26"/>
        <v>К товару</v>
      </c>
      <c r="G1717" s="87">
        <v>227.06207999999998</v>
      </c>
      <c r="H1717" s="61">
        <v>351</v>
      </c>
      <c r="I1717" s="60"/>
    </row>
    <row r="1718" spans="1:9" ht="15" x14ac:dyDescent="0.25">
      <c r="A1718" s="8" t="s">
        <v>9897</v>
      </c>
      <c r="B1718" s="88" t="s">
        <v>630</v>
      </c>
      <c r="C1718" s="8" t="s">
        <v>9898</v>
      </c>
      <c r="D1718" s="8" t="s">
        <v>9899</v>
      </c>
      <c r="E1718" s="13" t="s">
        <v>30067</v>
      </c>
      <c r="F1718" s="77" t="str">
        <f t="shared" si="26"/>
        <v>К товару</v>
      </c>
      <c r="G1718" s="87">
        <v>171.45504000000003</v>
      </c>
      <c r="H1718" s="61">
        <v>185</v>
      </c>
      <c r="I1718" s="60"/>
    </row>
    <row r="1719" spans="1:9" ht="15" x14ac:dyDescent="0.25">
      <c r="A1719" s="8" t="s">
        <v>9900</v>
      </c>
      <c r="B1719" s="88" t="s">
        <v>630</v>
      </c>
      <c r="C1719" s="8" t="s">
        <v>9901</v>
      </c>
      <c r="D1719" s="8" t="s">
        <v>9902</v>
      </c>
      <c r="E1719" s="13" t="s">
        <v>30068</v>
      </c>
      <c r="F1719" s="77" t="str">
        <f t="shared" si="26"/>
        <v>К товару</v>
      </c>
      <c r="G1719" s="87">
        <v>418.79052000000001</v>
      </c>
      <c r="H1719" s="61">
        <v>17</v>
      </c>
      <c r="I1719" s="60"/>
    </row>
    <row r="1720" spans="1:9" ht="15" x14ac:dyDescent="0.25">
      <c r="A1720" s="8" t="s">
        <v>9903</v>
      </c>
      <c r="B1720" s="88" t="s">
        <v>630</v>
      </c>
      <c r="C1720" s="8" t="s">
        <v>9904</v>
      </c>
      <c r="D1720" s="8" t="s">
        <v>9905</v>
      </c>
      <c r="E1720" s="13" t="s">
        <v>30069</v>
      </c>
      <c r="F1720" s="77" t="str">
        <f t="shared" si="26"/>
        <v>К товару</v>
      </c>
      <c r="G1720" s="87">
        <v>1186.86276</v>
      </c>
      <c r="H1720" s="61">
        <v>11</v>
      </c>
      <c r="I1720" s="60"/>
    </row>
    <row r="1721" spans="1:9" ht="15" x14ac:dyDescent="0.25">
      <c r="A1721" s="8" t="s">
        <v>9906</v>
      </c>
      <c r="B1721" s="88" t="s">
        <v>630</v>
      </c>
      <c r="C1721" s="8" t="s">
        <v>9907</v>
      </c>
      <c r="D1721" s="8" t="s">
        <v>9908</v>
      </c>
      <c r="E1721" s="13" t="s">
        <v>30070</v>
      </c>
      <c r="F1721" s="77" t="str">
        <f t="shared" si="26"/>
        <v>К товару</v>
      </c>
      <c r="G1721" s="87">
        <v>99.629280000000008</v>
      </c>
      <c r="H1721" s="61">
        <v>896</v>
      </c>
      <c r="I1721" s="60"/>
    </row>
    <row r="1722" spans="1:9" ht="15" x14ac:dyDescent="0.25">
      <c r="A1722" s="8" t="s">
        <v>9909</v>
      </c>
      <c r="B1722" s="88" t="s">
        <v>630</v>
      </c>
      <c r="C1722" s="8" t="s">
        <v>9910</v>
      </c>
      <c r="D1722" s="8" t="s">
        <v>9911</v>
      </c>
      <c r="E1722" s="13" t="s">
        <v>30071</v>
      </c>
      <c r="F1722" s="77" t="str">
        <f t="shared" si="26"/>
        <v>К товару</v>
      </c>
      <c r="G1722" s="87">
        <v>111.21408</v>
      </c>
      <c r="H1722" s="61">
        <v>790</v>
      </c>
      <c r="I1722" s="60"/>
    </row>
    <row r="1723" spans="1:9" ht="15" x14ac:dyDescent="0.25">
      <c r="A1723" s="8" t="s">
        <v>9912</v>
      </c>
      <c r="B1723" s="88" t="s">
        <v>630</v>
      </c>
      <c r="C1723" s="8" t="s">
        <v>9913</v>
      </c>
      <c r="D1723" s="8" t="s">
        <v>9914</v>
      </c>
      <c r="E1723" s="13" t="s">
        <v>30072</v>
      </c>
      <c r="F1723" s="77" t="str">
        <f t="shared" si="26"/>
        <v>К товару</v>
      </c>
      <c r="G1723" s="87">
        <v>104.84244</v>
      </c>
      <c r="H1723" s="61">
        <v>590</v>
      </c>
      <c r="I1723" s="60"/>
    </row>
    <row r="1724" spans="1:9" ht="30" x14ac:dyDescent="0.25">
      <c r="A1724" s="8" t="s">
        <v>9915</v>
      </c>
      <c r="B1724" s="88" t="s">
        <v>630</v>
      </c>
      <c r="C1724" s="8" t="s">
        <v>9916</v>
      </c>
      <c r="D1724" s="8" t="s">
        <v>9917</v>
      </c>
      <c r="E1724" s="13" t="s">
        <v>30073</v>
      </c>
      <c r="F1724" s="77" t="str">
        <f t="shared" si="26"/>
        <v>К товару</v>
      </c>
      <c r="G1724" s="87">
        <v>117.00648</v>
      </c>
      <c r="H1724" s="61">
        <v>1885</v>
      </c>
      <c r="I1724" s="60"/>
    </row>
    <row r="1725" spans="1:9" ht="15" x14ac:dyDescent="0.25">
      <c r="A1725" s="8" t="s">
        <v>9918</v>
      </c>
      <c r="B1725" s="88" t="s">
        <v>630</v>
      </c>
      <c r="C1725" s="8" t="s">
        <v>9919</v>
      </c>
      <c r="D1725" s="8" t="s">
        <v>9920</v>
      </c>
      <c r="E1725" s="13" t="s">
        <v>30074</v>
      </c>
      <c r="F1725" s="77" t="str">
        <f t="shared" si="26"/>
        <v>К товару</v>
      </c>
      <c r="G1725" s="87">
        <v>89.202960000000004</v>
      </c>
      <c r="H1725" s="61">
        <v>769</v>
      </c>
      <c r="I1725" s="60"/>
    </row>
    <row r="1726" spans="1:9" ht="15" x14ac:dyDescent="0.25">
      <c r="A1726" s="8" t="s">
        <v>9921</v>
      </c>
      <c r="B1726" s="88" t="s">
        <v>630</v>
      </c>
      <c r="C1726" s="8" t="s">
        <v>9922</v>
      </c>
      <c r="D1726" s="8" t="s">
        <v>9923</v>
      </c>
      <c r="E1726" s="13" t="s">
        <v>30075</v>
      </c>
      <c r="F1726" s="77" t="str">
        <f t="shared" si="26"/>
        <v>К товару</v>
      </c>
      <c r="G1726" s="87">
        <v>94.416119999999992</v>
      </c>
      <c r="H1726" s="61">
        <v>1558</v>
      </c>
      <c r="I1726" s="60"/>
    </row>
    <row r="1727" spans="1:9" ht="15" x14ac:dyDescent="0.25">
      <c r="A1727" s="8" t="s">
        <v>9924</v>
      </c>
      <c r="B1727" s="88" t="s">
        <v>630</v>
      </c>
      <c r="C1727" s="8" t="s">
        <v>9925</v>
      </c>
      <c r="D1727" s="8" t="s">
        <v>9926</v>
      </c>
      <c r="E1727" s="13" t="s">
        <v>30076</v>
      </c>
      <c r="F1727" s="77" t="str">
        <f t="shared" si="26"/>
        <v>К товару</v>
      </c>
      <c r="G1727" s="87">
        <v>144.23076</v>
      </c>
      <c r="H1727" s="61">
        <v>945</v>
      </c>
      <c r="I1727" s="60"/>
    </row>
    <row r="1728" spans="1:9" ht="15" x14ac:dyDescent="0.25">
      <c r="A1728" s="8" t="s">
        <v>9927</v>
      </c>
      <c r="B1728" s="88" t="s">
        <v>630</v>
      </c>
      <c r="C1728" s="8" t="s">
        <v>9928</v>
      </c>
      <c r="D1728" s="8" t="s">
        <v>9929</v>
      </c>
      <c r="E1728" s="13" t="s">
        <v>30077</v>
      </c>
      <c r="F1728" s="77" t="str">
        <f t="shared" si="26"/>
        <v>К товару</v>
      </c>
      <c r="G1728" s="87">
        <v>169.13808</v>
      </c>
      <c r="H1728" s="61">
        <v>701</v>
      </c>
      <c r="I1728" s="60"/>
    </row>
    <row r="1729" spans="1:9" ht="15" x14ac:dyDescent="0.25">
      <c r="A1729" s="8" t="s">
        <v>9930</v>
      </c>
      <c r="B1729" s="88" t="s">
        <v>630</v>
      </c>
      <c r="C1729" s="8" t="s">
        <v>9931</v>
      </c>
      <c r="D1729" s="8" t="s">
        <v>9932</v>
      </c>
      <c r="E1729" s="13" t="s">
        <v>30078</v>
      </c>
      <c r="F1729" s="77" t="str">
        <f t="shared" si="26"/>
        <v>К товару</v>
      </c>
      <c r="G1729" s="87">
        <v>94.416119999999992</v>
      </c>
      <c r="H1729" s="61">
        <v>1909</v>
      </c>
      <c r="I1729" s="60"/>
    </row>
    <row r="1730" spans="1:9" ht="15" x14ac:dyDescent="0.25">
      <c r="A1730" s="8" t="s">
        <v>9933</v>
      </c>
      <c r="B1730" s="88" t="s">
        <v>630</v>
      </c>
      <c r="C1730" s="8" t="s">
        <v>9934</v>
      </c>
      <c r="D1730" s="8" t="s">
        <v>8573</v>
      </c>
      <c r="E1730" s="13" t="s">
        <v>30079</v>
      </c>
      <c r="F1730" s="77" t="str">
        <f t="shared" si="26"/>
        <v>К товару</v>
      </c>
      <c r="G1730" s="87">
        <v>646.43183999999997</v>
      </c>
      <c r="H1730" s="61">
        <v>47</v>
      </c>
      <c r="I1730" s="60"/>
    </row>
    <row r="1731" spans="1:9" ht="15" x14ac:dyDescent="0.25">
      <c r="A1731" s="8" t="s">
        <v>9935</v>
      </c>
      <c r="B1731" s="88" t="s">
        <v>630</v>
      </c>
      <c r="C1731" s="8" t="s">
        <v>9936</v>
      </c>
      <c r="D1731" s="8" t="s">
        <v>9937</v>
      </c>
      <c r="E1731" s="13" t="s">
        <v>30080</v>
      </c>
      <c r="F1731" s="77" t="str">
        <f t="shared" si="26"/>
        <v>К товару</v>
      </c>
      <c r="G1731" s="87">
        <v>16035.68016</v>
      </c>
      <c r="H1731" s="61">
        <v>2</v>
      </c>
      <c r="I1731" s="60"/>
    </row>
    <row r="1732" spans="1:9" ht="15" x14ac:dyDescent="0.25">
      <c r="A1732" s="8" t="s">
        <v>9938</v>
      </c>
      <c r="B1732" s="88" t="s">
        <v>630</v>
      </c>
      <c r="C1732" s="8" t="s">
        <v>9939</v>
      </c>
      <c r="D1732" s="8" t="s">
        <v>9940</v>
      </c>
      <c r="E1732" s="13" t="s">
        <v>30081</v>
      </c>
      <c r="F1732" s="77" t="str">
        <f t="shared" si="26"/>
        <v>К товару</v>
      </c>
      <c r="G1732" s="87">
        <v>27996.98616</v>
      </c>
      <c r="H1732" s="61">
        <v>6</v>
      </c>
      <c r="I1732" s="60"/>
    </row>
    <row r="1733" spans="1:9" ht="15" x14ac:dyDescent="0.25">
      <c r="A1733" s="8" t="s">
        <v>9941</v>
      </c>
      <c r="B1733" s="88" t="s">
        <v>630</v>
      </c>
      <c r="C1733" s="8" t="s">
        <v>9942</v>
      </c>
      <c r="D1733" s="8" t="s">
        <v>9943</v>
      </c>
      <c r="E1733" s="13" t="s">
        <v>30082</v>
      </c>
      <c r="F1733" s="77" t="str">
        <f t="shared" si="26"/>
        <v>К товару</v>
      </c>
      <c r="G1733" s="87">
        <v>14182.112159999999</v>
      </c>
      <c r="H1733" s="61">
        <v>6</v>
      </c>
      <c r="I1733" s="60"/>
    </row>
    <row r="1734" spans="1:9" ht="15" x14ac:dyDescent="0.25">
      <c r="A1734" s="8" t="s">
        <v>9944</v>
      </c>
      <c r="B1734" s="88" t="s">
        <v>630</v>
      </c>
      <c r="C1734" s="8" t="s">
        <v>9945</v>
      </c>
      <c r="D1734" s="8" t="s">
        <v>9946</v>
      </c>
      <c r="E1734" s="13" t="s">
        <v>30083</v>
      </c>
      <c r="F1734" s="77" t="str">
        <f t="shared" si="26"/>
        <v>К товару</v>
      </c>
      <c r="G1734" s="87">
        <v>38345.688000000002</v>
      </c>
      <c r="H1734" s="61">
        <v>4</v>
      </c>
      <c r="I1734" s="60"/>
    </row>
    <row r="1735" spans="1:9" ht="30" x14ac:dyDescent="0.25">
      <c r="A1735" s="8" t="s">
        <v>9947</v>
      </c>
      <c r="B1735" s="88" t="s">
        <v>630</v>
      </c>
      <c r="C1735" s="8" t="s">
        <v>9948</v>
      </c>
      <c r="D1735" s="8" t="s">
        <v>9949</v>
      </c>
      <c r="E1735" s="13" t="s">
        <v>30084</v>
      </c>
      <c r="F1735" s="77" t="str">
        <f t="shared" si="26"/>
        <v>К товару</v>
      </c>
      <c r="G1735" s="87">
        <v>12029.077079999999</v>
      </c>
      <c r="H1735" s="61">
        <v>18</v>
      </c>
      <c r="I1735" s="60"/>
    </row>
    <row r="1736" spans="1:9" ht="15" x14ac:dyDescent="0.25">
      <c r="A1736" s="8" t="s">
        <v>9950</v>
      </c>
      <c r="B1736" s="88" t="s">
        <v>630</v>
      </c>
      <c r="C1736" s="8" t="s">
        <v>9951</v>
      </c>
      <c r="D1736" s="8" t="s">
        <v>9952</v>
      </c>
      <c r="E1736" s="13" t="s">
        <v>30085</v>
      </c>
      <c r="F1736" s="77" t="str">
        <f t="shared" si="26"/>
        <v>К товару</v>
      </c>
      <c r="G1736" s="87">
        <v>11720.34216</v>
      </c>
      <c r="H1736" s="61">
        <v>2</v>
      </c>
      <c r="I1736" s="60"/>
    </row>
    <row r="1737" spans="1:9" ht="15" x14ac:dyDescent="0.25">
      <c r="A1737" s="8" t="s">
        <v>23317</v>
      </c>
      <c r="B1737" s="88" t="s">
        <v>630</v>
      </c>
      <c r="C1737" s="8" t="s">
        <v>23318</v>
      </c>
      <c r="D1737" s="8" t="s">
        <v>9952</v>
      </c>
      <c r="E1737" s="13" t="s">
        <v>30085</v>
      </c>
      <c r="F1737" s="77" t="str">
        <f t="shared" si="26"/>
        <v>К товару</v>
      </c>
      <c r="G1737" s="87">
        <v>13756.95</v>
      </c>
      <c r="H1737" s="61">
        <v>16</v>
      </c>
      <c r="I1737" s="60"/>
    </row>
    <row r="1738" spans="1:9" ht="15" x14ac:dyDescent="0.25">
      <c r="A1738" s="8" t="s">
        <v>21045</v>
      </c>
      <c r="B1738" s="88" t="s">
        <v>630</v>
      </c>
      <c r="C1738" s="8" t="s">
        <v>21046</v>
      </c>
      <c r="D1738" s="8" t="s">
        <v>21047</v>
      </c>
      <c r="E1738" s="13" t="s">
        <v>30086</v>
      </c>
      <c r="F1738" s="77" t="str">
        <f t="shared" ref="F1738:F1801" si="27">HYPERLINK("https://shop-askom.kz/?pbrandnumber="&amp;C1738&amp;"&amp;pbrandname=FEBI", "К товару")</f>
        <v>К товару</v>
      </c>
      <c r="G1738" s="87">
        <v>20563.02</v>
      </c>
      <c r="H1738" s="61">
        <v>9</v>
      </c>
      <c r="I1738" s="60"/>
    </row>
    <row r="1739" spans="1:9" ht="15" x14ac:dyDescent="0.25">
      <c r="A1739" s="8" t="s">
        <v>9953</v>
      </c>
      <c r="B1739" s="88" t="s">
        <v>630</v>
      </c>
      <c r="C1739" s="8" t="s">
        <v>9954</v>
      </c>
      <c r="D1739" s="8" t="s">
        <v>9955</v>
      </c>
      <c r="E1739" s="13" t="s">
        <v>30087</v>
      </c>
      <c r="F1739" s="77" t="str">
        <f t="shared" si="27"/>
        <v>К товару</v>
      </c>
      <c r="G1739" s="87">
        <v>51899.904000000002</v>
      </c>
      <c r="H1739" s="61">
        <v>9</v>
      </c>
      <c r="I1739" s="60"/>
    </row>
    <row r="1740" spans="1:9" ht="15" x14ac:dyDescent="0.25">
      <c r="A1740" s="8" t="s">
        <v>23319</v>
      </c>
      <c r="B1740" s="88" t="s">
        <v>630</v>
      </c>
      <c r="C1740" s="8" t="s">
        <v>23320</v>
      </c>
      <c r="D1740" s="8" t="s">
        <v>9956</v>
      </c>
      <c r="E1740" s="13" t="s">
        <v>30088</v>
      </c>
      <c r="F1740" s="77" t="str">
        <f t="shared" si="27"/>
        <v>К товару</v>
      </c>
      <c r="G1740" s="87">
        <v>29155.46616</v>
      </c>
      <c r="H1740" s="61">
        <v>3</v>
      </c>
      <c r="I1740" s="60"/>
    </row>
    <row r="1741" spans="1:9" ht="15" x14ac:dyDescent="0.25">
      <c r="A1741" s="8" t="s">
        <v>9957</v>
      </c>
      <c r="B1741" s="88" t="s">
        <v>630</v>
      </c>
      <c r="C1741" s="8" t="s">
        <v>9958</v>
      </c>
      <c r="D1741" s="8" t="s">
        <v>9959</v>
      </c>
      <c r="E1741" s="13" t="s">
        <v>30089</v>
      </c>
      <c r="F1741" s="77" t="str">
        <f t="shared" si="27"/>
        <v>К товару</v>
      </c>
      <c r="G1741" s="87">
        <v>1296.9183600000001</v>
      </c>
      <c r="H1741" s="61">
        <v>11</v>
      </c>
      <c r="I1741" s="60"/>
    </row>
    <row r="1742" spans="1:9" ht="15" x14ac:dyDescent="0.25">
      <c r="A1742" s="8" t="s">
        <v>9960</v>
      </c>
      <c r="B1742" s="88" t="s">
        <v>630</v>
      </c>
      <c r="C1742" s="8" t="s">
        <v>9961</v>
      </c>
      <c r="D1742" s="8" t="s">
        <v>9962</v>
      </c>
      <c r="E1742" s="13" t="s">
        <v>30090</v>
      </c>
      <c r="F1742" s="77" t="str">
        <f t="shared" si="27"/>
        <v>К товару</v>
      </c>
      <c r="G1742" s="87">
        <v>7115.3841599999996</v>
      </c>
      <c r="H1742" s="61">
        <v>10</v>
      </c>
      <c r="I1742" s="60"/>
    </row>
    <row r="1743" spans="1:9" ht="15" x14ac:dyDescent="0.25">
      <c r="A1743" s="8" t="s">
        <v>22162</v>
      </c>
      <c r="B1743" s="88" t="s">
        <v>630</v>
      </c>
      <c r="C1743" s="8" t="s">
        <v>22163</v>
      </c>
      <c r="D1743" s="8" t="s">
        <v>22163</v>
      </c>
      <c r="E1743" s="13" t="s">
        <v>30091</v>
      </c>
      <c r="F1743" s="77" t="str">
        <f t="shared" si="27"/>
        <v>К товару</v>
      </c>
      <c r="G1743" s="87">
        <v>9084.8001599999989</v>
      </c>
      <c r="H1743" s="61">
        <v>35</v>
      </c>
      <c r="I1743" s="60"/>
    </row>
    <row r="1744" spans="1:9" ht="30" x14ac:dyDescent="0.25">
      <c r="A1744" s="8" t="s">
        <v>9963</v>
      </c>
      <c r="B1744" s="88" t="s">
        <v>630</v>
      </c>
      <c r="C1744" s="8" t="s">
        <v>9964</v>
      </c>
      <c r="D1744" s="8" t="s">
        <v>9965</v>
      </c>
      <c r="E1744" s="13" t="s">
        <v>30092</v>
      </c>
      <c r="F1744" s="77" t="str">
        <f t="shared" si="27"/>
        <v>К товару</v>
      </c>
      <c r="G1744" s="87">
        <v>9538.3450799999991</v>
      </c>
      <c r="H1744" s="61">
        <v>130</v>
      </c>
      <c r="I1744" s="60"/>
    </row>
    <row r="1745" spans="1:9" ht="30" x14ac:dyDescent="0.25">
      <c r="A1745" s="8" t="s">
        <v>9966</v>
      </c>
      <c r="B1745" s="88" t="s">
        <v>630</v>
      </c>
      <c r="C1745" s="8" t="s">
        <v>9967</v>
      </c>
      <c r="D1745" s="8" t="s">
        <v>9968</v>
      </c>
      <c r="E1745" s="13" t="s">
        <v>30093</v>
      </c>
      <c r="F1745" s="77" t="str">
        <f t="shared" si="27"/>
        <v>К товару</v>
      </c>
      <c r="G1745" s="87">
        <v>13129.63308</v>
      </c>
      <c r="H1745" s="61">
        <v>161</v>
      </c>
      <c r="I1745" s="60"/>
    </row>
    <row r="1746" spans="1:9" ht="15" x14ac:dyDescent="0.25">
      <c r="A1746" s="8" t="s">
        <v>9969</v>
      </c>
      <c r="B1746" s="88" t="s">
        <v>630</v>
      </c>
      <c r="C1746" s="8" t="s">
        <v>9970</v>
      </c>
      <c r="D1746" s="8" t="s">
        <v>9971</v>
      </c>
      <c r="E1746" s="13" t="s">
        <v>30094</v>
      </c>
      <c r="F1746" s="77" t="str">
        <f t="shared" si="27"/>
        <v>К товару</v>
      </c>
      <c r="G1746" s="87">
        <v>729.84239999999988</v>
      </c>
      <c r="H1746" s="61">
        <v>163</v>
      </c>
      <c r="I1746" s="60"/>
    </row>
    <row r="1747" spans="1:9" ht="15" x14ac:dyDescent="0.25">
      <c r="A1747" s="8" t="s">
        <v>9972</v>
      </c>
      <c r="B1747" s="88" t="s">
        <v>630</v>
      </c>
      <c r="C1747" s="8" t="s">
        <v>9973</v>
      </c>
      <c r="D1747" s="8" t="s">
        <v>9974</v>
      </c>
      <c r="E1747" s="13" t="s">
        <v>30095</v>
      </c>
      <c r="F1747" s="77" t="str">
        <f t="shared" si="27"/>
        <v>К товару</v>
      </c>
      <c r="G1747" s="87">
        <v>970.22699999999998</v>
      </c>
      <c r="H1747" s="61">
        <v>182</v>
      </c>
      <c r="I1747" s="60"/>
    </row>
    <row r="1748" spans="1:9" ht="15" x14ac:dyDescent="0.25">
      <c r="A1748" s="8" t="s">
        <v>9975</v>
      </c>
      <c r="B1748" s="88" t="s">
        <v>630</v>
      </c>
      <c r="C1748" s="8" t="s">
        <v>9976</v>
      </c>
      <c r="D1748" s="8" t="s">
        <v>9977</v>
      </c>
      <c r="E1748" s="13" t="s">
        <v>30096</v>
      </c>
      <c r="F1748" s="77" t="str">
        <f t="shared" si="27"/>
        <v>К товару</v>
      </c>
      <c r="G1748" s="87">
        <v>816.14916000000005</v>
      </c>
      <c r="H1748" s="61">
        <v>186</v>
      </c>
      <c r="I1748" s="60"/>
    </row>
    <row r="1749" spans="1:9" ht="30" x14ac:dyDescent="0.25">
      <c r="A1749" s="8" t="s">
        <v>9978</v>
      </c>
      <c r="B1749" s="88" t="s">
        <v>630</v>
      </c>
      <c r="C1749" s="8" t="s">
        <v>9979</v>
      </c>
      <c r="D1749" s="8" t="s">
        <v>9980</v>
      </c>
      <c r="E1749" s="13" t="s">
        <v>30097</v>
      </c>
      <c r="F1749" s="77" t="str">
        <f t="shared" si="27"/>
        <v>К товару</v>
      </c>
      <c r="G1749" s="87">
        <v>1412.7663600000001</v>
      </c>
      <c r="H1749" s="61">
        <v>85</v>
      </c>
      <c r="I1749" s="60"/>
    </row>
    <row r="1750" spans="1:9" ht="15" x14ac:dyDescent="0.25">
      <c r="A1750" s="8" t="s">
        <v>9981</v>
      </c>
      <c r="B1750" s="88" t="s">
        <v>630</v>
      </c>
      <c r="C1750" s="8" t="s">
        <v>9982</v>
      </c>
      <c r="D1750" s="8" t="s">
        <v>9983</v>
      </c>
      <c r="E1750" s="13" t="s">
        <v>30098</v>
      </c>
      <c r="F1750" s="77" t="str">
        <f t="shared" si="27"/>
        <v>К товару</v>
      </c>
      <c r="G1750" s="87">
        <v>3137.7430799999997</v>
      </c>
      <c r="H1750" s="61">
        <v>41</v>
      </c>
      <c r="I1750" s="60"/>
    </row>
    <row r="1751" spans="1:9" ht="15" x14ac:dyDescent="0.25">
      <c r="A1751" s="8" t="s">
        <v>9984</v>
      </c>
      <c r="B1751" s="88" t="s">
        <v>630</v>
      </c>
      <c r="C1751" s="8" t="s">
        <v>9985</v>
      </c>
      <c r="D1751" s="8" t="s">
        <v>9986</v>
      </c>
      <c r="E1751" s="13" t="s">
        <v>30099</v>
      </c>
      <c r="F1751" s="77" t="str">
        <f t="shared" si="27"/>
        <v>К товару</v>
      </c>
      <c r="G1751" s="87">
        <v>404.30952000000002</v>
      </c>
      <c r="H1751" s="61">
        <v>279</v>
      </c>
      <c r="I1751" s="60"/>
    </row>
    <row r="1752" spans="1:9" ht="15" x14ac:dyDescent="0.25">
      <c r="A1752" s="8" t="s">
        <v>9987</v>
      </c>
      <c r="B1752" s="88" t="s">
        <v>630</v>
      </c>
      <c r="C1752" s="8" t="s">
        <v>9988</v>
      </c>
      <c r="D1752" s="8" t="s">
        <v>9989</v>
      </c>
      <c r="E1752" s="13" t="s">
        <v>30100</v>
      </c>
      <c r="F1752" s="77" t="str">
        <f t="shared" si="27"/>
        <v>К товару</v>
      </c>
      <c r="G1752" s="87">
        <v>712.46519999999998</v>
      </c>
      <c r="H1752" s="61">
        <v>121</v>
      </c>
      <c r="I1752" s="60"/>
    </row>
    <row r="1753" spans="1:9" ht="30" x14ac:dyDescent="0.25">
      <c r="A1753" s="8" t="s">
        <v>9990</v>
      </c>
      <c r="B1753" s="88" t="s">
        <v>630</v>
      </c>
      <c r="C1753" s="8" t="s">
        <v>9991</v>
      </c>
      <c r="D1753" s="8" t="s">
        <v>9992</v>
      </c>
      <c r="E1753" s="13" t="s">
        <v>30101</v>
      </c>
      <c r="F1753" s="77" t="str">
        <f t="shared" si="27"/>
        <v>К товару</v>
      </c>
      <c r="G1753" s="87">
        <v>2167.5160799999999</v>
      </c>
      <c r="H1753" s="61">
        <v>80</v>
      </c>
      <c r="I1753" s="60"/>
    </row>
    <row r="1754" spans="1:9" ht="15" x14ac:dyDescent="0.25">
      <c r="A1754" s="8" t="s">
        <v>9993</v>
      </c>
      <c r="B1754" s="88" t="s">
        <v>630</v>
      </c>
      <c r="C1754" s="8" t="s">
        <v>9994</v>
      </c>
      <c r="D1754" s="8" t="s">
        <v>9995</v>
      </c>
      <c r="E1754" s="13" t="s">
        <v>30102</v>
      </c>
      <c r="F1754" s="77" t="str">
        <f t="shared" si="27"/>
        <v>К товару</v>
      </c>
      <c r="G1754" s="87">
        <v>962.11763999999994</v>
      </c>
      <c r="H1754" s="61">
        <v>60</v>
      </c>
      <c r="I1754" s="60"/>
    </row>
    <row r="1755" spans="1:9" ht="15" x14ac:dyDescent="0.25">
      <c r="A1755" s="8" t="s">
        <v>9996</v>
      </c>
      <c r="B1755" s="88" t="s">
        <v>630</v>
      </c>
      <c r="C1755" s="8" t="s">
        <v>9997</v>
      </c>
      <c r="D1755" s="8" t="s">
        <v>9998</v>
      </c>
      <c r="E1755" s="13" t="s">
        <v>30103</v>
      </c>
      <c r="F1755" s="77" t="str">
        <f t="shared" si="27"/>
        <v>К товару</v>
      </c>
      <c r="G1755" s="87">
        <v>1255.21308</v>
      </c>
      <c r="H1755" s="61">
        <v>226</v>
      </c>
      <c r="I1755" s="60"/>
    </row>
    <row r="1756" spans="1:9" ht="30" x14ac:dyDescent="0.25">
      <c r="A1756" s="8" t="s">
        <v>9999</v>
      </c>
      <c r="B1756" s="88" t="s">
        <v>630</v>
      </c>
      <c r="C1756" s="8" t="s">
        <v>10000</v>
      </c>
      <c r="D1756" s="8" t="s">
        <v>9997</v>
      </c>
      <c r="E1756" s="13" t="s">
        <v>30104</v>
      </c>
      <c r="F1756" s="77" t="str">
        <f t="shared" si="27"/>
        <v>К товару</v>
      </c>
      <c r="G1756" s="87">
        <v>2307.6921600000001</v>
      </c>
      <c r="H1756" s="61">
        <v>181</v>
      </c>
      <c r="I1756" s="60"/>
    </row>
    <row r="1757" spans="1:9" ht="30" x14ac:dyDescent="0.25">
      <c r="A1757" s="8" t="s">
        <v>10001</v>
      </c>
      <c r="B1757" s="88" t="s">
        <v>630</v>
      </c>
      <c r="C1757" s="8" t="s">
        <v>10002</v>
      </c>
      <c r="D1757" s="8" t="s">
        <v>10003</v>
      </c>
      <c r="E1757" s="13" t="s">
        <v>30105</v>
      </c>
      <c r="F1757" s="77" t="str">
        <f t="shared" si="27"/>
        <v>К товару</v>
      </c>
      <c r="G1757" s="87">
        <v>2210.9590800000001</v>
      </c>
      <c r="H1757" s="61">
        <v>160</v>
      </c>
      <c r="I1757" s="60"/>
    </row>
    <row r="1758" spans="1:9" ht="30" x14ac:dyDescent="0.25">
      <c r="A1758" s="8" t="s">
        <v>10004</v>
      </c>
      <c r="B1758" s="88" t="s">
        <v>630</v>
      </c>
      <c r="C1758" s="8" t="s">
        <v>10005</v>
      </c>
      <c r="D1758" s="8" t="s">
        <v>10006</v>
      </c>
      <c r="E1758" s="13" t="s">
        <v>30106</v>
      </c>
      <c r="F1758" s="77" t="str">
        <f t="shared" si="27"/>
        <v>К товару</v>
      </c>
      <c r="G1758" s="87">
        <v>2153.0350800000001</v>
      </c>
      <c r="H1758" s="61">
        <v>1248</v>
      </c>
      <c r="I1758" s="60"/>
    </row>
    <row r="1759" spans="1:9" ht="15" x14ac:dyDescent="0.25">
      <c r="A1759" s="8" t="s">
        <v>10007</v>
      </c>
      <c r="B1759" s="88" t="s">
        <v>630</v>
      </c>
      <c r="C1759" s="8" t="s">
        <v>10003</v>
      </c>
      <c r="D1759" s="8" t="s">
        <v>10008</v>
      </c>
      <c r="E1759" s="13" t="s">
        <v>30107</v>
      </c>
      <c r="F1759" s="77" t="str">
        <f t="shared" si="27"/>
        <v>К товару</v>
      </c>
      <c r="G1759" s="87">
        <v>1155.5838000000001</v>
      </c>
      <c r="H1759" s="61">
        <v>201</v>
      </c>
      <c r="I1759" s="60"/>
    </row>
    <row r="1760" spans="1:9" ht="15" x14ac:dyDescent="0.25">
      <c r="A1760" s="8" t="s">
        <v>10009</v>
      </c>
      <c r="B1760" s="88" t="s">
        <v>630</v>
      </c>
      <c r="C1760" s="8" t="s">
        <v>10010</v>
      </c>
      <c r="D1760" s="8" t="s">
        <v>10011</v>
      </c>
      <c r="E1760" s="13" t="s">
        <v>30108</v>
      </c>
      <c r="F1760" s="77" t="str">
        <f t="shared" si="27"/>
        <v>К товару</v>
      </c>
      <c r="G1760" s="87">
        <v>1109.2446</v>
      </c>
      <c r="H1760" s="61">
        <v>114</v>
      </c>
      <c r="I1760" s="60"/>
    </row>
    <row r="1761" spans="1:9" ht="30" x14ac:dyDescent="0.25">
      <c r="A1761" s="8" t="s">
        <v>10012</v>
      </c>
      <c r="B1761" s="88" t="s">
        <v>630</v>
      </c>
      <c r="C1761" s="8" t="s">
        <v>10013</v>
      </c>
      <c r="D1761" s="8" t="s">
        <v>10014</v>
      </c>
      <c r="E1761" s="13" t="s">
        <v>30109</v>
      </c>
      <c r="F1761" s="77" t="str">
        <f t="shared" si="27"/>
        <v>К товару</v>
      </c>
      <c r="G1761" s="87">
        <v>1928.8692000000001</v>
      </c>
      <c r="H1761" s="61">
        <v>106</v>
      </c>
      <c r="I1761" s="60"/>
    </row>
    <row r="1762" spans="1:9" ht="15" x14ac:dyDescent="0.25">
      <c r="A1762" s="8" t="s">
        <v>10015</v>
      </c>
      <c r="B1762" s="88" t="s">
        <v>630</v>
      </c>
      <c r="C1762" s="8" t="s">
        <v>10016</v>
      </c>
      <c r="D1762" s="8" t="s">
        <v>10017</v>
      </c>
      <c r="E1762" s="13" t="s">
        <v>30110</v>
      </c>
      <c r="F1762" s="77" t="str">
        <f t="shared" si="27"/>
        <v>К товару</v>
      </c>
      <c r="G1762" s="87">
        <v>2230.0740000000001</v>
      </c>
      <c r="H1762" s="61">
        <v>173</v>
      </c>
      <c r="I1762" s="60"/>
    </row>
    <row r="1763" spans="1:9" ht="15" x14ac:dyDescent="0.25">
      <c r="A1763" s="8" t="s">
        <v>23321</v>
      </c>
      <c r="B1763" s="88" t="s">
        <v>630</v>
      </c>
      <c r="C1763" s="8" t="s">
        <v>23322</v>
      </c>
      <c r="D1763" s="8" t="s">
        <v>10018</v>
      </c>
      <c r="E1763" s="13" t="s">
        <v>30111</v>
      </c>
      <c r="F1763" s="77" t="str">
        <f t="shared" si="27"/>
        <v>К товару</v>
      </c>
      <c r="G1763" s="87">
        <v>1785.21768</v>
      </c>
      <c r="H1763" s="61">
        <v>139</v>
      </c>
      <c r="I1763" s="60"/>
    </row>
    <row r="1764" spans="1:9" ht="15" x14ac:dyDescent="0.25">
      <c r="A1764" s="8" t="s">
        <v>10019</v>
      </c>
      <c r="B1764" s="88" t="s">
        <v>630</v>
      </c>
      <c r="C1764" s="8" t="s">
        <v>10020</v>
      </c>
      <c r="D1764" s="8" t="s">
        <v>10021</v>
      </c>
      <c r="E1764" s="13" t="s">
        <v>30112</v>
      </c>
      <c r="F1764" s="77" t="str">
        <f t="shared" si="27"/>
        <v>К товару</v>
      </c>
      <c r="G1764" s="87">
        <v>2413.69308</v>
      </c>
      <c r="H1764" s="61">
        <v>72</v>
      </c>
      <c r="I1764" s="60"/>
    </row>
    <row r="1765" spans="1:9" ht="15" x14ac:dyDescent="0.25">
      <c r="A1765" s="8" t="s">
        <v>10022</v>
      </c>
      <c r="B1765" s="88" t="s">
        <v>630</v>
      </c>
      <c r="C1765" s="8" t="s">
        <v>10023</v>
      </c>
      <c r="D1765" s="8" t="s">
        <v>10024</v>
      </c>
      <c r="E1765" s="13" t="s">
        <v>30113</v>
      </c>
      <c r="F1765" s="77" t="str">
        <f t="shared" si="27"/>
        <v>К товару</v>
      </c>
      <c r="G1765" s="87">
        <v>936.63108</v>
      </c>
      <c r="H1765" s="61">
        <v>23</v>
      </c>
      <c r="I1765" s="60"/>
    </row>
    <row r="1766" spans="1:9" ht="15" x14ac:dyDescent="0.25">
      <c r="A1766" s="8" t="s">
        <v>23323</v>
      </c>
      <c r="B1766" s="88" t="s">
        <v>630</v>
      </c>
      <c r="C1766" s="8" t="s">
        <v>23324</v>
      </c>
      <c r="D1766" s="8" t="s">
        <v>23325</v>
      </c>
      <c r="E1766" s="13" t="s">
        <v>30114</v>
      </c>
      <c r="F1766" s="77" t="str">
        <f t="shared" si="27"/>
        <v>К товару</v>
      </c>
      <c r="G1766" s="87">
        <v>2122.9146000000001</v>
      </c>
      <c r="H1766" s="61">
        <v>230</v>
      </c>
      <c r="I1766" s="60"/>
    </row>
    <row r="1767" spans="1:9" ht="15" x14ac:dyDescent="0.25">
      <c r="A1767" s="8" t="s">
        <v>27331</v>
      </c>
      <c r="B1767" s="88" t="s">
        <v>630</v>
      </c>
      <c r="C1767" s="8" t="s">
        <v>27332</v>
      </c>
      <c r="D1767" s="8" t="s">
        <v>27333</v>
      </c>
      <c r="E1767" s="13" t="s">
        <v>30115</v>
      </c>
      <c r="F1767" s="77" t="str">
        <f t="shared" si="27"/>
        <v>К товару</v>
      </c>
      <c r="G1767" s="87">
        <v>2326.22784</v>
      </c>
      <c r="H1767" s="61">
        <v>120</v>
      </c>
      <c r="I1767" s="60"/>
    </row>
    <row r="1768" spans="1:9" ht="15" x14ac:dyDescent="0.25">
      <c r="A1768" s="8" t="s">
        <v>10025</v>
      </c>
      <c r="B1768" s="88" t="s">
        <v>630</v>
      </c>
      <c r="C1768" s="8" t="s">
        <v>10026</v>
      </c>
      <c r="D1768" s="8" t="s">
        <v>10027</v>
      </c>
      <c r="E1768" s="13" t="s">
        <v>30116</v>
      </c>
      <c r="F1768" s="77" t="str">
        <f t="shared" si="27"/>
        <v>К товару</v>
      </c>
      <c r="G1768" s="87">
        <v>1580.74596</v>
      </c>
      <c r="H1768" s="61">
        <v>423</v>
      </c>
      <c r="I1768" s="60"/>
    </row>
    <row r="1769" spans="1:9" ht="15" x14ac:dyDescent="0.25">
      <c r="A1769" s="8" t="s">
        <v>10028</v>
      </c>
      <c r="B1769" s="88" t="s">
        <v>630</v>
      </c>
      <c r="C1769" s="8" t="s">
        <v>10029</v>
      </c>
      <c r="D1769" s="8" t="s">
        <v>10030</v>
      </c>
      <c r="E1769" s="13" t="s">
        <v>30117</v>
      </c>
      <c r="F1769" s="77" t="str">
        <f t="shared" si="27"/>
        <v>К товару</v>
      </c>
      <c r="G1769" s="87">
        <v>1632.8775599999999</v>
      </c>
      <c r="H1769" s="61">
        <v>34</v>
      </c>
      <c r="I1769" s="60"/>
    </row>
    <row r="1770" spans="1:9" ht="15" x14ac:dyDescent="0.25">
      <c r="A1770" s="8" t="s">
        <v>10031</v>
      </c>
      <c r="B1770" s="88" t="s">
        <v>630</v>
      </c>
      <c r="C1770" s="8" t="s">
        <v>10032</v>
      </c>
      <c r="D1770" s="8" t="s">
        <v>10033</v>
      </c>
      <c r="E1770" s="13" t="s">
        <v>30118</v>
      </c>
      <c r="F1770" s="77" t="str">
        <f t="shared" si="27"/>
        <v>К товару</v>
      </c>
      <c r="G1770" s="87">
        <v>1884.8469600000001</v>
      </c>
      <c r="H1770" s="61">
        <v>68</v>
      </c>
      <c r="I1770" s="60"/>
    </row>
    <row r="1771" spans="1:9" ht="15" x14ac:dyDescent="0.25">
      <c r="A1771" s="8" t="s">
        <v>10034</v>
      </c>
      <c r="B1771" s="88" t="s">
        <v>630</v>
      </c>
      <c r="C1771" s="8" t="s">
        <v>10035</v>
      </c>
      <c r="D1771" s="8" t="s">
        <v>10036</v>
      </c>
      <c r="E1771" s="13" t="s">
        <v>30119</v>
      </c>
      <c r="F1771" s="77" t="str">
        <f t="shared" si="27"/>
        <v>К товару</v>
      </c>
      <c r="G1771" s="87">
        <v>2220.8061600000001</v>
      </c>
      <c r="H1771" s="61">
        <v>46</v>
      </c>
      <c r="I1771" s="60"/>
    </row>
    <row r="1772" spans="1:9" ht="15" x14ac:dyDescent="0.25">
      <c r="A1772" s="8" t="s">
        <v>10037</v>
      </c>
      <c r="B1772" s="88" t="s">
        <v>630</v>
      </c>
      <c r="C1772" s="8" t="s">
        <v>10038</v>
      </c>
      <c r="D1772" s="8" t="s">
        <v>10039</v>
      </c>
      <c r="E1772" s="13" t="s">
        <v>30120</v>
      </c>
      <c r="F1772" s="77" t="str">
        <f t="shared" si="27"/>
        <v>К товару</v>
      </c>
      <c r="G1772" s="87">
        <v>1494.4392</v>
      </c>
      <c r="H1772" s="61">
        <v>106</v>
      </c>
      <c r="I1772" s="60"/>
    </row>
    <row r="1773" spans="1:9" ht="15" x14ac:dyDescent="0.25">
      <c r="A1773" s="8" t="s">
        <v>10040</v>
      </c>
      <c r="B1773" s="88" t="s">
        <v>630</v>
      </c>
      <c r="C1773" s="8" t="s">
        <v>10041</v>
      </c>
      <c r="D1773" s="8" t="s">
        <v>10042</v>
      </c>
      <c r="E1773" s="13" t="s">
        <v>30121</v>
      </c>
      <c r="F1773" s="77" t="str">
        <f t="shared" si="27"/>
        <v>К товару</v>
      </c>
      <c r="G1773" s="87">
        <v>1336.3066799999999</v>
      </c>
      <c r="H1773" s="61">
        <v>125</v>
      </c>
      <c r="I1773" s="60"/>
    </row>
    <row r="1774" spans="1:9" ht="15" x14ac:dyDescent="0.25">
      <c r="A1774" s="8" t="s">
        <v>10043</v>
      </c>
      <c r="B1774" s="88" t="s">
        <v>630</v>
      </c>
      <c r="C1774" s="8" t="s">
        <v>10044</v>
      </c>
      <c r="D1774" s="8" t="s">
        <v>10045</v>
      </c>
      <c r="E1774" s="13" t="s">
        <v>30122</v>
      </c>
      <c r="F1774" s="77" t="str">
        <f t="shared" si="27"/>
        <v>К товару</v>
      </c>
      <c r="G1774" s="87">
        <v>1394.2306799999999</v>
      </c>
      <c r="H1774" s="61">
        <v>103</v>
      </c>
      <c r="I1774" s="60"/>
    </row>
    <row r="1775" spans="1:9" ht="30" x14ac:dyDescent="0.25">
      <c r="A1775" s="8" t="s">
        <v>10046</v>
      </c>
      <c r="B1775" s="88" t="s">
        <v>630</v>
      </c>
      <c r="C1775" s="8" t="s">
        <v>10047</v>
      </c>
      <c r="D1775" s="8" t="s">
        <v>10048</v>
      </c>
      <c r="E1775" s="13" t="s">
        <v>30123</v>
      </c>
      <c r="F1775" s="77" t="str">
        <f t="shared" si="27"/>
        <v>К товару</v>
      </c>
      <c r="G1775" s="87">
        <v>1152.6876</v>
      </c>
      <c r="H1775" s="61">
        <v>203</v>
      </c>
      <c r="I1775" s="60"/>
    </row>
    <row r="1776" spans="1:9" ht="15" x14ac:dyDescent="0.25">
      <c r="A1776" s="8" t="s">
        <v>10049</v>
      </c>
      <c r="B1776" s="88" t="s">
        <v>630</v>
      </c>
      <c r="C1776" s="8" t="s">
        <v>10050</v>
      </c>
      <c r="D1776" s="8" t="s">
        <v>10051</v>
      </c>
      <c r="E1776" s="13" t="s">
        <v>30124</v>
      </c>
      <c r="F1776" s="77" t="str">
        <f t="shared" si="27"/>
        <v>К товару</v>
      </c>
      <c r="G1776" s="87">
        <v>1232.04348</v>
      </c>
      <c r="H1776" s="61">
        <v>1424</v>
      </c>
      <c r="I1776" s="60"/>
    </row>
    <row r="1777" spans="1:9" ht="30" x14ac:dyDescent="0.25">
      <c r="A1777" s="8" t="s">
        <v>10052</v>
      </c>
      <c r="B1777" s="88" t="s">
        <v>630</v>
      </c>
      <c r="C1777" s="8" t="s">
        <v>10053</v>
      </c>
      <c r="D1777" s="8" t="s">
        <v>10054</v>
      </c>
      <c r="E1777" s="13" t="s">
        <v>30125</v>
      </c>
      <c r="F1777" s="77" t="str">
        <f t="shared" si="27"/>
        <v>К товару</v>
      </c>
      <c r="G1777" s="87">
        <v>1236.6774</v>
      </c>
      <c r="H1777" s="61">
        <v>165</v>
      </c>
      <c r="I1777" s="60"/>
    </row>
    <row r="1778" spans="1:9" ht="15" x14ac:dyDescent="0.25">
      <c r="A1778" s="8" t="s">
        <v>10055</v>
      </c>
      <c r="B1778" s="88" t="s">
        <v>630</v>
      </c>
      <c r="C1778" s="8" t="s">
        <v>10056</v>
      </c>
      <c r="D1778" s="8" t="s">
        <v>10057</v>
      </c>
      <c r="E1778" s="13" t="s">
        <v>30126</v>
      </c>
      <c r="F1778" s="77" t="str">
        <f t="shared" si="27"/>
        <v>К товару</v>
      </c>
      <c r="G1778" s="87">
        <v>1775.3706</v>
      </c>
      <c r="H1778" s="61">
        <v>244</v>
      </c>
      <c r="I1778" s="60"/>
    </row>
    <row r="1779" spans="1:9" ht="30" x14ac:dyDescent="0.25">
      <c r="A1779" s="8" t="s">
        <v>10058</v>
      </c>
      <c r="B1779" s="88" t="s">
        <v>630</v>
      </c>
      <c r="C1779" s="8" t="s">
        <v>10059</v>
      </c>
      <c r="D1779" s="8" t="s">
        <v>10060</v>
      </c>
      <c r="E1779" s="13" t="s">
        <v>30127</v>
      </c>
      <c r="F1779" s="77" t="str">
        <f t="shared" si="27"/>
        <v>К товару</v>
      </c>
      <c r="G1779" s="87">
        <v>1546.5708</v>
      </c>
      <c r="H1779" s="61">
        <v>243</v>
      </c>
      <c r="I1779" s="60"/>
    </row>
    <row r="1780" spans="1:9" ht="30" x14ac:dyDescent="0.25">
      <c r="A1780" s="8" t="s">
        <v>23326</v>
      </c>
      <c r="B1780" s="88" t="s">
        <v>630</v>
      </c>
      <c r="C1780" s="8" t="s">
        <v>23327</v>
      </c>
      <c r="D1780" s="8" t="s">
        <v>23328</v>
      </c>
      <c r="E1780" s="13" t="s">
        <v>30128</v>
      </c>
      <c r="F1780" s="77" t="str">
        <f t="shared" si="27"/>
        <v>К товару</v>
      </c>
      <c r="G1780" s="87">
        <v>886.81643999999994</v>
      </c>
      <c r="H1780" s="61">
        <v>376</v>
      </c>
      <c r="I1780" s="60"/>
    </row>
    <row r="1781" spans="1:9" ht="30" x14ac:dyDescent="0.25">
      <c r="A1781" s="8" t="s">
        <v>10061</v>
      </c>
      <c r="B1781" s="88" t="s">
        <v>630</v>
      </c>
      <c r="C1781" s="8" t="s">
        <v>10062</v>
      </c>
      <c r="D1781" s="8" t="s">
        <v>10063</v>
      </c>
      <c r="E1781" s="13" t="s">
        <v>30129</v>
      </c>
      <c r="F1781" s="77" t="str">
        <f t="shared" si="27"/>
        <v>К товару</v>
      </c>
      <c r="G1781" s="87">
        <v>899.55972000000008</v>
      </c>
      <c r="H1781" s="61">
        <v>83</v>
      </c>
      <c r="I1781" s="60"/>
    </row>
    <row r="1782" spans="1:9" ht="15" x14ac:dyDescent="0.25">
      <c r="A1782" s="8" t="s">
        <v>10064</v>
      </c>
      <c r="B1782" s="88" t="s">
        <v>630</v>
      </c>
      <c r="C1782" s="8" t="s">
        <v>10065</v>
      </c>
      <c r="D1782" s="8" t="s">
        <v>10066</v>
      </c>
      <c r="E1782" s="13" t="s">
        <v>30130</v>
      </c>
      <c r="F1782" s="77" t="str">
        <f t="shared" si="27"/>
        <v>К товару</v>
      </c>
      <c r="G1782" s="87">
        <v>854.95824000000005</v>
      </c>
      <c r="H1782" s="61">
        <v>133</v>
      </c>
      <c r="I1782" s="60"/>
    </row>
    <row r="1783" spans="1:9" ht="15" x14ac:dyDescent="0.25">
      <c r="A1783" s="8" t="s">
        <v>10067</v>
      </c>
      <c r="B1783" s="88" t="s">
        <v>630</v>
      </c>
      <c r="C1783" s="8" t="s">
        <v>10068</v>
      </c>
      <c r="D1783" s="8" t="s">
        <v>10069</v>
      </c>
      <c r="E1783" s="13" t="s">
        <v>30131</v>
      </c>
      <c r="F1783" s="77" t="str">
        <f t="shared" si="27"/>
        <v>К товару</v>
      </c>
      <c r="G1783" s="87">
        <v>939.52727999999991</v>
      </c>
      <c r="H1783" s="61">
        <v>244</v>
      </c>
      <c r="I1783" s="60"/>
    </row>
    <row r="1784" spans="1:9" ht="15" x14ac:dyDescent="0.25">
      <c r="A1784" s="8" t="s">
        <v>10070</v>
      </c>
      <c r="B1784" s="88" t="s">
        <v>630</v>
      </c>
      <c r="C1784" s="8" t="s">
        <v>10071</v>
      </c>
      <c r="D1784" s="8" t="s">
        <v>10072</v>
      </c>
      <c r="E1784" s="13" t="s">
        <v>30132</v>
      </c>
      <c r="F1784" s="77" t="str">
        <f t="shared" si="27"/>
        <v>К товару</v>
      </c>
      <c r="G1784" s="87">
        <v>1126.0425600000001</v>
      </c>
      <c r="H1784" s="61">
        <v>90</v>
      </c>
      <c r="I1784" s="60"/>
    </row>
    <row r="1785" spans="1:9" ht="15" x14ac:dyDescent="0.25">
      <c r="A1785" s="8" t="s">
        <v>10073</v>
      </c>
      <c r="B1785" s="88" t="s">
        <v>630</v>
      </c>
      <c r="C1785" s="8" t="s">
        <v>10074</v>
      </c>
      <c r="D1785" s="8" t="s">
        <v>10075</v>
      </c>
      <c r="E1785" s="13" t="s">
        <v>30133</v>
      </c>
      <c r="F1785" s="77" t="str">
        <f t="shared" si="27"/>
        <v>К товару</v>
      </c>
      <c r="G1785" s="87">
        <v>992.81736000000001</v>
      </c>
      <c r="H1785" s="61">
        <v>246</v>
      </c>
      <c r="I1785" s="60"/>
    </row>
    <row r="1786" spans="1:9" ht="15" x14ac:dyDescent="0.25">
      <c r="A1786" s="8" t="s">
        <v>10076</v>
      </c>
      <c r="B1786" s="88" t="s">
        <v>630</v>
      </c>
      <c r="C1786" s="8" t="s">
        <v>10077</v>
      </c>
      <c r="D1786" s="8" t="s">
        <v>10078</v>
      </c>
      <c r="E1786" s="13" t="s">
        <v>30134</v>
      </c>
      <c r="F1786" s="77" t="str">
        <f t="shared" si="27"/>
        <v>К товару</v>
      </c>
      <c r="G1786" s="87">
        <v>1830.3984</v>
      </c>
      <c r="H1786" s="61">
        <v>67</v>
      </c>
      <c r="I1786" s="60"/>
    </row>
    <row r="1787" spans="1:9" ht="15" x14ac:dyDescent="0.25">
      <c r="A1787" s="8" t="s">
        <v>10079</v>
      </c>
      <c r="B1787" s="88" t="s">
        <v>630</v>
      </c>
      <c r="C1787" s="8" t="s">
        <v>10080</v>
      </c>
      <c r="D1787" s="8" t="s">
        <v>10081</v>
      </c>
      <c r="E1787" s="13" t="s">
        <v>30135</v>
      </c>
      <c r="F1787" s="77" t="str">
        <f t="shared" si="27"/>
        <v>К товару</v>
      </c>
      <c r="G1787" s="87">
        <v>1602.7570800000001</v>
      </c>
      <c r="H1787" s="61">
        <v>37</v>
      </c>
      <c r="I1787" s="60"/>
    </row>
    <row r="1788" spans="1:9" ht="15" x14ac:dyDescent="0.25">
      <c r="A1788" s="8" t="s">
        <v>10082</v>
      </c>
      <c r="B1788" s="88" t="s">
        <v>630</v>
      </c>
      <c r="C1788" s="8" t="s">
        <v>10083</v>
      </c>
      <c r="D1788" s="8" t="s">
        <v>10084</v>
      </c>
      <c r="E1788" s="13" t="s">
        <v>30136</v>
      </c>
      <c r="F1788" s="77" t="str">
        <f t="shared" si="27"/>
        <v>К товару</v>
      </c>
      <c r="G1788" s="87">
        <v>971.96472000000006</v>
      </c>
      <c r="H1788" s="61">
        <v>1243</v>
      </c>
      <c r="I1788" s="60"/>
    </row>
    <row r="1789" spans="1:9" ht="15" x14ac:dyDescent="0.25">
      <c r="A1789" s="8" t="s">
        <v>10085</v>
      </c>
      <c r="B1789" s="88" t="s">
        <v>630</v>
      </c>
      <c r="C1789" s="8" t="s">
        <v>10086</v>
      </c>
      <c r="D1789" s="8" t="s">
        <v>10087</v>
      </c>
      <c r="E1789" s="13" t="s">
        <v>30137</v>
      </c>
      <c r="F1789" s="77" t="str">
        <f t="shared" si="27"/>
        <v>К товару</v>
      </c>
      <c r="G1789" s="87">
        <v>1169.4855600000001</v>
      </c>
      <c r="H1789" s="61">
        <v>58</v>
      </c>
      <c r="I1789" s="60"/>
    </row>
    <row r="1790" spans="1:9" ht="30" x14ac:dyDescent="0.25">
      <c r="A1790" s="8" t="s">
        <v>27334</v>
      </c>
      <c r="B1790" s="88" t="s">
        <v>630</v>
      </c>
      <c r="C1790" s="8" t="s">
        <v>27335</v>
      </c>
      <c r="D1790" s="8" t="s">
        <v>27336</v>
      </c>
      <c r="E1790" s="13" t="s">
        <v>30138</v>
      </c>
      <c r="F1790" s="77" t="str">
        <f t="shared" si="27"/>
        <v>К товару</v>
      </c>
      <c r="G1790" s="87">
        <v>1963.6236000000001</v>
      </c>
      <c r="H1790" s="61">
        <v>200</v>
      </c>
      <c r="I1790" s="60"/>
    </row>
    <row r="1791" spans="1:9" ht="30" x14ac:dyDescent="0.25">
      <c r="A1791" s="8" t="s">
        <v>10088</v>
      </c>
      <c r="B1791" s="88" t="s">
        <v>630</v>
      </c>
      <c r="C1791" s="8" t="s">
        <v>10089</v>
      </c>
      <c r="D1791" s="8" t="s">
        <v>10090</v>
      </c>
      <c r="E1791" s="13" t="s">
        <v>30139</v>
      </c>
      <c r="F1791" s="77" t="str">
        <f t="shared" si="27"/>
        <v>К товару</v>
      </c>
      <c r="G1791" s="87">
        <v>1201.923</v>
      </c>
      <c r="H1791" s="61">
        <v>141</v>
      </c>
      <c r="I1791" s="60"/>
    </row>
    <row r="1792" spans="1:9" ht="15" x14ac:dyDescent="0.25">
      <c r="A1792" s="8" t="s">
        <v>10091</v>
      </c>
      <c r="B1792" s="88" t="s">
        <v>630</v>
      </c>
      <c r="C1792" s="8" t="s">
        <v>10092</v>
      </c>
      <c r="D1792" s="8" t="s">
        <v>10090</v>
      </c>
      <c r="E1792" s="13" t="s">
        <v>30140</v>
      </c>
      <c r="F1792" s="77" t="str">
        <f t="shared" si="27"/>
        <v>К товару</v>
      </c>
      <c r="G1792" s="87">
        <v>809.19827999999995</v>
      </c>
      <c r="H1792" s="61">
        <v>203</v>
      </c>
      <c r="I1792" s="60"/>
    </row>
    <row r="1793" spans="1:9" ht="30" x14ac:dyDescent="0.25">
      <c r="A1793" s="8" t="s">
        <v>10093</v>
      </c>
      <c r="B1793" s="88" t="s">
        <v>630</v>
      </c>
      <c r="C1793" s="8" t="s">
        <v>10094</v>
      </c>
      <c r="D1793" s="8" t="s">
        <v>10095</v>
      </c>
      <c r="E1793" s="13" t="s">
        <v>30141</v>
      </c>
      <c r="F1793" s="77" t="str">
        <f t="shared" si="27"/>
        <v>К товару</v>
      </c>
      <c r="G1793" s="87">
        <v>1259.847</v>
      </c>
      <c r="H1793" s="61">
        <v>156</v>
      </c>
      <c r="I1793" s="60"/>
    </row>
    <row r="1794" spans="1:9" ht="15" x14ac:dyDescent="0.25">
      <c r="A1794" s="8" t="s">
        <v>23329</v>
      </c>
      <c r="B1794" s="88" t="s">
        <v>630</v>
      </c>
      <c r="C1794" s="8" t="s">
        <v>23330</v>
      </c>
      <c r="D1794" s="8" t="s">
        <v>23331</v>
      </c>
      <c r="E1794" s="13" t="s">
        <v>30142</v>
      </c>
      <c r="F1794" s="77" t="str">
        <f t="shared" si="27"/>
        <v>К товару</v>
      </c>
      <c r="G1794" s="87">
        <v>1512.97488</v>
      </c>
      <c r="H1794" s="61">
        <v>205</v>
      </c>
      <c r="I1794" s="60"/>
    </row>
    <row r="1795" spans="1:9" ht="15" x14ac:dyDescent="0.25">
      <c r="A1795" s="8" t="s">
        <v>10096</v>
      </c>
      <c r="B1795" s="88" t="s">
        <v>630</v>
      </c>
      <c r="C1795" s="8" t="s">
        <v>10097</v>
      </c>
      <c r="D1795" s="8" t="s">
        <v>10098</v>
      </c>
      <c r="E1795" s="13" t="s">
        <v>30143</v>
      </c>
      <c r="F1795" s="77" t="str">
        <f t="shared" si="27"/>
        <v>К товару</v>
      </c>
      <c r="G1795" s="87">
        <v>1113.29928</v>
      </c>
      <c r="H1795" s="61">
        <v>159</v>
      </c>
      <c r="I1795" s="60"/>
    </row>
    <row r="1796" spans="1:9" ht="15" x14ac:dyDescent="0.25">
      <c r="A1796" s="8" t="s">
        <v>10099</v>
      </c>
      <c r="B1796" s="88" t="s">
        <v>630</v>
      </c>
      <c r="C1796" s="8" t="s">
        <v>10100</v>
      </c>
      <c r="D1796" s="8" t="s">
        <v>10101</v>
      </c>
      <c r="E1796" s="13" t="s">
        <v>30144</v>
      </c>
      <c r="F1796" s="77" t="str">
        <f t="shared" si="27"/>
        <v>К товару</v>
      </c>
      <c r="G1796" s="87">
        <v>2083.52628</v>
      </c>
      <c r="H1796" s="61">
        <v>87</v>
      </c>
      <c r="I1796" s="60"/>
    </row>
    <row r="1797" spans="1:9" ht="15" x14ac:dyDescent="0.25">
      <c r="A1797" s="8" t="s">
        <v>10102</v>
      </c>
      <c r="B1797" s="88" t="s">
        <v>630</v>
      </c>
      <c r="C1797" s="8" t="s">
        <v>10103</v>
      </c>
      <c r="D1797" s="8" t="s">
        <v>10104</v>
      </c>
      <c r="E1797" s="13" t="s">
        <v>30145</v>
      </c>
      <c r="F1797" s="77" t="str">
        <f t="shared" si="27"/>
        <v>К товару</v>
      </c>
      <c r="G1797" s="87">
        <v>1724.3974800000001</v>
      </c>
      <c r="H1797" s="61">
        <v>168</v>
      </c>
      <c r="I1797" s="60"/>
    </row>
    <row r="1798" spans="1:9" ht="15" x14ac:dyDescent="0.25">
      <c r="A1798" s="8" t="s">
        <v>10105</v>
      </c>
      <c r="B1798" s="88" t="s">
        <v>630</v>
      </c>
      <c r="C1798" s="8" t="s">
        <v>10106</v>
      </c>
      <c r="D1798" s="8" t="s">
        <v>10107</v>
      </c>
      <c r="E1798" s="13" t="s">
        <v>30146</v>
      </c>
      <c r="F1798" s="77" t="str">
        <f t="shared" si="27"/>
        <v>К товару</v>
      </c>
      <c r="G1798" s="87">
        <v>1001.50596</v>
      </c>
      <c r="H1798" s="61">
        <v>175</v>
      </c>
      <c r="I1798" s="60"/>
    </row>
    <row r="1799" spans="1:9" ht="15" x14ac:dyDescent="0.25">
      <c r="A1799" s="8" t="s">
        <v>10108</v>
      </c>
      <c r="B1799" s="88" t="s">
        <v>630</v>
      </c>
      <c r="C1799" s="8" t="s">
        <v>10109</v>
      </c>
      <c r="D1799" s="8" t="s">
        <v>10110</v>
      </c>
      <c r="E1799" s="13" t="s">
        <v>30147</v>
      </c>
      <c r="F1799" s="77" t="str">
        <f t="shared" si="27"/>
        <v>К товару</v>
      </c>
      <c r="G1799" s="87">
        <v>854.95824000000005</v>
      </c>
      <c r="H1799" s="61">
        <v>273</v>
      </c>
      <c r="I1799" s="60"/>
    </row>
    <row r="1800" spans="1:9" ht="15" x14ac:dyDescent="0.25">
      <c r="A1800" s="8" t="s">
        <v>10111</v>
      </c>
      <c r="B1800" s="88" t="s">
        <v>630</v>
      </c>
      <c r="C1800" s="8" t="s">
        <v>10112</v>
      </c>
      <c r="D1800" s="8" t="s">
        <v>10113</v>
      </c>
      <c r="E1800" s="13" t="s">
        <v>30148</v>
      </c>
      <c r="F1800" s="77" t="str">
        <f t="shared" si="27"/>
        <v>К товару</v>
      </c>
      <c r="G1800" s="87">
        <v>1378.01196</v>
      </c>
      <c r="H1800" s="61">
        <v>91</v>
      </c>
      <c r="I1800" s="60"/>
    </row>
    <row r="1801" spans="1:9" ht="15" x14ac:dyDescent="0.25">
      <c r="A1801" s="8" t="s">
        <v>10114</v>
      </c>
      <c r="B1801" s="88" t="s">
        <v>630</v>
      </c>
      <c r="C1801" s="8" t="s">
        <v>10115</v>
      </c>
      <c r="D1801" s="8" t="s">
        <v>10116</v>
      </c>
      <c r="E1801" s="13" t="s">
        <v>30149</v>
      </c>
      <c r="F1801" s="77" t="str">
        <f t="shared" si="27"/>
        <v>К товару</v>
      </c>
      <c r="G1801" s="87">
        <v>531.16308000000004</v>
      </c>
      <c r="H1801" s="61">
        <v>292</v>
      </c>
      <c r="I1801" s="60"/>
    </row>
    <row r="1802" spans="1:9" ht="15" x14ac:dyDescent="0.25">
      <c r="A1802" s="8" t="s">
        <v>10117</v>
      </c>
      <c r="B1802" s="88" t="s">
        <v>630</v>
      </c>
      <c r="C1802" s="8" t="s">
        <v>10118</v>
      </c>
      <c r="D1802" s="8" t="s">
        <v>10119</v>
      </c>
      <c r="E1802" s="13" t="s">
        <v>30150</v>
      </c>
      <c r="F1802" s="77" t="str">
        <f t="shared" ref="F1802:F1841" si="28">HYPERLINK("https://shop-askom.kz/?pbrandnumber="&amp;C1802&amp;"&amp;pbrandname=FEBI", "К товару")</f>
        <v>К товару</v>
      </c>
      <c r="G1802" s="87">
        <v>824.83776</v>
      </c>
      <c r="H1802" s="61">
        <v>140</v>
      </c>
      <c r="I1802" s="60"/>
    </row>
    <row r="1803" spans="1:9" ht="15" x14ac:dyDescent="0.25">
      <c r="A1803" s="8" t="s">
        <v>10120</v>
      </c>
      <c r="B1803" s="88" t="s">
        <v>630</v>
      </c>
      <c r="C1803" s="8" t="s">
        <v>10121</v>
      </c>
      <c r="D1803" s="8" t="s">
        <v>10122</v>
      </c>
      <c r="E1803" s="13" t="s">
        <v>30151</v>
      </c>
      <c r="F1803" s="77" t="str">
        <f t="shared" si="28"/>
        <v>К товару</v>
      </c>
      <c r="G1803" s="87">
        <v>1280.1204</v>
      </c>
      <c r="H1803" s="61">
        <v>305</v>
      </c>
      <c r="I1803" s="60"/>
    </row>
    <row r="1804" spans="1:9" ht="15" x14ac:dyDescent="0.25">
      <c r="A1804" s="8" t="s">
        <v>10123</v>
      </c>
      <c r="B1804" s="88" t="s">
        <v>630</v>
      </c>
      <c r="C1804" s="8" t="s">
        <v>10124</v>
      </c>
      <c r="D1804" s="8" t="s">
        <v>10125</v>
      </c>
      <c r="E1804" s="13" t="s">
        <v>30152</v>
      </c>
      <c r="F1804" s="77" t="str">
        <f t="shared" si="28"/>
        <v>К товару</v>
      </c>
      <c r="G1804" s="87">
        <v>1643.3038799999999</v>
      </c>
      <c r="H1804" s="61">
        <v>157</v>
      </c>
      <c r="I1804" s="60"/>
    </row>
    <row r="1805" spans="1:9" ht="15" x14ac:dyDescent="0.25">
      <c r="A1805" s="8" t="s">
        <v>10126</v>
      </c>
      <c r="B1805" s="88" t="s">
        <v>630</v>
      </c>
      <c r="C1805" s="8" t="s">
        <v>10127</v>
      </c>
      <c r="D1805" s="8" t="s">
        <v>10128</v>
      </c>
      <c r="E1805" s="13" t="s">
        <v>30153</v>
      </c>
      <c r="F1805" s="77" t="str">
        <f t="shared" si="28"/>
        <v>К товару</v>
      </c>
      <c r="G1805" s="87">
        <v>1657.7848799999999</v>
      </c>
      <c r="H1805" s="61">
        <v>257</v>
      </c>
      <c r="I1805" s="60"/>
    </row>
    <row r="1806" spans="1:9" ht="15" x14ac:dyDescent="0.25">
      <c r="A1806" s="8" t="s">
        <v>10129</v>
      </c>
      <c r="B1806" s="88" t="s">
        <v>630</v>
      </c>
      <c r="C1806" s="8" t="s">
        <v>10130</v>
      </c>
      <c r="D1806" s="8" t="s">
        <v>10131</v>
      </c>
      <c r="E1806" s="13" t="s">
        <v>30154</v>
      </c>
      <c r="F1806" s="77" t="str">
        <f t="shared" si="28"/>
        <v>К товару</v>
      </c>
      <c r="G1806" s="87">
        <v>1556.41788</v>
      </c>
      <c r="H1806" s="61">
        <v>417</v>
      </c>
      <c r="I1806" s="60"/>
    </row>
    <row r="1807" spans="1:9" ht="15" x14ac:dyDescent="0.25">
      <c r="A1807" s="8" t="s">
        <v>10132</v>
      </c>
      <c r="B1807" s="88" t="s">
        <v>630</v>
      </c>
      <c r="C1807" s="8" t="s">
        <v>10133</v>
      </c>
      <c r="D1807" s="8" t="s">
        <v>10134</v>
      </c>
      <c r="E1807" s="13" t="s">
        <v>30155</v>
      </c>
      <c r="F1807" s="77" t="str">
        <f t="shared" si="28"/>
        <v>К товару</v>
      </c>
      <c r="G1807" s="87">
        <v>1238.9943599999999</v>
      </c>
      <c r="H1807" s="61">
        <v>89</v>
      </c>
      <c r="I1807" s="60"/>
    </row>
    <row r="1808" spans="1:9" ht="15" x14ac:dyDescent="0.25">
      <c r="A1808" s="8" t="s">
        <v>10135</v>
      </c>
      <c r="B1808" s="88" t="s">
        <v>630</v>
      </c>
      <c r="C1808" s="8" t="s">
        <v>10136</v>
      </c>
      <c r="D1808" s="8" t="s">
        <v>10137</v>
      </c>
      <c r="E1808" s="13" t="s">
        <v>30156</v>
      </c>
      <c r="F1808" s="77" t="str">
        <f t="shared" si="28"/>
        <v>К товару</v>
      </c>
      <c r="G1808" s="87">
        <v>1552.3632</v>
      </c>
      <c r="H1808" s="61">
        <v>74</v>
      </c>
      <c r="I1808" s="60"/>
    </row>
    <row r="1809" spans="1:9" ht="15" x14ac:dyDescent="0.25">
      <c r="A1809" s="8" t="s">
        <v>10138</v>
      </c>
      <c r="B1809" s="88" t="s">
        <v>630</v>
      </c>
      <c r="C1809" s="8" t="s">
        <v>10139</v>
      </c>
      <c r="D1809" s="8" t="s">
        <v>10140</v>
      </c>
      <c r="E1809" s="13" t="s">
        <v>30157</v>
      </c>
      <c r="F1809" s="77" t="str">
        <f t="shared" si="28"/>
        <v>К товару</v>
      </c>
      <c r="G1809" s="87">
        <v>2012.8589999999999</v>
      </c>
      <c r="H1809" s="61">
        <v>104</v>
      </c>
      <c r="I1809" s="60"/>
    </row>
    <row r="1810" spans="1:9" ht="15" x14ac:dyDescent="0.25">
      <c r="A1810" s="8" t="s">
        <v>10141</v>
      </c>
      <c r="B1810" s="88" t="s">
        <v>630</v>
      </c>
      <c r="C1810" s="8" t="s">
        <v>10142</v>
      </c>
      <c r="D1810" s="8" t="s">
        <v>10143</v>
      </c>
      <c r="E1810" s="13" t="s">
        <v>30158</v>
      </c>
      <c r="F1810" s="77" t="str">
        <f t="shared" si="28"/>
        <v>К товару</v>
      </c>
      <c r="G1810" s="87">
        <v>1411.60788</v>
      </c>
      <c r="H1810" s="61">
        <v>181</v>
      </c>
      <c r="I1810" s="60"/>
    </row>
    <row r="1811" spans="1:9" ht="15" x14ac:dyDescent="0.25">
      <c r="A1811" s="8" t="s">
        <v>10144</v>
      </c>
      <c r="B1811" s="88" t="s">
        <v>630</v>
      </c>
      <c r="C1811" s="8" t="s">
        <v>10145</v>
      </c>
      <c r="D1811" s="8" t="s">
        <v>10146</v>
      </c>
      <c r="E1811" s="13" t="s">
        <v>30159</v>
      </c>
      <c r="F1811" s="77" t="str">
        <f t="shared" si="28"/>
        <v>К товару</v>
      </c>
      <c r="G1811" s="87">
        <v>1611.4456799999998</v>
      </c>
      <c r="H1811" s="61">
        <v>140</v>
      </c>
      <c r="I1811" s="60"/>
    </row>
    <row r="1812" spans="1:9" ht="15" x14ac:dyDescent="0.25">
      <c r="A1812" s="8" t="s">
        <v>10147</v>
      </c>
      <c r="B1812" s="88" t="s">
        <v>630</v>
      </c>
      <c r="C1812" s="8" t="s">
        <v>10148</v>
      </c>
      <c r="D1812" s="8" t="s">
        <v>10149</v>
      </c>
      <c r="E1812" s="13" t="s">
        <v>30160</v>
      </c>
      <c r="F1812" s="77" t="str">
        <f t="shared" si="28"/>
        <v>К товару</v>
      </c>
      <c r="G1812" s="87">
        <v>1361.2139999999999</v>
      </c>
      <c r="H1812" s="61">
        <v>29</v>
      </c>
      <c r="I1812" s="60"/>
    </row>
    <row r="1813" spans="1:9" ht="15" x14ac:dyDescent="0.25">
      <c r="A1813" s="8" t="s">
        <v>10153</v>
      </c>
      <c r="B1813" s="88" t="s">
        <v>630</v>
      </c>
      <c r="C1813" s="8" t="s">
        <v>10154</v>
      </c>
      <c r="D1813" s="8" t="s">
        <v>10155</v>
      </c>
      <c r="E1813" s="13" t="s">
        <v>30161</v>
      </c>
      <c r="F1813" s="77" t="str">
        <f t="shared" si="28"/>
        <v>К товару</v>
      </c>
      <c r="G1813" s="87">
        <v>1831.5568799999999</v>
      </c>
      <c r="H1813" s="61">
        <v>90</v>
      </c>
      <c r="I1813" s="60"/>
    </row>
    <row r="1814" spans="1:9" ht="15" x14ac:dyDescent="0.25">
      <c r="A1814" s="8" t="s">
        <v>10150</v>
      </c>
      <c r="B1814" s="88" t="s">
        <v>630</v>
      </c>
      <c r="C1814" s="8" t="s">
        <v>10151</v>
      </c>
      <c r="D1814" s="8" t="s">
        <v>10152</v>
      </c>
      <c r="E1814" s="13" t="s">
        <v>30162</v>
      </c>
      <c r="F1814" s="77" t="str">
        <f t="shared" si="28"/>
        <v>К товару</v>
      </c>
      <c r="G1814" s="87">
        <v>1611.4456799999998</v>
      </c>
      <c r="H1814" s="61">
        <v>52</v>
      </c>
      <c r="I1814" s="60"/>
    </row>
    <row r="1815" spans="1:9" ht="15" x14ac:dyDescent="0.25">
      <c r="A1815" s="8" t="s">
        <v>10156</v>
      </c>
      <c r="B1815" s="88" t="s">
        <v>630</v>
      </c>
      <c r="C1815" s="8" t="s">
        <v>10157</v>
      </c>
      <c r="D1815" s="8" t="s">
        <v>10158</v>
      </c>
      <c r="E1815" s="13" t="s">
        <v>30163</v>
      </c>
      <c r="F1815" s="77" t="str">
        <f t="shared" si="28"/>
        <v>К товару</v>
      </c>
      <c r="G1815" s="87">
        <v>2220.8061600000001</v>
      </c>
      <c r="H1815" s="61">
        <v>70</v>
      </c>
      <c r="I1815" s="60"/>
    </row>
    <row r="1816" spans="1:9" ht="15" x14ac:dyDescent="0.25">
      <c r="A1816" s="8" t="s">
        <v>10159</v>
      </c>
      <c r="B1816" s="88" t="s">
        <v>630</v>
      </c>
      <c r="C1816" s="8" t="s">
        <v>10160</v>
      </c>
      <c r="D1816" s="8" t="s">
        <v>10161</v>
      </c>
      <c r="E1816" s="13" t="s">
        <v>30164</v>
      </c>
      <c r="F1816" s="77" t="str">
        <f t="shared" si="28"/>
        <v>К товару</v>
      </c>
      <c r="G1816" s="87">
        <v>2066.7283200000002</v>
      </c>
      <c r="H1816" s="61">
        <v>186</v>
      </c>
      <c r="I1816" s="60"/>
    </row>
    <row r="1817" spans="1:9" ht="30" x14ac:dyDescent="0.25">
      <c r="A1817" s="8" t="s">
        <v>10162</v>
      </c>
      <c r="B1817" s="88" t="s">
        <v>630</v>
      </c>
      <c r="C1817" s="8" t="s">
        <v>10163</v>
      </c>
      <c r="D1817" s="8" t="s">
        <v>10164</v>
      </c>
      <c r="E1817" s="13" t="s">
        <v>30165</v>
      </c>
      <c r="F1817" s="77" t="str">
        <f t="shared" si="28"/>
        <v>К товару</v>
      </c>
      <c r="G1817" s="87">
        <v>3678.174</v>
      </c>
      <c r="H1817" s="61">
        <v>96</v>
      </c>
      <c r="I1817" s="60"/>
    </row>
    <row r="1818" spans="1:9" ht="30" x14ac:dyDescent="0.25">
      <c r="A1818" s="8" t="s">
        <v>10165</v>
      </c>
      <c r="B1818" s="88" t="s">
        <v>630</v>
      </c>
      <c r="C1818" s="8" t="s">
        <v>10166</v>
      </c>
      <c r="D1818" s="8" t="s">
        <v>10167</v>
      </c>
      <c r="E1818" s="13" t="s">
        <v>30166</v>
      </c>
      <c r="F1818" s="77" t="str">
        <f t="shared" si="28"/>
        <v>К товару</v>
      </c>
      <c r="G1818" s="87">
        <v>3832.8310799999999</v>
      </c>
      <c r="H1818" s="61">
        <v>87</v>
      </c>
      <c r="I1818" s="60"/>
    </row>
    <row r="1819" spans="1:9" ht="15" x14ac:dyDescent="0.25">
      <c r="A1819" s="8" t="s">
        <v>10168</v>
      </c>
      <c r="B1819" s="88" t="s">
        <v>630</v>
      </c>
      <c r="C1819" s="8" t="s">
        <v>10169</v>
      </c>
      <c r="D1819" s="8" t="s">
        <v>10170</v>
      </c>
      <c r="E1819" s="13" t="s">
        <v>30167</v>
      </c>
      <c r="F1819" s="77" t="str">
        <f t="shared" si="28"/>
        <v>К товару</v>
      </c>
      <c r="G1819" s="87">
        <v>1897.011</v>
      </c>
      <c r="H1819" s="61">
        <v>300</v>
      </c>
      <c r="I1819" s="60"/>
    </row>
    <row r="1820" spans="1:9" ht="15" x14ac:dyDescent="0.25">
      <c r="A1820" s="8" t="s">
        <v>10171</v>
      </c>
      <c r="B1820" s="88" t="s">
        <v>630</v>
      </c>
      <c r="C1820" s="8" t="s">
        <v>10172</v>
      </c>
      <c r="D1820" s="8" t="s">
        <v>10173</v>
      </c>
      <c r="E1820" s="13" t="s">
        <v>30168</v>
      </c>
      <c r="F1820" s="77" t="str">
        <f t="shared" si="28"/>
        <v>К товару</v>
      </c>
      <c r="G1820" s="87">
        <v>2278.7301600000001</v>
      </c>
      <c r="H1820" s="61">
        <v>133</v>
      </c>
      <c r="I1820" s="60"/>
    </row>
    <row r="1821" spans="1:9" ht="30" x14ac:dyDescent="0.25">
      <c r="A1821" s="8" t="s">
        <v>10174</v>
      </c>
      <c r="B1821" s="88" t="s">
        <v>630</v>
      </c>
      <c r="C1821" s="8" t="s">
        <v>10175</v>
      </c>
      <c r="D1821" s="8" t="s">
        <v>10176</v>
      </c>
      <c r="E1821" s="13" t="s">
        <v>30169</v>
      </c>
      <c r="F1821" s="77" t="str">
        <f t="shared" si="28"/>
        <v>К товару</v>
      </c>
      <c r="G1821" s="87">
        <v>1743.5123999999998</v>
      </c>
      <c r="H1821" s="61">
        <v>102</v>
      </c>
      <c r="I1821" s="60"/>
    </row>
    <row r="1822" spans="1:9" ht="15" x14ac:dyDescent="0.25">
      <c r="A1822" s="8" t="s">
        <v>10177</v>
      </c>
      <c r="B1822" s="88" t="s">
        <v>630</v>
      </c>
      <c r="C1822" s="8" t="s">
        <v>10178</v>
      </c>
      <c r="D1822" s="8" t="s">
        <v>10179</v>
      </c>
      <c r="E1822" s="13" t="s">
        <v>30170</v>
      </c>
      <c r="F1822" s="77" t="str">
        <f t="shared" si="28"/>
        <v>К товару</v>
      </c>
      <c r="G1822" s="87">
        <v>2287.998</v>
      </c>
      <c r="H1822" s="61">
        <v>71</v>
      </c>
      <c r="I1822" s="60"/>
    </row>
    <row r="1823" spans="1:9" ht="15" x14ac:dyDescent="0.25">
      <c r="A1823" s="8" t="s">
        <v>10180</v>
      </c>
      <c r="B1823" s="88" t="s">
        <v>630</v>
      </c>
      <c r="C1823" s="8" t="s">
        <v>10181</v>
      </c>
      <c r="D1823" s="8" t="s">
        <v>10182</v>
      </c>
      <c r="E1823" s="13" t="s">
        <v>30171</v>
      </c>
      <c r="F1823" s="77" t="str">
        <f t="shared" si="28"/>
        <v>К товару</v>
      </c>
      <c r="G1823" s="87">
        <v>1375.6949999999999</v>
      </c>
      <c r="H1823" s="61">
        <v>420</v>
      </c>
      <c r="I1823" s="60"/>
    </row>
    <row r="1824" spans="1:9" ht="15" x14ac:dyDescent="0.25">
      <c r="A1824" s="8" t="s">
        <v>10183</v>
      </c>
      <c r="B1824" s="88" t="s">
        <v>630</v>
      </c>
      <c r="C1824" s="8" t="s">
        <v>10184</v>
      </c>
      <c r="D1824" s="8" t="s">
        <v>10185</v>
      </c>
      <c r="E1824" s="13" t="s">
        <v>30172</v>
      </c>
      <c r="F1824" s="77" t="str">
        <f t="shared" si="28"/>
        <v>К товару</v>
      </c>
      <c r="G1824" s="87">
        <v>1738.8784800000001</v>
      </c>
      <c r="H1824" s="61">
        <v>57</v>
      </c>
      <c r="I1824" s="60"/>
    </row>
    <row r="1825" spans="1:9" ht="15" x14ac:dyDescent="0.25">
      <c r="A1825" s="8" t="s">
        <v>10186</v>
      </c>
      <c r="B1825" s="88" t="s">
        <v>630</v>
      </c>
      <c r="C1825" s="8" t="s">
        <v>10187</v>
      </c>
      <c r="D1825" s="8" t="s">
        <v>10188</v>
      </c>
      <c r="E1825" s="13" t="s">
        <v>30173</v>
      </c>
      <c r="F1825" s="77" t="str">
        <f t="shared" si="28"/>
        <v>К товару</v>
      </c>
      <c r="G1825" s="87">
        <v>2664.5039999999999</v>
      </c>
      <c r="H1825" s="61">
        <v>145</v>
      </c>
      <c r="I1825" s="60"/>
    </row>
    <row r="1826" spans="1:9" ht="15" x14ac:dyDescent="0.25">
      <c r="A1826" s="8" t="s">
        <v>10189</v>
      </c>
      <c r="B1826" s="88" t="s">
        <v>630</v>
      </c>
      <c r="C1826" s="8" t="s">
        <v>10190</v>
      </c>
      <c r="D1826" s="8" t="s">
        <v>10191</v>
      </c>
      <c r="E1826" s="13" t="s">
        <v>30174</v>
      </c>
      <c r="F1826" s="77" t="str">
        <f t="shared" si="28"/>
        <v>К товару</v>
      </c>
      <c r="G1826" s="87">
        <v>1442.3076000000001</v>
      </c>
      <c r="H1826" s="61">
        <v>82</v>
      </c>
      <c r="I1826" s="60"/>
    </row>
    <row r="1827" spans="1:9" ht="15" x14ac:dyDescent="0.25">
      <c r="A1827" s="8" t="s">
        <v>10192</v>
      </c>
      <c r="B1827" s="88" t="s">
        <v>630</v>
      </c>
      <c r="C1827" s="8" t="s">
        <v>10193</v>
      </c>
      <c r="D1827" s="8" t="s">
        <v>10194</v>
      </c>
      <c r="E1827" s="13" t="s">
        <v>30175</v>
      </c>
      <c r="F1827" s="77" t="str">
        <f t="shared" si="28"/>
        <v>К товару</v>
      </c>
      <c r="G1827" s="87">
        <v>1690.8015599999999</v>
      </c>
      <c r="H1827" s="61">
        <v>117</v>
      </c>
      <c r="I1827" s="60"/>
    </row>
    <row r="1828" spans="1:9" ht="15" x14ac:dyDescent="0.25">
      <c r="A1828" s="8" t="s">
        <v>10195</v>
      </c>
      <c r="B1828" s="88" t="s">
        <v>630</v>
      </c>
      <c r="C1828" s="8" t="s">
        <v>10196</v>
      </c>
      <c r="D1828" s="8" t="s">
        <v>10197</v>
      </c>
      <c r="E1828" s="13" t="s">
        <v>30176</v>
      </c>
      <c r="F1828" s="77" t="str">
        <f t="shared" si="28"/>
        <v>К товару</v>
      </c>
      <c r="G1828" s="87">
        <v>2239.9210800000001</v>
      </c>
      <c r="H1828" s="61">
        <v>163</v>
      </c>
      <c r="I1828" s="60"/>
    </row>
    <row r="1829" spans="1:9" ht="15" x14ac:dyDescent="0.25">
      <c r="A1829" s="8" t="s">
        <v>10198</v>
      </c>
      <c r="B1829" s="88" t="s">
        <v>630</v>
      </c>
      <c r="C1829" s="8" t="s">
        <v>10199</v>
      </c>
      <c r="D1829" s="8" t="s">
        <v>10200</v>
      </c>
      <c r="E1829" s="13" t="s">
        <v>30177</v>
      </c>
      <c r="F1829" s="77" t="str">
        <f t="shared" si="28"/>
        <v>К товару</v>
      </c>
      <c r="G1829" s="87">
        <v>1712.8126799999998</v>
      </c>
      <c r="H1829" s="61">
        <v>383</v>
      </c>
      <c r="I1829" s="60"/>
    </row>
    <row r="1830" spans="1:9" ht="15" x14ac:dyDescent="0.25">
      <c r="A1830" s="8" t="s">
        <v>10201</v>
      </c>
      <c r="B1830" s="88" t="s">
        <v>630</v>
      </c>
      <c r="C1830" s="8" t="s">
        <v>10202</v>
      </c>
      <c r="D1830" s="8" t="s">
        <v>10203</v>
      </c>
      <c r="E1830" s="13" t="s">
        <v>30178</v>
      </c>
      <c r="F1830" s="77" t="str">
        <f t="shared" si="28"/>
        <v>К товару</v>
      </c>
      <c r="G1830" s="87">
        <v>1721.50128</v>
      </c>
      <c r="H1830" s="61">
        <v>162</v>
      </c>
      <c r="I1830" s="60"/>
    </row>
    <row r="1831" spans="1:9" ht="15" x14ac:dyDescent="0.25">
      <c r="A1831" s="8" t="s">
        <v>10204</v>
      </c>
      <c r="B1831" s="88" t="s">
        <v>630</v>
      </c>
      <c r="C1831" s="8" t="s">
        <v>10205</v>
      </c>
      <c r="D1831" s="8" t="s">
        <v>10206</v>
      </c>
      <c r="E1831" s="13" t="s">
        <v>30179</v>
      </c>
      <c r="F1831" s="77" t="str">
        <f t="shared" si="28"/>
        <v>К товару</v>
      </c>
      <c r="G1831" s="87">
        <v>1431.8812799999998</v>
      </c>
      <c r="H1831" s="61">
        <v>35</v>
      </c>
      <c r="I1831" s="60"/>
    </row>
    <row r="1832" spans="1:9" ht="30" x14ac:dyDescent="0.25">
      <c r="A1832" s="8" t="s">
        <v>10207</v>
      </c>
      <c r="B1832" s="88" t="s">
        <v>630</v>
      </c>
      <c r="C1832" s="8" t="s">
        <v>10208</v>
      </c>
      <c r="D1832" s="8" t="s">
        <v>10209</v>
      </c>
      <c r="E1832" s="13" t="s">
        <v>30180</v>
      </c>
      <c r="F1832" s="77" t="str">
        <f t="shared" si="28"/>
        <v>К товару</v>
      </c>
      <c r="G1832" s="87">
        <v>1676.8997999999999</v>
      </c>
      <c r="H1832" s="61">
        <v>69</v>
      </c>
      <c r="I1832" s="60"/>
    </row>
    <row r="1833" spans="1:9" ht="15" x14ac:dyDescent="0.25">
      <c r="A1833" s="8" t="s">
        <v>23332</v>
      </c>
      <c r="B1833" s="88" t="s">
        <v>630</v>
      </c>
      <c r="C1833" s="8" t="s">
        <v>23333</v>
      </c>
      <c r="D1833" s="8" t="s">
        <v>23334</v>
      </c>
      <c r="E1833" s="13" t="s">
        <v>30181</v>
      </c>
      <c r="F1833" s="77" t="str">
        <f t="shared" si="28"/>
        <v>К товару</v>
      </c>
      <c r="G1833" s="87">
        <v>63.137160000000002</v>
      </c>
      <c r="H1833" s="61">
        <v>4</v>
      </c>
      <c r="I1833" s="60"/>
    </row>
    <row r="1834" spans="1:9" ht="15" x14ac:dyDescent="0.25">
      <c r="A1834" s="8" t="s">
        <v>23335</v>
      </c>
      <c r="B1834" s="88" t="s">
        <v>630</v>
      </c>
      <c r="C1834" s="8" t="s">
        <v>23336</v>
      </c>
      <c r="D1834" s="8" t="s">
        <v>23337</v>
      </c>
      <c r="E1834" s="13" t="s">
        <v>30182</v>
      </c>
      <c r="F1834" s="77" t="str">
        <f t="shared" si="28"/>
        <v>К товару</v>
      </c>
      <c r="G1834" s="87">
        <v>135542.16</v>
      </c>
      <c r="H1834" s="61">
        <v>1</v>
      </c>
      <c r="I1834" s="60"/>
    </row>
    <row r="1835" spans="1:9" ht="30" x14ac:dyDescent="0.25">
      <c r="A1835" s="8" t="s">
        <v>10210</v>
      </c>
      <c r="B1835" s="88" t="s">
        <v>630</v>
      </c>
      <c r="C1835" s="8" t="s">
        <v>10211</v>
      </c>
      <c r="D1835" s="8" t="s">
        <v>10212</v>
      </c>
      <c r="E1835" s="13" t="s">
        <v>30183</v>
      </c>
      <c r="F1835" s="77" t="str">
        <f t="shared" si="28"/>
        <v>К товару</v>
      </c>
      <c r="G1835" s="87">
        <v>110345.22</v>
      </c>
      <c r="H1835" s="61">
        <v>2</v>
      </c>
      <c r="I1835" s="60"/>
    </row>
    <row r="1836" spans="1:9" ht="15" x14ac:dyDescent="0.25">
      <c r="A1836" s="8" t="s">
        <v>10213</v>
      </c>
      <c r="B1836" s="88" t="s">
        <v>630</v>
      </c>
      <c r="C1836" s="8" t="s">
        <v>10214</v>
      </c>
      <c r="D1836" s="8" t="s">
        <v>10215</v>
      </c>
      <c r="E1836" s="13" t="s">
        <v>30184</v>
      </c>
      <c r="F1836" s="77" t="str">
        <f t="shared" si="28"/>
        <v>К товару</v>
      </c>
      <c r="G1836" s="87">
        <v>85.14828</v>
      </c>
      <c r="H1836" s="61">
        <v>116</v>
      </c>
      <c r="I1836" s="60"/>
    </row>
    <row r="1837" spans="1:9" ht="30" x14ac:dyDescent="0.25">
      <c r="A1837" s="8" t="s">
        <v>10216</v>
      </c>
      <c r="B1837" s="88" t="s">
        <v>630</v>
      </c>
      <c r="C1837" s="8" t="s">
        <v>10217</v>
      </c>
      <c r="D1837" s="8" t="s">
        <v>10218</v>
      </c>
      <c r="E1837" s="13" t="s">
        <v>30185</v>
      </c>
      <c r="F1837" s="77" t="str">
        <f t="shared" si="28"/>
        <v>К товару</v>
      </c>
      <c r="G1837" s="87">
        <v>532.9008</v>
      </c>
      <c r="H1837" s="61">
        <v>105</v>
      </c>
      <c r="I1837" s="60"/>
    </row>
    <row r="1838" spans="1:9" ht="15" x14ac:dyDescent="0.25">
      <c r="A1838" s="8" t="s">
        <v>10219</v>
      </c>
      <c r="B1838" s="88" t="s">
        <v>630</v>
      </c>
      <c r="C1838" s="8" t="s">
        <v>10220</v>
      </c>
      <c r="D1838" s="8" t="s">
        <v>10221</v>
      </c>
      <c r="E1838" s="13" t="s">
        <v>30186</v>
      </c>
      <c r="F1838" s="77" t="str">
        <f t="shared" si="28"/>
        <v>К товару</v>
      </c>
      <c r="G1838" s="87">
        <v>4894.5779999999995</v>
      </c>
      <c r="H1838" s="61">
        <v>23</v>
      </c>
      <c r="I1838" s="60"/>
    </row>
    <row r="1839" spans="1:9" ht="15" x14ac:dyDescent="0.25">
      <c r="A1839" s="8" t="s">
        <v>23338</v>
      </c>
      <c r="B1839" s="88" t="s">
        <v>630</v>
      </c>
      <c r="C1839" s="8" t="s">
        <v>23339</v>
      </c>
      <c r="D1839" s="8" t="s">
        <v>23340</v>
      </c>
      <c r="E1839" s="13" t="s">
        <v>30187</v>
      </c>
      <c r="F1839" s="77" t="str">
        <f t="shared" si="28"/>
        <v>К товару</v>
      </c>
      <c r="G1839" s="87">
        <v>3118.6281600000002</v>
      </c>
      <c r="H1839" s="61">
        <v>2</v>
      </c>
      <c r="I1839" s="60"/>
    </row>
    <row r="1840" spans="1:9" ht="15" x14ac:dyDescent="0.25">
      <c r="A1840" s="8" t="s">
        <v>10222</v>
      </c>
      <c r="B1840" s="88" t="s">
        <v>630</v>
      </c>
      <c r="C1840" s="8" t="s">
        <v>10223</v>
      </c>
      <c r="D1840" s="8" t="s">
        <v>10224</v>
      </c>
      <c r="E1840" s="13" t="s">
        <v>30188</v>
      </c>
      <c r="F1840" s="77" t="str">
        <f t="shared" si="28"/>
        <v>К товару</v>
      </c>
      <c r="G1840" s="87">
        <v>3524.0961600000001</v>
      </c>
      <c r="H1840" s="61">
        <v>2</v>
      </c>
      <c r="I1840" s="60"/>
    </row>
    <row r="1841" spans="1:9" ht="15" x14ac:dyDescent="0.25">
      <c r="A1841" s="8" t="s">
        <v>10225</v>
      </c>
      <c r="B1841" s="88" t="s">
        <v>630</v>
      </c>
      <c r="C1841" s="8" t="s">
        <v>10226</v>
      </c>
      <c r="D1841" s="8" t="s">
        <v>10227</v>
      </c>
      <c r="E1841" s="13" t="s">
        <v>30189</v>
      </c>
      <c r="F1841" s="77" t="str">
        <f t="shared" si="28"/>
        <v>К товару</v>
      </c>
      <c r="G1841" s="87">
        <v>30506.83308</v>
      </c>
      <c r="H1841" s="61">
        <v>18</v>
      </c>
      <c r="I1841" s="60"/>
    </row>
  </sheetData>
  <mergeCells count="12">
    <mergeCell ref="A7:C7"/>
    <mergeCell ref="H7:I7"/>
    <mergeCell ref="H2:I2"/>
    <mergeCell ref="B3:C3"/>
    <mergeCell ref="H3:I3"/>
    <mergeCell ref="B4:C4"/>
    <mergeCell ref="H4:I4"/>
    <mergeCell ref="B5:C5"/>
    <mergeCell ref="H5:I5"/>
    <mergeCell ref="B6:C6"/>
    <mergeCell ref="H6:I6"/>
    <mergeCell ref="D2:G7"/>
  </mergeCells>
  <pageMargins left="0.19685039370078741" right="0.19685039370078741" top="0.39370078740157483" bottom="0.39370078740157483" header="0.31496062992125984" footer="0.31496062992125984"/>
  <pageSetup paperSize="9" scale="36" fitToHeight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  <pageSetUpPr fitToPage="1"/>
  </sheetPr>
  <dimension ref="A1:I109"/>
  <sheetViews>
    <sheetView view="pageBreakPreview" topLeftCell="B1" zoomScaleNormal="100" zoomScaleSheetLayoutView="100" workbookViewId="0">
      <selection activeCell="M16" sqref="M16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16" style="1" hidden="1" customWidth="1"/>
    <col min="5" max="5" width="77.7109375" style="1" customWidth="1"/>
    <col min="6" max="6" width="12.140625" style="6" customWidth="1"/>
    <col min="7" max="7" width="9.140625" style="17"/>
    <col min="8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1"/>
      <c r="G1" s="23"/>
      <c r="H1" s="10"/>
    </row>
    <row r="2" spans="1:9" ht="56.25" customHeight="1" x14ac:dyDescent="0.25">
      <c r="A2" s="29"/>
      <c r="B2" s="65"/>
      <c r="C2" s="65"/>
      <c r="D2" s="169" t="s">
        <v>30192</v>
      </c>
      <c r="E2" s="169"/>
      <c r="F2" s="169"/>
      <c r="G2" s="161"/>
      <c r="H2" s="161"/>
      <c r="I2" s="80"/>
    </row>
    <row r="3" spans="1:9" ht="18.75" customHeight="1" x14ac:dyDescent="0.25">
      <c r="A3" s="63"/>
      <c r="B3" s="162"/>
      <c r="C3" s="162"/>
      <c r="D3" s="169"/>
      <c r="E3" s="169"/>
      <c r="F3" s="169"/>
      <c r="G3" s="163"/>
      <c r="H3" s="163"/>
      <c r="I3" s="81"/>
    </row>
    <row r="4" spans="1:9" ht="18.75" customHeight="1" x14ac:dyDescent="0.25">
      <c r="A4" s="64"/>
      <c r="B4" s="164"/>
      <c r="C4" s="164"/>
      <c r="D4" s="169"/>
      <c r="E4" s="169"/>
      <c r="F4" s="169"/>
      <c r="G4" s="165"/>
      <c r="H4" s="165"/>
      <c r="I4" s="82"/>
    </row>
    <row r="5" spans="1:9" ht="18.75" customHeight="1" x14ac:dyDescent="0.25">
      <c r="A5" s="64"/>
      <c r="B5" s="164"/>
      <c r="C5" s="164"/>
      <c r="D5" s="169"/>
      <c r="E5" s="169"/>
      <c r="F5" s="169"/>
      <c r="G5" s="165"/>
      <c r="H5" s="165"/>
      <c r="I5" s="82"/>
    </row>
    <row r="6" spans="1:9" ht="18.75" customHeight="1" x14ac:dyDescent="0.25">
      <c r="A6" s="64"/>
      <c r="B6" s="164"/>
      <c r="C6" s="164"/>
      <c r="D6" s="169"/>
      <c r="E6" s="169"/>
      <c r="F6" s="169"/>
      <c r="G6" s="165"/>
      <c r="H6" s="165"/>
      <c r="I6" s="82"/>
    </row>
    <row r="7" spans="1:9" ht="37.5" customHeight="1" x14ac:dyDescent="0.25">
      <c r="A7" s="167"/>
      <c r="B7" s="167"/>
      <c r="C7" s="167"/>
      <c r="D7" s="169"/>
      <c r="E7" s="169"/>
      <c r="F7" s="169"/>
      <c r="G7" s="167"/>
      <c r="H7" s="167"/>
      <c r="I7" s="83"/>
    </row>
    <row r="8" spans="1:9" ht="7.5" customHeight="1" x14ac:dyDescent="0.25">
      <c r="A8" s="11"/>
      <c r="B8" s="11"/>
      <c r="C8" s="7"/>
      <c r="D8" s="7"/>
      <c r="E8" s="15"/>
      <c r="F8" s="15"/>
      <c r="G8" s="16"/>
      <c r="H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90" t="s">
        <v>30190</v>
      </c>
      <c r="H9" s="91" t="s">
        <v>5</v>
      </c>
      <c r="I9" s="92" t="s">
        <v>4</v>
      </c>
    </row>
    <row r="10" spans="1:9" ht="30" x14ac:dyDescent="0.25">
      <c r="A10" s="8" t="s">
        <v>27337</v>
      </c>
      <c r="B10" s="8" t="s">
        <v>25817</v>
      </c>
      <c r="C10" s="8" t="s">
        <v>27338</v>
      </c>
      <c r="D10" s="8" t="s">
        <v>22627</v>
      </c>
      <c r="E10" s="13" t="s">
        <v>30193</v>
      </c>
      <c r="F10" s="77" t="str">
        <f t="shared" ref="F10:F41" si="0">HYPERLINK("https://shop-askom.kz/?pbrandnumber="&amp;C10&amp;"&amp;pbrandname=Gates", "К товару")</f>
        <v>К товару</v>
      </c>
      <c r="G10" s="87">
        <v>24376.73616</v>
      </c>
      <c r="H10" s="61">
        <v>10</v>
      </c>
      <c r="I10" s="60"/>
    </row>
    <row r="11" spans="1:9" ht="15" x14ac:dyDescent="0.25">
      <c r="A11" s="8" t="s">
        <v>27339</v>
      </c>
      <c r="B11" s="8" t="s">
        <v>25817</v>
      </c>
      <c r="C11" s="8" t="s">
        <v>27340</v>
      </c>
      <c r="D11" s="8" t="s">
        <v>3449</v>
      </c>
      <c r="E11" s="13" t="s">
        <v>30194</v>
      </c>
      <c r="F11" s="77" t="str">
        <f t="shared" si="0"/>
        <v>К товару</v>
      </c>
      <c r="G11" s="87">
        <v>76170.06</v>
      </c>
      <c r="H11" s="61">
        <v>10</v>
      </c>
      <c r="I11" s="60"/>
    </row>
    <row r="12" spans="1:9" ht="15" x14ac:dyDescent="0.25">
      <c r="A12" s="8" t="s">
        <v>27341</v>
      </c>
      <c r="B12" s="8" t="s">
        <v>25817</v>
      </c>
      <c r="C12" s="8" t="s">
        <v>27342</v>
      </c>
      <c r="D12" s="8" t="s">
        <v>22630</v>
      </c>
      <c r="E12" s="13" t="s">
        <v>30195</v>
      </c>
      <c r="F12" s="77" t="str">
        <f t="shared" si="0"/>
        <v>К товару</v>
      </c>
      <c r="G12" s="87">
        <v>63909.286919999999</v>
      </c>
      <c r="H12" s="61">
        <v>6</v>
      </c>
      <c r="I12" s="60"/>
    </row>
    <row r="13" spans="1:9" ht="30" x14ac:dyDescent="0.25">
      <c r="A13" s="8" t="s">
        <v>27343</v>
      </c>
      <c r="B13" s="8" t="s">
        <v>25817</v>
      </c>
      <c r="C13" s="8" t="s">
        <v>27344</v>
      </c>
      <c r="D13" s="8" t="s">
        <v>27345</v>
      </c>
      <c r="E13" s="13" t="s">
        <v>30196</v>
      </c>
      <c r="F13" s="77" t="str">
        <f t="shared" si="0"/>
        <v>К товару</v>
      </c>
      <c r="G13" s="87">
        <v>25351.59708</v>
      </c>
      <c r="H13" s="61">
        <v>10</v>
      </c>
      <c r="I13" s="60"/>
    </row>
    <row r="14" spans="1:9" ht="30" x14ac:dyDescent="0.25">
      <c r="A14" s="8" t="s">
        <v>27346</v>
      </c>
      <c r="B14" s="8" t="s">
        <v>25817</v>
      </c>
      <c r="C14" s="8" t="s">
        <v>27347</v>
      </c>
      <c r="D14" s="8" t="s">
        <v>27348</v>
      </c>
      <c r="E14" s="13" t="s">
        <v>30197</v>
      </c>
      <c r="F14" s="77" t="str">
        <f t="shared" si="0"/>
        <v>К товару</v>
      </c>
      <c r="G14" s="87">
        <v>70571.12616</v>
      </c>
      <c r="H14" s="61">
        <v>16</v>
      </c>
      <c r="I14" s="60"/>
    </row>
    <row r="15" spans="1:9" ht="30" x14ac:dyDescent="0.25">
      <c r="A15" s="8" t="s">
        <v>27349</v>
      </c>
      <c r="B15" s="8" t="s">
        <v>25817</v>
      </c>
      <c r="C15" s="8" t="s">
        <v>27350</v>
      </c>
      <c r="D15" s="8" t="s">
        <v>24128</v>
      </c>
      <c r="E15" s="13" t="s">
        <v>30198</v>
      </c>
      <c r="F15" s="77" t="str">
        <f t="shared" si="0"/>
        <v>К товару</v>
      </c>
      <c r="G15" s="87">
        <v>36019.460160000002</v>
      </c>
      <c r="H15" s="61">
        <v>10</v>
      </c>
      <c r="I15" s="60"/>
    </row>
    <row r="16" spans="1:9" ht="30" x14ac:dyDescent="0.25">
      <c r="A16" s="8" t="s">
        <v>27351</v>
      </c>
      <c r="B16" s="8" t="s">
        <v>25817</v>
      </c>
      <c r="C16" s="8" t="s">
        <v>27352</v>
      </c>
      <c r="D16" s="8" t="s">
        <v>2868</v>
      </c>
      <c r="E16" s="13" t="s">
        <v>30199</v>
      </c>
      <c r="F16" s="77" t="str">
        <f t="shared" si="0"/>
        <v>К товару</v>
      </c>
      <c r="G16" s="87">
        <v>33798.654000000002</v>
      </c>
      <c r="H16" s="61">
        <v>2</v>
      </c>
      <c r="I16" s="60"/>
    </row>
    <row r="17" spans="1:9" ht="15" x14ac:dyDescent="0.25">
      <c r="A17" s="8" t="s">
        <v>27353</v>
      </c>
      <c r="B17" s="8" t="s">
        <v>25817</v>
      </c>
      <c r="C17" s="8" t="s">
        <v>27354</v>
      </c>
      <c r="D17" s="8" t="s">
        <v>24135</v>
      </c>
      <c r="E17" s="13" t="s">
        <v>30200</v>
      </c>
      <c r="F17" s="77" t="str">
        <f t="shared" si="0"/>
        <v>К товару</v>
      </c>
      <c r="G17" s="87">
        <v>55896.659999999996</v>
      </c>
      <c r="H17" s="61">
        <v>7</v>
      </c>
      <c r="I17" s="60"/>
    </row>
    <row r="18" spans="1:9" ht="30" x14ac:dyDescent="0.25">
      <c r="A18" s="8" t="s">
        <v>27355</v>
      </c>
      <c r="B18" s="8" t="s">
        <v>25817</v>
      </c>
      <c r="C18" s="8" t="s">
        <v>27356</v>
      </c>
      <c r="D18" s="8" t="s">
        <v>14740</v>
      </c>
      <c r="E18" s="13" t="s">
        <v>30201</v>
      </c>
      <c r="F18" s="77" t="str">
        <f t="shared" si="0"/>
        <v>К товару</v>
      </c>
      <c r="G18" s="87">
        <v>26896.43016</v>
      </c>
      <c r="H18" s="61">
        <v>20</v>
      </c>
      <c r="I18" s="60"/>
    </row>
    <row r="19" spans="1:9" ht="30" x14ac:dyDescent="0.25">
      <c r="A19" s="8" t="s">
        <v>27357</v>
      </c>
      <c r="B19" s="8" t="s">
        <v>25817</v>
      </c>
      <c r="C19" s="8" t="s">
        <v>27358</v>
      </c>
      <c r="D19" s="8" t="s">
        <v>27359</v>
      </c>
      <c r="E19" s="13" t="s">
        <v>30202</v>
      </c>
      <c r="F19" s="77" t="str">
        <f t="shared" si="0"/>
        <v>К товару</v>
      </c>
      <c r="G19" s="87">
        <v>30506.83308</v>
      </c>
      <c r="H19" s="61">
        <v>10</v>
      </c>
      <c r="I19" s="60"/>
    </row>
    <row r="20" spans="1:9" ht="30" x14ac:dyDescent="0.25">
      <c r="A20" s="8" t="s">
        <v>27360</v>
      </c>
      <c r="B20" s="8" t="s">
        <v>25817</v>
      </c>
      <c r="C20" s="8" t="s">
        <v>27361</v>
      </c>
      <c r="D20" s="8" t="s">
        <v>2898</v>
      </c>
      <c r="E20" s="13" t="s">
        <v>30203</v>
      </c>
      <c r="F20" s="77" t="str">
        <f t="shared" si="0"/>
        <v>К товару</v>
      </c>
      <c r="G20" s="87">
        <v>21046.106159999999</v>
      </c>
      <c r="H20" s="61">
        <v>20</v>
      </c>
      <c r="I20" s="60"/>
    </row>
    <row r="21" spans="1:9" ht="15" x14ac:dyDescent="0.25">
      <c r="A21" s="8" t="s">
        <v>27362</v>
      </c>
      <c r="B21" s="8" t="s">
        <v>25817</v>
      </c>
      <c r="C21" s="8" t="s">
        <v>27363</v>
      </c>
      <c r="D21" s="8" t="s">
        <v>2902</v>
      </c>
      <c r="E21" s="13" t="s">
        <v>30204</v>
      </c>
      <c r="F21" s="77" t="str">
        <f t="shared" si="0"/>
        <v>К товару</v>
      </c>
      <c r="G21" s="87">
        <v>47555.603999999999</v>
      </c>
      <c r="H21" s="61">
        <v>10</v>
      </c>
      <c r="I21" s="60"/>
    </row>
    <row r="22" spans="1:9" ht="30" x14ac:dyDescent="0.25">
      <c r="A22" s="8" t="s">
        <v>25832</v>
      </c>
      <c r="B22" s="8" t="s">
        <v>25817</v>
      </c>
      <c r="C22" s="8" t="s">
        <v>25831</v>
      </c>
      <c r="D22" s="8" t="s">
        <v>25830</v>
      </c>
      <c r="E22" s="13" t="s">
        <v>30205</v>
      </c>
      <c r="F22" s="77" t="str">
        <f t="shared" si="0"/>
        <v>К товару</v>
      </c>
      <c r="G22" s="87">
        <v>34117.235999999997</v>
      </c>
      <c r="H22" s="61">
        <v>3</v>
      </c>
      <c r="I22" s="60"/>
    </row>
    <row r="23" spans="1:9" ht="15" x14ac:dyDescent="0.25">
      <c r="A23" s="8" t="s">
        <v>27364</v>
      </c>
      <c r="B23" s="8" t="s">
        <v>25817</v>
      </c>
      <c r="C23" s="8" t="s">
        <v>27365</v>
      </c>
      <c r="D23" s="8" t="s">
        <v>27366</v>
      </c>
      <c r="E23" s="13" t="s">
        <v>30206</v>
      </c>
      <c r="F23" s="77" t="str">
        <f t="shared" si="0"/>
        <v>К товару</v>
      </c>
      <c r="G23" s="87">
        <v>30738.52908</v>
      </c>
      <c r="H23" s="61">
        <v>10</v>
      </c>
      <c r="I23" s="60"/>
    </row>
    <row r="24" spans="1:9" ht="30" x14ac:dyDescent="0.25">
      <c r="A24" s="8" t="s">
        <v>27367</v>
      </c>
      <c r="B24" s="8" t="s">
        <v>25817</v>
      </c>
      <c r="C24" s="8" t="s">
        <v>27368</v>
      </c>
      <c r="D24" s="8" t="s">
        <v>22429</v>
      </c>
      <c r="E24" s="13" t="s">
        <v>30207</v>
      </c>
      <c r="F24" s="77" t="str">
        <f t="shared" si="0"/>
        <v>К товару</v>
      </c>
      <c r="G24" s="87">
        <v>34976.828159999997</v>
      </c>
      <c r="H24" s="61">
        <v>4</v>
      </c>
      <c r="I24" s="60"/>
    </row>
    <row r="25" spans="1:9" ht="30" x14ac:dyDescent="0.25">
      <c r="A25" s="8" t="s">
        <v>27369</v>
      </c>
      <c r="B25" s="8" t="s">
        <v>25817</v>
      </c>
      <c r="C25" s="8" t="s">
        <v>27370</v>
      </c>
      <c r="D25" s="8" t="s">
        <v>27371</v>
      </c>
      <c r="E25" s="13" t="s">
        <v>30208</v>
      </c>
      <c r="F25" s="77" t="str">
        <f t="shared" si="0"/>
        <v>К товару</v>
      </c>
      <c r="G25" s="87">
        <v>27455.975999999999</v>
      </c>
      <c r="H25" s="61">
        <v>6</v>
      </c>
      <c r="I25" s="60"/>
    </row>
    <row r="26" spans="1:9" ht="15" x14ac:dyDescent="0.25">
      <c r="A26" s="8" t="s">
        <v>27372</v>
      </c>
      <c r="B26" s="8" t="s">
        <v>25817</v>
      </c>
      <c r="C26" s="8" t="s">
        <v>27373</v>
      </c>
      <c r="D26" s="8"/>
      <c r="E26" s="13" t="s">
        <v>30209</v>
      </c>
      <c r="F26" s="77" t="str">
        <f t="shared" si="0"/>
        <v>К товару</v>
      </c>
      <c r="G26" s="87">
        <v>1952.0387999999998</v>
      </c>
      <c r="H26" s="61">
        <v>12</v>
      </c>
      <c r="I26" s="60"/>
    </row>
    <row r="27" spans="1:9" ht="15" x14ac:dyDescent="0.25">
      <c r="A27" s="8" t="s">
        <v>27374</v>
      </c>
      <c r="B27" s="8" t="s">
        <v>25817</v>
      </c>
      <c r="C27" s="8" t="s">
        <v>27375</v>
      </c>
      <c r="D27" s="8"/>
      <c r="E27" s="13" t="s">
        <v>30210</v>
      </c>
      <c r="F27" s="77" t="str">
        <f t="shared" si="0"/>
        <v>К товару</v>
      </c>
      <c r="G27" s="87">
        <v>2104.9581599999997</v>
      </c>
      <c r="H27" s="61">
        <v>6</v>
      </c>
      <c r="I27" s="60"/>
    </row>
    <row r="28" spans="1:9" ht="15" x14ac:dyDescent="0.25">
      <c r="A28" s="8" t="s">
        <v>27376</v>
      </c>
      <c r="B28" s="8" t="s">
        <v>25817</v>
      </c>
      <c r="C28" s="8" t="s">
        <v>27377</v>
      </c>
      <c r="D28" s="8"/>
      <c r="E28" s="13" t="s">
        <v>30211</v>
      </c>
      <c r="F28" s="77" t="str">
        <f t="shared" si="0"/>
        <v>К товару</v>
      </c>
      <c r="G28" s="87">
        <v>2384.73108</v>
      </c>
      <c r="H28" s="61">
        <v>6</v>
      </c>
      <c r="I28" s="60"/>
    </row>
    <row r="29" spans="1:9" ht="15" x14ac:dyDescent="0.25">
      <c r="A29" s="8" t="s">
        <v>27378</v>
      </c>
      <c r="B29" s="8" t="s">
        <v>25817</v>
      </c>
      <c r="C29" s="8" t="s">
        <v>27379</v>
      </c>
      <c r="D29" s="8"/>
      <c r="E29" s="13" t="s">
        <v>30212</v>
      </c>
      <c r="F29" s="77" t="str">
        <f t="shared" si="0"/>
        <v>К товару</v>
      </c>
      <c r="G29" s="87">
        <v>2481.46416</v>
      </c>
      <c r="H29" s="61">
        <v>20</v>
      </c>
      <c r="I29" s="60"/>
    </row>
    <row r="30" spans="1:9" ht="15" x14ac:dyDescent="0.25">
      <c r="A30" s="8" t="s">
        <v>27380</v>
      </c>
      <c r="B30" s="8" t="s">
        <v>25817</v>
      </c>
      <c r="C30" s="8" t="s">
        <v>27381</v>
      </c>
      <c r="D30" s="8"/>
      <c r="E30" s="13" t="s">
        <v>30213</v>
      </c>
      <c r="F30" s="77" t="str">
        <f t="shared" si="0"/>
        <v>К товару</v>
      </c>
      <c r="G30" s="87">
        <v>2529.54108</v>
      </c>
      <c r="H30" s="61">
        <v>5</v>
      </c>
      <c r="I30" s="60"/>
    </row>
    <row r="31" spans="1:9" ht="15" x14ac:dyDescent="0.25">
      <c r="A31" s="8" t="s">
        <v>25829</v>
      </c>
      <c r="B31" s="8" t="s">
        <v>25817</v>
      </c>
      <c r="C31" s="8" t="s">
        <v>25828</v>
      </c>
      <c r="D31" s="8"/>
      <c r="E31" s="13" t="s">
        <v>30214</v>
      </c>
      <c r="F31" s="77" t="str">
        <f t="shared" si="0"/>
        <v>К товару</v>
      </c>
      <c r="G31" s="87">
        <v>2606.58</v>
      </c>
      <c r="H31" s="61">
        <v>24</v>
      </c>
      <c r="I31" s="60"/>
    </row>
    <row r="32" spans="1:9" ht="15" x14ac:dyDescent="0.25">
      <c r="A32" s="8" t="s">
        <v>27382</v>
      </c>
      <c r="B32" s="8" t="s">
        <v>25817</v>
      </c>
      <c r="C32" s="8" t="s">
        <v>27383</v>
      </c>
      <c r="D32" s="8"/>
      <c r="E32" s="13" t="s">
        <v>30215</v>
      </c>
      <c r="F32" s="77" t="str">
        <f t="shared" si="0"/>
        <v>К товару</v>
      </c>
      <c r="G32" s="87">
        <v>2693.4659999999999</v>
      </c>
      <c r="H32" s="61">
        <v>6</v>
      </c>
      <c r="I32" s="60"/>
    </row>
    <row r="33" spans="1:9" ht="15" x14ac:dyDescent="0.25">
      <c r="A33" s="8" t="s">
        <v>27384</v>
      </c>
      <c r="B33" s="8" t="s">
        <v>25817</v>
      </c>
      <c r="C33" s="8" t="s">
        <v>27385</v>
      </c>
      <c r="D33" s="8"/>
      <c r="E33" s="13" t="s">
        <v>30216</v>
      </c>
      <c r="F33" s="77" t="str">
        <f t="shared" si="0"/>
        <v>К товару</v>
      </c>
      <c r="G33" s="87">
        <v>2819.1610799999999</v>
      </c>
      <c r="H33" s="61">
        <v>6</v>
      </c>
      <c r="I33" s="60"/>
    </row>
    <row r="34" spans="1:9" ht="15" x14ac:dyDescent="0.25">
      <c r="A34" s="8" t="s">
        <v>27386</v>
      </c>
      <c r="B34" s="8" t="s">
        <v>25817</v>
      </c>
      <c r="C34" s="8" t="s">
        <v>27387</v>
      </c>
      <c r="D34" s="8"/>
      <c r="E34" s="13" t="s">
        <v>30217</v>
      </c>
      <c r="F34" s="77" t="str">
        <f t="shared" si="0"/>
        <v>К товару</v>
      </c>
      <c r="G34" s="87">
        <v>1960.14816</v>
      </c>
      <c r="H34" s="61">
        <v>1</v>
      </c>
      <c r="I34" s="60"/>
    </row>
    <row r="35" spans="1:9" ht="15" x14ac:dyDescent="0.25">
      <c r="A35" s="8" t="s">
        <v>27388</v>
      </c>
      <c r="B35" s="8" t="s">
        <v>25817</v>
      </c>
      <c r="C35" s="8" t="s">
        <v>27389</v>
      </c>
      <c r="D35" s="8"/>
      <c r="E35" s="13" t="s">
        <v>30218</v>
      </c>
      <c r="F35" s="77" t="str">
        <f t="shared" si="0"/>
        <v>К товару</v>
      </c>
      <c r="G35" s="87">
        <v>1919.0221200000001</v>
      </c>
      <c r="H35" s="61">
        <v>14</v>
      </c>
      <c r="I35" s="60"/>
    </row>
    <row r="36" spans="1:9" ht="15" x14ac:dyDescent="0.25">
      <c r="A36" s="8" t="s">
        <v>27390</v>
      </c>
      <c r="B36" s="8" t="s">
        <v>25817</v>
      </c>
      <c r="C36" s="8" t="s">
        <v>27391</v>
      </c>
      <c r="D36" s="8"/>
      <c r="E36" s="13" t="s">
        <v>30219</v>
      </c>
      <c r="F36" s="77" t="str">
        <f t="shared" si="0"/>
        <v>К товару</v>
      </c>
      <c r="G36" s="87">
        <v>2432.808</v>
      </c>
      <c r="H36" s="61">
        <v>19</v>
      </c>
      <c r="I36" s="60"/>
    </row>
    <row r="37" spans="1:9" ht="15" x14ac:dyDescent="0.25">
      <c r="A37" s="8" t="s">
        <v>27392</v>
      </c>
      <c r="B37" s="8" t="s">
        <v>25817</v>
      </c>
      <c r="C37" s="8" t="s">
        <v>27393</v>
      </c>
      <c r="D37" s="8"/>
      <c r="E37" s="13" t="s">
        <v>30220</v>
      </c>
      <c r="F37" s="77" t="str">
        <f t="shared" si="0"/>
        <v>К товару</v>
      </c>
      <c r="G37" s="87">
        <v>2519.694</v>
      </c>
      <c r="H37" s="61">
        <v>8</v>
      </c>
      <c r="I37" s="60"/>
    </row>
    <row r="38" spans="1:9" ht="15" x14ac:dyDescent="0.25">
      <c r="A38" s="8" t="s">
        <v>27394</v>
      </c>
      <c r="B38" s="8" t="s">
        <v>25817</v>
      </c>
      <c r="C38" s="8" t="s">
        <v>27395</v>
      </c>
      <c r="D38" s="8" t="s">
        <v>27396</v>
      </c>
      <c r="E38" s="13" t="s">
        <v>30221</v>
      </c>
      <c r="F38" s="77" t="str">
        <f t="shared" si="0"/>
        <v>К товару</v>
      </c>
      <c r="G38" s="87">
        <v>2529.54108</v>
      </c>
      <c r="H38" s="61">
        <v>6</v>
      </c>
      <c r="I38" s="60"/>
    </row>
    <row r="39" spans="1:9" ht="15" x14ac:dyDescent="0.25">
      <c r="A39" s="8" t="s">
        <v>27397</v>
      </c>
      <c r="B39" s="8" t="s">
        <v>25817</v>
      </c>
      <c r="C39" s="8" t="s">
        <v>27398</v>
      </c>
      <c r="D39" s="8"/>
      <c r="E39" s="13" t="s">
        <v>30222</v>
      </c>
      <c r="F39" s="77" t="str">
        <f t="shared" si="0"/>
        <v>К товару</v>
      </c>
      <c r="G39" s="87">
        <v>2829.0081600000003</v>
      </c>
      <c r="H39" s="61">
        <v>2</v>
      </c>
      <c r="I39" s="60"/>
    </row>
    <row r="40" spans="1:9" ht="15" x14ac:dyDescent="0.25">
      <c r="A40" s="8" t="s">
        <v>27399</v>
      </c>
      <c r="B40" s="8" t="s">
        <v>25817</v>
      </c>
      <c r="C40" s="8" t="s">
        <v>27400</v>
      </c>
      <c r="D40" s="8"/>
      <c r="E40" s="13" t="s">
        <v>30223</v>
      </c>
      <c r="F40" s="77" t="str">
        <f t="shared" si="0"/>
        <v>К товару</v>
      </c>
      <c r="G40" s="87">
        <v>2664.5039999999999</v>
      </c>
      <c r="H40" s="61">
        <v>6</v>
      </c>
      <c r="I40" s="60"/>
    </row>
    <row r="41" spans="1:9" ht="15" x14ac:dyDescent="0.25">
      <c r="A41" s="8" t="s">
        <v>27401</v>
      </c>
      <c r="B41" s="8" t="s">
        <v>25817</v>
      </c>
      <c r="C41" s="8" t="s">
        <v>27402</v>
      </c>
      <c r="D41" s="8"/>
      <c r="E41" s="13" t="s">
        <v>30224</v>
      </c>
      <c r="F41" s="77" t="str">
        <f t="shared" si="0"/>
        <v>К товару</v>
      </c>
      <c r="G41" s="87">
        <v>2586.8858399999999</v>
      </c>
      <c r="H41" s="61">
        <v>20</v>
      </c>
      <c r="I41" s="60"/>
    </row>
    <row r="42" spans="1:9" ht="15" x14ac:dyDescent="0.25">
      <c r="A42" s="8" t="s">
        <v>27403</v>
      </c>
      <c r="B42" s="8" t="s">
        <v>25817</v>
      </c>
      <c r="C42" s="8" t="s">
        <v>27404</v>
      </c>
      <c r="D42" s="8"/>
      <c r="E42" s="13" t="s">
        <v>30225</v>
      </c>
      <c r="F42" s="77" t="str">
        <f t="shared" ref="F42:F73" si="1">HYPERLINK("https://shop-askom.kz/?pbrandnumber="&amp;C42&amp;"&amp;pbrandname=Gates", "К товару")</f>
        <v>К товару</v>
      </c>
      <c r="G42" s="87">
        <v>2713.1601600000004</v>
      </c>
      <c r="H42" s="61">
        <v>6</v>
      </c>
      <c r="I42" s="60"/>
    </row>
    <row r="43" spans="1:9" ht="15" x14ac:dyDescent="0.25">
      <c r="A43" s="8" t="s">
        <v>27405</v>
      </c>
      <c r="B43" s="8" t="s">
        <v>25817</v>
      </c>
      <c r="C43" s="8" t="s">
        <v>27406</v>
      </c>
      <c r="D43" s="8"/>
      <c r="E43" s="13" t="s">
        <v>30226</v>
      </c>
      <c r="F43" s="77" t="str">
        <f t="shared" si="1"/>
        <v>К товару</v>
      </c>
      <c r="G43" s="87">
        <v>2857.9701600000003</v>
      </c>
      <c r="H43" s="61">
        <v>6</v>
      </c>
      <c r="I43" s="60"/>
    </row>
    <row r="44" spans="1:9" ht="15" x14ac:dyDescent="0.25">
      <c r="A44" s="8" t="s">
        <v>27407</v>
      </c>
      <c r="B44" s="8" t="s">
        <v>25817</v>
      </c>
      <c r="C44" s="8" t="s">
        <v>27408</v>
      </c>
      <c r="D44" s="8"/>
      <c r="E44" s="13" t="s">
        <v>30227</v>
      </c>
      <c r="F44" s="77" t="str">
        <f t="shared" si="1"/>
        <v>К товару</v>
      </c>
      <c r="G44" s="87">
        <v>2877.0850799999998</v>
      </c>
      <c r="H44" s="61">
        <v>6</v>
      </c>
      <c r="I44" s="60"/>
    </row>
    <row r="45" spans="1:9" ht="15" x14ac:dyDescent="0.25">
      <c r="A45" s="8" t="s">
        <v>27409</v>
      </c>
      <c r="B45" s="8" t="s">
        <v>25817</v>
      </c>
      <c r="C45" s="8" t="s">
        <v>27410</v>
      </c>
      <c r="D45" s="8"/>
      <c r="E45" s="13" t="s">
        <v>30228</v>
      </c>
      <c r="F45" s="77" t="str">
        <f t="shared" si="1"/>
        <v>К товару</v>
      </c>
      <c r="G45" s="87">
        <v>3021.8950799999998</v>
      </c>
      <c r="H45" s="61">
        <v>6</v>
      </c>
      <c r="I45" s="60"/>
    </row>
    <row r="46" spans="1:9" ht="15" x14ac:dyDescent="0.25">
      <c r="A46" s="8" t="s">
        <v>27411</v>
      </c>
      <c r="B46" s="8" t="s">
        <v>25817</v>
      </c>
      <c r="C46" s="8" t="s">
        <v>27412</v>
      </c>
      <c r="D46" s="8"/>
      <c r="E46" s="13" t="s">
        <v>30229</v>
      </c>
      <c r="F46" s="77" t="str">
        <f t="shared" si="1"/>
        <v>К товару</v>
      </c>
      <c r="G46" s="87">
        <v>3021.8950799999998</v>
      </c>
      <c r="H46" s="61">
        <v>6</v>
      </c>
      <c r="I46" s="60"/>
    </row>
    <row r="47" spans="1:9" ht="15" x14ac:dyDescent="0.25">
      <c r="A47" s="8" t="s">
        <v>25827</v>
      </c>
      <c r="B47" s="8" t="s">
        <v>25817</v>
      </c>
      <c r="C47" s="8" t="s">
        <v>25826</v>
      </c>
      <c r="D47" s="8" t="s">
        <v>25825</v>
      </c>
      <c r="E47" s="13" t="s">
        <v>30230</v>
      </c>
      <c r="F47" s="77" t="str">
        <f t="shared" si="1"/>
        <v>К товару</v>
      </c>
      <c r="G47" s="87">
        <v>3069.9719999999998</v>
      </c>
      <c r="H47" s="61">
        <v>35</v>
      </c>
      <c r="I47" s="60"/>
    </row>
    <row r="48" spans="1:9" ht="15" x14ac:dyDescent="0.25">
      <c r="A48" s="8" t="s">
        <v>27413</v>
      </c>
      <c r="B48" s="8" t="s">
        <v>25817</v>
      </c>
      <c r="C48" s="8" t="s">
        <v>27414</v>
      </c>
      <c r="D48" s="8"/>
      <c r="E48" s="13" t="s">
        <v>30231</v>
      </c>
      <c r="F48" s="77" t="str">
        <f t="shared" si="1"/>
        <v>К товару</v>
      </c>
      <c r="G48" s="87">
        <v>3176.5521600000002</v>
      </c>
      <c r="H48" s="61">
        <v>20</v>
      </c>
      <c r="I48" s="60"/>
    </row>
    <row r="49" spans="1:9" ht="15" x14ac:dyDescent="0.25">
      <c r="A49" s="8" t="s">
        <v>27415</v>
      </c>
      <c r="B49" s="8" t="s">
        <v>25817</v>
      </c>
      <c r="C49" s="8" t="s">
        <v>27416</v>
      </c>
      <c r="D49" s="8"/>
      <c r="E49" s="13" t="s">
        <v>30232</v>
      </c>
      <c r="F49" s="77" t="str">
        <f t="shared" si="1"/>
        <v>К товару</v>
      </c>
      <c r="G49" s="87">
        <v>3214.7820000000002</v>
      </c>
      <c r="H49" s="61">
        <v>10</v>
      </c>
      <c r="I49" s="60"/>
    </row>
    <row r="50" spans="1:9" ht="15" x14ac:dyDescent="0.25">
      <c r="A50" s="8" t="s">
        <v>27417</v>
      </c>
      <c r="B50" s="8" t="s">
        <v>25817</v>
      </c>
      <c r="C50" s="8" t="s">
        <v>27418</v>
      </c>
      <c r="D50" s="8"/>
      <c r="E50" s="13" t="s">
        <v>30233</v>
      </c>
      <c r="F50" s="77" t="str">
        <f t="shared" si="1"/>
        <v>К товару</v>
      </c>
      <c r="G50" s="87">
        <v>3156.8580000000002</v>
      </c>
      <c r="H50" s="61">
        <v>10</v>
      </c>
      <c r="I50" s="60"/>
    </row>
    <row r="51" spans="1:9" ht="15" x14ac:dyDescent="0.25">
      <c r="A51" s="8" t="s">
        <v>25824</v>
      </c>
      <c r="B51" s="8" t="s">
        <v>25817</v>
      </c>
      <c r="C51" s="8" t="s">
        <v>25823</v>
      </c>
      <c r="D51" s="8" t="s">
        <v>25822</v>
      </c>
      <c r="E51" s="13" t="s">
        <v>30234</v>
      </c>
      <c r="F51" s="77" t="str">
        <f t="shared" si="1"/>
        <v>К товару</v>
      </c>
      <c r="G51" s="87">
        <v>3736.098</v>
      </c>
      <c r="H51" s="61">
        <v>7</v>
      </c>
      <c r="I51" s="60"/>
    </row>
    <row r="52" spans="1:9" ht="15" x14ac:dyDescent="0.25">
      <c r="A52" s="8" t="s">
        <v>27419</v>
      </c>
      <c r="B52" s="8" t="s">
        <v>25817</v>
      </c>
      <c r="C52" s="8" t="s">
        <v>27420</v>
      </c>
      <c r="D52" s="8"/>
      <c r="E52" s="13" t="s">
        <v>30235</v>
      </c>
      <c r="F52" s="77" t="str">
        <f t="shared" si="1"/>
        <v>К товару</v>
      </c>
      <c r="G52" s="87">
        <v>3379.2861600000001</v>
      </c>
      <c r="H52" s="61">
        <v>6</v>
      </c>
      <c r="I52" s="60"/>
    </row>
    <row r="53" spans="1:9" ht="15" x14ac:dyDescent="0.25">
      <c r="A53" s="8" t="s">
        <v>27421</v>
      </c>
      <c r="B53" s="8" t="s">
        <v>25817</v>
      </c>
      <c r="C53" s="8" t="s">
        <v>27422</v>
      </c>
      <c r="D53" s="8" t="s">
        <v>27423</v>
      </c>
      <c r="E53" s="13" t="s">
        <v>30236</v>
      </c>
      <c r="F53" s="77" t="str">
        <f t="shared" si="1"/>
        <v>К товару</v>
      </c>
      <c r="G53" s="87">
        <v>3408.2481600000001</v>
      </c>
      <c r="H53" s="61">
        <v>6</v>
      </c>
      <c r="I53" s="60"/>
    </row>
    <row r="54" spans="1:9" ht="15" x14ac:dyDescent="0.25">
      <c r="A54" s="8" t="s">
        <v>27424</v>
      </c>
      <c r="B54" s="8" t="s">
        <v>25817</v>
      </c>
      <c r="C54" s="8" t="s">
        <v>27425</v>
      </c>
      <c r="D54" s="8"/>
      <c r="E54" s="13" t="s">
        <v>30237</v>
      </c>
      <c r="F54" s="77" t="str">
        <f t="shared" si="1"/>
        <v>К товару</v>
      </c>
      <c r="G54" s="87">
        <v>3495.1341600000001</v>
      </c>
      <c r="H54" s="61">
        <v>9</v>
      </c>
      <c r="I54" s="60"/>
    </row>
    <row r="55" spans="1:9" ht="15" x14ac:dyDescent="0.25">
      <c r="A55" s="8" t="s">
        <v>27426</v>
      </c>
      <c r="B55" s="8" t="s">
        <v>25817</v>
      </c>
      <c r="C55" s="8" t="s">
        <v>27427</v>
      </c>
      <c r="D55" s="8"/>
      <c r="E55" s="13" t="s">
        <v>30238</v>
      </c>
      <c r="F55" s="77" t="str">
        <f t="shared" si="1"/>
        <v>К товару</v>
      </c>
      <c r="G55" s="87">
        <v>3465.59292</v>
      </c>
      <c r="H55" s="61">
        <v>10</v>
      </c>
      <c r="I55" s="60"/>
    </row>
    <row r="56" spans="1:9" ht="15" x14ac:dyDescent="0.25">
      <c r="A56" s="8" t="s">
        <v>27428</v>
      </c>
      <c r="B56" s="8" t="s">
        <v>25817</v>
      </c>
      <c r="C56" s="8" t="s">
        <v>27429</v>
      </c>
      <c r="D56" s="8"/>
      <c r="E56" s="13" t="s">
        <v>30239</v>
      </c>
      <c r="F56" s="77" t="str">
        <f t="shared" si="1"/>
        <v>К товару</v>
      </c>
      <c r="G56" s="87">
        <v>3591.288</v>
      </c>
      <c r="H56" s="61">
        <v>2</v>
      </c>
      <c r="I56" s="60"/>
    </row>
    <row r="57" spans="1:9" ht="15" x14ac:dyDescent="0.25">
      <c r="A57" s="8" t="s">
        <v>27430</v>
      </c>
      <c r="B57" s="8" t="s">
        <v>25817</v>
      </c>
      <c r="C57" s="8" t="s">
        <v>27431</v>
      </c>
      <c r="D57" s="8"/>
      <c r="E57" s="13" t="s">
        <v>30240</v>
      </c>
      <c r="F57" s="77" t="str">
        <f t="shared" si="1"/>
        <v>К товару</v>
      </c>
      <c r="G57" s="87">
        <v>3745.94508</v>
      </c>
      <c r="H57" s="61">
        <v>6</v>
      </c>
      <c r="I57" s="60"/>
    </row>
    <row r="58" spans="1:9" ht="15" x14ac:dyDescent="0.25">
      <c r="A58" s="8" t="s">
        <v>27432</v>
      </c>
      <c r="B58" s="8" t="s">
        <v>25817</v>
      </c>
      <c r="C58" s="8" t="s">
        <v>27433</v>
      </c>
      <c r="D58" s="8"/>
      <c r="E58" s="13" t="s">
        <v>30241</v>
      </c>
      <c r="F58" s="77" t="str">
        <f t="shared" si="1"/>
        <v>К товару</v>
      </c>
      <c r="G58" s="87">
        <v>3900.6021600000004</v>
      </c>
      <c r="H58" s="61">
        <v>4</v>
      </c>
      <c r="I58" s="60"/>
    </row>
    <row r="59" spans="1:9" ht="15" x14ac:dyDescent="0.25">
      <c r="A59" s="8" t="s">
        <v>27434</v>
      </c>
      <c r="B59" s="8" t="s">
        <v>25817</v>
      </c>
      <c r="C59" s="8" t="s">
        <v>27435</v>
      </c>
      <c r="D59" s="8"/>
      <c r="E59" s="13" t="s">
        <v>30242</v>
      </c>
      <c r="F59" s="77" t="str">
        <f t="shared" si="1"/>
        <v>К товару</v>
      </c>
      <c r="G59" s="87">
        <v>4054.68</v>
      </c>
      <c r="H59" s="61">
        <v>6</v>
      </c>
      <c r="I59" s="60"/>
    </row>
    <row r="60" spans="1:9" ht="15" x14ac:dyDescent="0.25">
      <c r="A60" s="8" t="s">
        <v>27436</v>
      </c>
      <c r="B60" s="8" t="s">
        <v>25817</v>
      </c>
      <c r="C60" s="8" t="s">
        <v>27437</v>
      </c>
      <c r="D60" s="8"/>
      <c r="E60" s="13" t="s">
        <v>30243</v>
      </c>
      <c r="F60" s="77" t="str">
        <f t="shared" si="1"/>
        <v>К товару</v>
      </c>
      <c r="G60" s="87">
        <v>4161.2601599999998</v>
      </c>
      <c r="H60" s="61">
        <v>4</v>
      </c>
      <c r="I60" s="60"/>
    </row>
    <row r="61" spans="1:9" ht="15" x14ac:dyDescent="0.25">
      <c r="A61" s="8" t="s">
        <v>27438</v>
      </c>
      <c r="B61" s="8" t="s">
        <v>25817</v>
      </c>
      <c r="C61" s="8" t="s">
        <v>27439</v>
      </c>
      <c r="D61" s="8"/>
      <c r="E61" s="13" t="s">
        <v>30244</v>
      </c>
      <c r="F61" s="77" t="str">
        <f t="shared" si="1"/>
        <v>К товару</v>
      </c>
      <c r="G61" s="87">
        <v>2307.6921600000001</v>
      </c>
      <c r="H61" s="61">
        <v>6</v>
      </c>
      <c r="I61" s="60"/>
    </row>
    <row r="62" spans="1:9" ht="15" x14ac:dyDescent="0.25">
      <c r="A62" s="8" t="s">
        <v>25821</v>
      </c>
      <c r="B62" s="8" t="s">
        <v>25817</v>
      </c>
      <c r="C62" s="8" t="s">
        <v>25820</v>
      </c>
      <c r="D62" s="8"/>
      <c r="E62" s="13" t="s">
        <v>30245</v>
      </c>
      <c r="F62" s="77" t="str">
        <f t="shared" si="1"/>
        <v>К товару</v>
      </c>
      <c r="G62" s="87">
        <v>2345.922</v>
      </c>
      <c r="H62" s="61">
        <v>21</v>
      </c>
      <c r="I62" s="60"/>
    </row>
    <row r="63" spans="1:9" ht="15" x14ac:dyDescent="0.25">
      <c r="A63" s="8" t="s">
        <v>26061</v>
      </c>
      <c r="B63" s="8" t="s">
        <v>25817</v>
      </c>
      <c r="C63" s="8" t="s">
        <v>26062</v>
      </c>
      <c r="D63" s="8" t="s">
        <v>26063</v>
      </c>
      <c r="E63" s="13" t="s">
        <v>30246</v>
      </c>
      <c r="F63" s="77" t="str">
        <f t="shared" si="1"/>
        <v>К товару</v>
      </c>
      <c r="G63" s="87">
        <v>2645.3890799999999</v>
      </c>
      <c r="H63" s="61">
        <v>1</v>
      </c>
      <c r="I63" s="60"/>
    </row>
    <row r="64" spans="1:9" ht="15" x14ac:dyDescent="0.25">
      <c r="A64" s="8" t="s">
        <v>27440</v>
      </c>
      <c r="B64" s="8" t="s">
        <v>25817</v>
      </c>
      <c r="C64" s="8" t="s">
        <v>27441</v>
      </c>
      <c r="D64" s="8"/>
      <c r="E64" s="13" t="s">
        <v>30247</v>
      </c>
      <c r="F64" s="77" t="str">
        <f t="shared" si="1"/>
        <v>К товару</v>
      </c>
      <c r="G64" s="87">
        <v>1989.6894</v>
      </c>
      <c r="H64" s="61">
        <v>6</v>
      </c>
      <c r="I64" s="60"/>
    </row>
    <row r="65" spans="1:9" ht="15" x14ac:dyDescent="0.25">
      <c r="A65" s="8" t="s">
        <v>27442</v>
      </c>
      <c r="B65" s="8" t="s">
        <v>25817</v>
      </c>
      <c r="C65" s="8" t="s">
        <v>27443</v>
      </c>
      <c r="D65" s="8" t="s">
        <v>27444</v>
      </c>
      <c r="E65" s="13" t="s">
        <v>30248</v>
      </c>
      <c r="F65" s="77" t="str">
        <f t="shared" si="1"/>
        <v>К товару</v>
      </c>
      <c r="G65" s="87">
        <v>2066.1490800000001</v>
      </c>
      <c r="H65" s="61">
        <v>20</v>
      </c>
      <c r="I65" s="60"/>
    </row>
    <row r="66" spans="1:9" ht="15" x14ac:dyDescent="0.25">
      <c r="A66" s="8" t="s">
        <v>27445</v>
      </c>
      <c r="B66" s="8" t="s">
        <v>25817</v>
      </c>
      <c r="C66" s="8" t="s">
        <v>27446</v>
      </c>
      <c r="D66" s="8"/>
      <c r="E66" s="13" t="s">
        <v>30249</v>
      </c>
      <c r="F66" s="77" t="str">
        <f t="shared" si="1"/>
        <v>К товару</v>
      </c>
      <c r="G66" s="87">
        <v>2259.0360000000001</v>
      </c>
      <c r="H66" s="61">
        <v>6</v>
      </c>
      <c r="I66" s="60"/>
    </row>
    <row r="67" spans="1:9" ht="15" x14ac:dyDescent="0.25">
      <c r="A67" s="8" t="s">
        <v>27447</v>
      </c>
      <c r="B67" s="8" t="s">
        <v>25817</v>
      </c>
      <c r="C67" s="8" t="s">
        <v>27448</v>
      </c>
      <c r="D67" s="8"/>
      <c r="E67" s="13" t="s">
        <v>30250</v>
      </c>
      <c r="F67" s="77" t="str">
        <f t="shared" si="1"/>
        <v>К товару</v>
      </c>
      <c r="G67" s="87">
        <v>2326.80708</v>
      </c>
      <c r="H67" s="61">
        <v>4</v>
      </c>
      <c r="I67" s="60"/>
    </row>
    <row r="68" spans="1:9" ht="15" x14ac:dyDescent="0.25">
      <c r="A68" s="8" t="s">
        <v>27449</v>
      </c>
      <c r="B68" s="8" t="s">
        <v>25817</v>
      </c>
      <c r="C68" s="8" t="s">
        <v>27450</v>
      </c>
      <c r="D68" s="8" t="s">
        <v>27451</v>
      </c>
      <c r="E68" s="13" t="s">
        <v>30251</v>
      </c>
      <c r="F68" s="77" t="str">
        <f t="shared" si="1"/>
        <v>К товару</v>
      </c>
      <c r="G68" s="87">
        <v>2326.80708</v>
      </c>
      <c r="H68" s="61">
        <v>4</v>
      </c>
      <c r="I68" s="60"/>
    </row>
    <row r="69" spans="1:9" ht="15" x14ac:dyDescent="0.25">
      <c r="A69" s="8" t="s">
        <v>27452</v>
      </c>
      <c r="B69" s="8" t="s">
        <v>25817</v>
      </c>
      <c r="C69" s="8" t="s">
        <v>27453</v>
      </c>
      <c r="D69" s="8"/>
      <c r="E69" s="13" t="s">
        <v>30252</v>
      </c>
      <c r="F69" s="77" t="str">
        <f t="shared" si="1"/>
        <v>К товару</v>
      </c>
      <c r="G69" s="87">
        <v>2384.73108</v>
      </c>
      <c r="H69" s="61">
        <v>6</v>
      </c>
      <c r="I69" s="60"/>
    </row>
    <row r="70" spans="1:9" ht="15" x14ac:dyDescent="0.25">
      <c r="A70" s="8" t="s">
        <v>25819</v>
      </c>
      <c r="B70" s="8" t="s">
        <v>25817</v>
      </c>
      <c r="C70" s="8" t="s">
        <v>25818</v>
      </c>
      <c r="D70" s="8"/>
      <c r="E70" s="13" t="s">
        <v>30253</v>
      </c>
      <c r="F70" s="77" t="str">
        <f t="shared" si="1"/>
        <v>К товару</v>
      </c>
      <c r="G70" s="87">
        <v>5145.9681599999994</v>
      </c>
      <c r="H70" s="61">
        <v>22</v>
      </c>
      <c r="I70" s="60"/>
    </row>
    <row r="71" spans="1:9" ht="15" x14ac:dyDescent="0.25">
      <c r="A71" s="8" t="s">
        <v>27454</v>
      </c>
      <c r="B71" s="8" t="s">
        <v>25817</v>
      </c>
      <c r="C71" s="8" t="s">
        <v>27455</v>
      </c>
      <c r="D71" s="8" t="s">
        <v>27456</v>
      </c>
      <c r="E71" s="13" t="s">
        <v>30254</v>
      </c>
      <c r="F71" s="77" t="str">
        <f t="shared" si="1"/>
        <v>К товару</v>
      </c>
      <c r="G71" s="87">
        <v>5367.8170799999998</v>
      </c>
      <c r="H71" s="61">
        <v>6</v>
      </c>
      <c r="I71" s="60"/>
    </row>
    <row r="72" spans="1:9" ht="15" x14ac:dyDescent="0.25">
      <c r="A72" s="8" t="s">
        <v>27457</v>
      </c>
      <c r="B72" s="8" t="s">
        <v>25817</v>
      </c>
      <c r="C72" s="8" t="s">
        <v>27458</v>
      </c>
      <c r="D72" s="8"/>
      <c r="E72" s="13" t="s">
        <v>30255</v>
      </c>
      <c r="F72" s="77" t="str">
        <f t="shared" si="1"/>
        <v>К товару</v>
      </c>
      <c r="G72" s="87">
        <v>5531.7420000000002</v>
      </c>
      <c r="H72" s="61">
        <v>6</v>
      </c>
      <c r="I72" s="60"/>
    </row>
    <row r="73" spans="1:9" ht="15" x14ac:dyDescent="0.25">
      <c r="A73" s="8" t="s">
        <v>27459</v>
      </c>
      <c r="B73" s="8" t="s">
        <v>25817</v>
      </c>
      <c r="C73" s="8" t="s">
        <v>27460</v>
      </c>
      <c r="D73" s="8"/>
      <c r="E73" s="13" t="s">
        <v>30256</v>
      </c>
      <c r="F73" s="77" t="str">
        <f t="shared" si="1"/>
        <v>К товару</v>
      </c>
      <c r="G73" s="87">
        <v>5647.59</v>
      </c>
      <c r="H73" s="61">
        <v>5</v>
      </c>
      <c r="I73" s="60"/>
    </row>
    <row r="74" spans="1:9" ht="15" x14ac:dyDescent="0.25">
      <c r="A74" s="8" t="s">
        <v>27461</v>
      </c>
      <c r="B74" s="8" t="s">
        <v>25817</v>
      </c>
      <c r="C74" s="8" t="s">
        <v>27462</v>
      </c>
      <c r="D74" s="8"/>
      <c r="E74" s="13" t="s">
        <v>30257</v>
      </c>
      <c r="F74" s="77" t="str">
        <f t="shared" ref="F74:F109" si="2">HYPERLINK("https://shop-askom.kz/?pbrandnumber="&amp;C74&amp;"&amp;pbrandname=Gates", "К товару")</f>
        <v>К товару</v>
      </c>
      <c r="G74" s="87">
        <v>5686.3990800000001</v>
      </c>
      <c r="H74" s="61">
        <v>6</v>
      </c>
      <c r="I74" s="60"/>
    </row>
    <row r="75" spans="1:9" ht="15" x14ac:dyDescent="0.25">
      <c r="A75" s="8" t="s">
        <v>27463</v>
      </c>
      <c r="B75" s="8" t="s">
        <v>25817</v>
      </c>
      <c r="C75" s="8" t="s">
        <v>27464</v>
      </c>
      <c r="D75" s="8"/>
      <c r="E75" s="13" t="s">
        <v>30258</v>
      </c>
      <c r="F75" s="77" t="str">
        <f t="shared" si="2"/>
        <v>К товару</v>
      </c>
      <c r="G75" s="87">
        <v>5763.4380000000001</v>
      </c>
      <c r="H75" s="61">
        <v>20</v>
      </c>
      <c r="I75" s="60"/>
    </row>
    <row r="76" spans="1:9" ht="15" x14ac:dyDescent="0.25">
      <c r="A76" s="8" t="s">
        <v>27465</v>
      </c>
      <c r="B76" s="8" t="s">
        <v>25817</v>
      </c>
      <c r="C76" s="8" t="s">
        <v>27466</v>
      </c>
      <c r="D76" s="8"/>
      <c r="E76" s="13" t="s">
        <v>30259</v>
      </c>
      <c r="F76" s="77" t="str">
        <f t="shared" si="2"/>
        <v>К товару</v>
      </c>
      <c r="G76" s="87">
        <v>5966.1719999999996</v>
      </c>
      <c r="H76" s="61">
        <v>6</v>
      </c>
      <c r="I76" s="60"/>
    </row>
    <row r="77" spans="1:9" ht="15" x14ac:dyDescent="0.25">
      <c r="A77" s="8" t="s">
        <v>27467</v>
      </c>
      <c r="B77" s="8" t="s">
        <v>25817</v>
      </c>
      <c r="C77" s="8" t="s">
        <v>27468</v>
      </c>
      <c r="D77" s="8"/>
      <c r="E77" s="13" t="s">
        <v>30260</v>
      </c>
      <c r="F77" s="77" t="str">
        <f t="shared" si="2"/>
        <v>К товару</v>
      </c>
      <c r="G77" s="87">
        <v>6236.6770799999995</v>
      </c>
      <c r="H77" s="61">
        <v>6</v>
      </c>
      <c r="I77" s="60"/>
    </row>
    <row r="78" spans="1:9" ht="15" x14ac:dyDescent="0.25">
      <c r="A78" s="8" t="s">
        <v>27469</v>
      </c>
      <c r="B78" s="8" t="s">
        <v>25817</v>
      </c>
      <c r="C78" s="8" t="s">
        <v>27470</v>
      </c>
      <c r="D78" s="8"/>
      <c r="E78" s="13" t="s">
        <v>30261</v>
      </c>
      <c r="F78" s="77" t="str">
        <f t="shared" si="2"/>
        <v>К товару</v>
      </c>
      <c r="G78" s="87">
        <v>6255.7920000000004</v>
      </c>
      <c r="H78" s="61">
        <v>20</v>
      </c>
      <c r="I78" s="60"/>
    </row>
    <row r="79" spans="1:9" ht="15" x14ac:dyDescent="0.25">
      <c r="A79" s="8" t="s">
        <v>27471</v>
      </c>
      <c r="B79" s="8" t="s">
        <v>25817</v>
      </c>
      <c r="C79" s="8" t="s">
        <v>27472</v>
      </c>
      <c r="D79" s="8"/>
      <c r="E79" s="13" t="s">
        <v>30262</v>
      </c>
      <c r="F79" s="77" t="str">
        <f t="shared" si="2"/>
        <v>К товару</v>
      </c>
      <c r="G79" s="87">
        <v>6352.5250799999994</v>
      </c>
      <c r="H79" s="61">
        <v>6</v>
      </c>
      <c r="I79" s="60"/>
    </row>
    <row r="80" spans="1:9" ht="15" x14ac:dyDescent="0.25">
      <c r="A80" s="8" t="s">
        <v>27473</v>
      </c>
      <c r="B80" s="8" t="s">
        <v>25817</v>
      </c>
      <c r="C80" s="8" t="s">
        <v>27474</v>
      </c>
      <c r="D80" s="8"/>
      <c r="E80" s="13" t="s">
        <v>30263</v>
      </c>
      <c r="F80" s="77" t="str">
        <f t="shared" si="2"/>
        <v>К товару</v>
      </c>
      <c r="G80" s="87">
        <v>6536.1441599999998</v>
      </c>
      <c r="H80" s="61">
        <v>6</v>
      </c>
      <c r="I80" s="60"/>
    </row>
    <row r="81" spans="1:9" ht="15" x14ac:dyDescent="0.25">
      <c r="A81" s="8" t="s">
        <v>27475</v>
      </c>
      <c r="B81" s="8" t="s">
        <v>25817</v>
      </c>
      <c r="C81" s="8" t="s">
        <v>27476</v>
      </c>
      <c r="D81" s="8"/>
      <c r="E81" s="13" t="s">
        <v>30264</v>
      </c>
      <c r="F81" s="77" t="str">
        <f t="shared" si="2"/>
        <v>К товару</v>
      </c>
      <c r="G81" s="87">
        <v>12598.47</v>
      </c>
      <c r="H81" s="61">
        <v>6</v>
      </c>
      <c r="I81" s="60"/>
    </row>
    <row r="82" spans="1:9" ht="15" x14ac:dyDescent="0.25">
      <c r="A82" s="8" t="s">
        <v>27477</v>
      </c>
      <c r="B82" s="8" t="s">
        <v>25817</v>
      </c>
      <c r="C82" s="8" t="s">
        <v>27478</v>
      </c>
      <c r="D82" s="8"/>
      <c r="E82" s="13" t="s">
        <v>30265</v>
      </c>
      <c r="F82" s="77" t="str">
        <f t="shared" si="2"/>
        <v>К товару</v>
      </c>
      <c r="G82" s="87">
        <v>6168.9059999999999</v>
      </c>
      <c r="H82" s="61">
        <v>1</v>
      </c>
      <c r="I82" s="60"/>
    </row>
    <row r="83" spans="1:9" ht="15" x14ac:dyDescent="0.25">
      <c r="A83" s="8" t="s">
        <v>27479</v>
      </c>
      <c r="B83" s="8" t="s">
        <v>25817</v>
      </c>
      <c r="C83" s="8" t="s">
        <v>27480</v>
      </c>
      <c r="D83" s="8"/>
      <c r="E83" s="13" t="s">
        <v>30266</v>
      </c>
      <c r="F83" s="77" t="str">
        <f t="shared" si="2"/>
        <v>К товару</v>
      </c>
      <c r="G83" s="87">
        <v>9712.11708</v>
      </c>
      <c r="H83" s="61">
        <v>9</v>
      </c>
      <c r="I83" s="60"/>
    </row>
    <row r="84" spans="1:9" ht="30" x14ac:dyDescent="0.25">
      <c r="A84" s="8" t="s">
        <v>27481</v>
      </c>
      <c r="B84" s="8" t="s">
        <v>25817</v>
      </c>
      <c r="C84" s="8" t="s">
        <v>27482</v>
      </c>
      <c r="D84" s="8"/>
      <c r="E84" s="13" t="s">
        <v>30267</v>
      </c>
      <c r="F84" s="77" t="str">
        <f t="shared" si="2"/>
        <v>К товару</v>
      </c>
      <c r="G84" s="87">
        <v>137279.88</v>
      </c>
      <c r="H84" s="61">
        <v>9</v>
      </c>
      <c r="I84" s="60"/>
    </row>
    <row r="85" spans="1:9" ht="15" x14ac:dyDescent="0.25">
      <c r="A85" s="8" t="s">
        <v>27483</v>
      </c>
      <c r="B85" s="8" t="s">
        <v>25817</v>
      </c>
      <c r="C85" s="8" t="s">
        <v>27484</v>
      </c>
      <c r="D85" s="8" t="s">
        <v>27485</v>
      </c>
      <c r="E85" s="13" t="s">
        <v>30268</v>
      </c>
      <c r="F85" s="77" t="str">
        <f t="shared" si="2"/>
        <v>К товару</v>
      </c>
      <c r="G85" s="87">
        <v>9402.8029200000001</v>
      </c>
      <c r="H85" s="61">
        <v>10</v>
      </c>
      <c r="I85" s="60"/>
    </row>
    <row r="86" spans="1:9" ht="15" x14ac:dyDescent="0.25">
      <c r="A86" s="8" t="s">
        <v>27486</v>
      </c>
      <c r="B86" s="8" t="s">
        <v>25817</v>
      </c>
      <c r="C86" s="8" t="s">
        <v>27487</v>
      </c>
      <c r="D86" s="8"/>
      <c r="E86" s="13" t="s">
        <v>30269</v>
      </c>
      <c r="F86" s="77" t="str">
        <f t="shared" si="2"/>
        <v>К товару</v>
      </c>
      <c r="G86" s="87">
        <v>9441.6119999999992</v>
      </c>
      <c r="H86" s="61">
        <v>30</v>
      </c>
      <c r="I86" s="60"/>
    </row>
    <row r="87" spans="1:9" ht="15" x14ac:dyDescent="0.25">
      <c r="A87" s="8" t="s">
        <v>27488</v>
      </c>
      <c r="B87" s="8" t="s">
        <v>25817</v>
      </c>
      <c r="C87" s="8" t="s">
        <v>27489</v>
      </c>
      <c r="D87" s="8"/>
      <c r="E87" s="13" t="s">
        <v>30270</v>
      </c>
      <c r="F87" s="77" t="str">
        <f t="shared" si="2"/>
        <v>К товару</v>
      </c>
      <c r="G87" s="87">
        <v>10252.548000000001</v>
      </c>
      <c r="H87" s="61">
        <v>10</v>
      </c>
      <c r="I87" s="60"/>
    </row>
    <row r="88" spans="1:9" ht="15" x14ac:dyDescent="0.25">
      <c r="A88" s="8" t="s">
        <v>27490</v>
      </c>
      <c r="B88" s="8" t="s">
        <v>25817</v>
      </c>
      <c r="C88" s="8" t="s">
        <v>27491</v>
      </c>
      <c r="D88" s="8"/>
      <c r="E88" s="13" t="s">
        <v>30271</v>
      </c>
      <c r="F88" s="77" t="str">
        <f t="shared" si="2"/>
        <v>К товару</v>
      </c>
      <c r="G88" s="87">
        <v>42960.493080000007</v>
      </c>
      <c r="H88" s="61">
        <v>2</v>
      </c>
      <c r="I88" s="60"/>
    </row>
    <row r="89" spans="1:9" ht="15" x14ac:dyDescent="0.25">
      <c r="A89" s="8" t="s">
        <v>27492</v>
      </c>
      <c r="B89" s="8" t="s">
        <v>25817</v>
      </c>
      <c r="C89" s="8" t="s">
        <v>27493</v>
      </c>
      <c r="D89" s="8"/>
      <c r="E89" s="13" t="s">
        <v>30272</v>
      </c>
      <c r="F89" s="77" t="str">
        <f t="shared" si="2"/>
        <v>К товару</v>
      </c>
      <c r="G89" s="87">
        <v>69895.153080000004</v>
      </c>
      <c r="H89" s="61">
        <v>4</v>
      </c>
      <c r="I89" s="60"/>
    </row>
    <row r="90" spans="1:9" ht="15" x14ac:dyDescent="0.25">
      <c r="A90" s="8" t="s">
        <v>27494</v>
      </c>
      <c r="B90" s="8" t="s">
        <v>25817</v>
      </c>
      <c r="C90" s="8" t="s">
        <v>27495</v>
      </c>
      <c r="D90" s="8"/>
      <c r="E90" s="13" t="s">
        <v>30273</v>
      </c>
      <c r="F90" s="77" t="str">
        <f t="shared" si="2"/>
        <v>К товару</v>
      </c>
      <c r="G90" s="87">
        <v>10474.97616</v>
      </c>
      <c r="H90" s="61">
        <v>10</v>
      </c>
      <c r="I90" s="60"/>
    </row>
    <row r="91" spans="1:9" ht="30" x14ac:dyDescent="0.25">
      <c r="A91" s="8" t="s">
        <v>27496</v>
      </c>
      <c r="B91" s="8" t="s">
        <v>25817</v>
      </c>
      <c r="C91" s="8" t="s">
        <v>27497</v>
      </c>
      <c r="D91" s="8" t="s">
        <v>27498</v>
      </c>
      <c r="E91" s="13" t="s">
        <v>30274</v>
      </c>
      <c r="F91" s="77" t="str">
        <f t="shared" si="2"/>
        <v>К товару</v>
      </c>
      <c r="G91" s="87">
        <v>11343.836159999999</v>
      </c>
      <c r="H91" s="61">
        <v>30</v>
      </c>
      <c r="I91" s="60"/>
    </row>
    <row r="92" spans="1:9" ht="15" x14ac:dyDescent="0.25">
      <c r="A92" s="8" t="s">
        <v>27499</v>
      </c>
      <c r="B92" s="8" t="s">
        <v>25817</v>
      </c>
      <c r="C92" s="8" t="s">
        <v>27500</v>
      </c>
      <c r="D92" s="8"/>
      <c r="E92" s="13" t="s">
        <v>30275</v>
      </c>
      <c r="F92" s="77" t="str">
        <f t="shared" si="2"/>
        <v>К товару</v>
      </c>
      <c r="G92" s="87">
        <v>14027.45508</v>
      </c>
      <c r="H92" s="61">
        <v>6</v>
      </c>
      <c r="I92" s="60"/>
    </row>
    <row r="93" spans="1:9" ht="15" x14ac:dyDescent="0.25">
      <c r="A93" s="8" t="s">
        <v>27501</v>
      </c>
      <c r="B93" s="8" t="s">
        <v>25817</v>
      </c>
      <c r="C93" s="8" t="s">
        <v>27502</v>
      </c>
      <c r="D93" s="8"/>
      <c r="E93" s="13" t="s">
        <v>30276</v>
      </c>
      <c r="F93" s="77" t="str">
        <f t="shared" si="2"/>
        <v>К товару</v>
      </c>
      <c r="G93" s="87">
        <v>7366.1950799999995</v>
      </c>
      <c r="H93" s="61">
        <v>8</v>
      </c>
      <c r="I93" s="60"/>
    </row>
    <row r="94" spans="1:9" ht="15" x14ac:dyDescent="0.25">
      <c r="A94" s="8" t="s">
        <v>27503</v>
      </c>
      <c r="B94" s="8" t="s">
        <v>25817</v>
      </c>
      <c r="C94" s="8" t="s">
        <v>27504</v>
      </c>
      <c r="D94" s="8"/>
      <c r="E94" s="13" t="s">
        <v>30277</v>
      </c>
      <c r="F94" s="77" t="str">
        <f t="shared" si="2"/>
        <v>К товару</v>
      </c>
      <c r="G94" s="87">
        <v>60434.426160000003</v>
      </c>
      <c r="H94" s="61">
        <v>10</v>
      </c>
      <c r="I94" s="60"/>
    </row>
    <row r="95" spans="1:9" ht="15" x14ac:dyDescent="0.25">
      <c r="A95" s="8" t="s">
        <v>27505</v>
      </c>
      <c r="B95" s="8" t="s">
        <v>25817</v>
      </c>
      <c r="C95" s="8" t="s">
        <v>27506</v>
      </c>
      <c r="D95" s="8"/>
      <c r="E95" s="13" t="s">
        <v>30278</v>
      </c>
      <c r="F95" s="77" t="str">
        <f t="shared" si="2"/>
        <v>К товару</v>
      </c>
      <c r="G95" s="87">
        <v>9856.9270799999995</v>
      </c>
      <c r="H95" s="61">
        <v>2</v>
      </c>
      <c r="I95" s="60"/>
    </row>
    <row r="96" spans="1:9" ht="15" x14ac:dyDescent="0.25">
      <c r="A96" s="8" t="s">
        <v>27507</v>
      </c>
      <c r="B96" s="8" t="s">
        <v>25817</v>
      </c>
      <c r="C96" s="8" t="s">
        <v>27508</v>
      </c>
      <c r="D96" s="8"/>
      <c r="E96" s="13" t="s">
        <v>30279</v>
      </c>
      <c r="F96" s="77" t="str">
        <f t="shared" si="2"/>
        <v>К товару</v>
      </c>
      <c r="G96" s="87">
        <v>10291.35708</v>
      </c>
      <c r="H96" s="61">
        <v>10</v>
      </c>
      <c r="I96" s="60"/>
    </row>
    <row r="97" spans="1:9" ht="15" x14ac:dyDescent="0.25">
      <c r="A97" s="8" t="s">
        <v>27509</v>
      </c>
      <c r="B97" s="8" t="s">
        <v>25817</v>
      </c>
      <c r="C97" s="8" t="s">
        <v>27510</v>
      </c>
      <c r="D97" s="8"/>
      <c r="E97" s="13" t="s">
        <v>30280</v>
      </c>
      <c r="F97" s="77" t="str">
        <f t="shared" si="2"/>
        <v>К товару</v>
      </c>
      <c r="G97" s="87">
        <v>65647.586160000006</v>
      </c>
      <c r="H97" s="61">
        <v>4</v>
      </c>
      <c r="I97" s="60"/>
    </row>
    <row r="98" spans="1:9" ht="15" x14ac:dyDescent="0.25">
      <c r="A98" s="8" t="s">
        <v>27511</v>
      </c>
      <c r="B98" s="8" t="s">
        <v>25817</v>
      </c>
      <c r="C98" s="8" t="s">
        <v>27512</v>
      </c>
      <c r="D98" s="8"/>
      <c r="E98" s="13" t="s">
        <v>30281</v>
      </c>
      <c r="F98" s="77" t="str">
        <f t="shared" si="2"/>
        <v>К товару</v>
      </c>
      <c r="G98" s="87">
        <v>13940.569079999999</v>
      </c>
      <c r="H98" s="61">
        <v>6</v>
      </c>
      <c r="I98" s="60"/>
    </row>
    <row r="99" spans="1:9" ht="15" x14ac:dyDescent="0.25">
      <c r="A99" s="8" t="s">
        <v>27513</v>
      </c>
      <c r="B99" s="8" t="s">
        <v>25817</v>
      </c>
      <c r="C99" s="8" t="s">
        <v>27514</v>
      </c>
      <c r="D99" s="8"/>
      <c r="E99" s="13" t="s">
        <v>30282</v>
      </c>
      <c r="F99" s="77" t="str">
        <f t="shared" si="2"/>
        <v>К товару</v>
      </c>
      <c r="G99" s="87">
        <v>16836.189839999999</v>
      </c>
      <c r="H99" s="61">
        <v>5</v>
      </c>
      <c r="I99" s="60"/>
    </row>
    <row r="100" spans="1:9" ht="30" x14ac:dyDescent="0.25">
      <c r="A100" s="8" t="s">
        <v>27515</v>
      </c>
      <c r="B100" s="8" t="s">
        <v>25817</v>
      </c>
      <c r="C100" s="8" t="s">
        <v>27516</v>
      </c>
      <c r="D100" s="8"/>
      <c r="E100" s="13" t="s">
        <v>30283</v>
      </c>
      <c r="F100" s="77" t="str">
        <f t="shared" si="2"/>
        <v>К товару</v>
      </c>
      <c r="G100" s="87">
        <v>79355.88</v>
      </c>
      <c r="H100" s="61">
        <v>4</v>
      </c>
      <c r="I100" s="60"/>
    </row>
    <row r="101" spans="1:9" ht="30" x14ac:dyDescent="0.25">
      <c r="A101" s="8" t="s">
        <v>27517</v>
      </c>
      <c r="B101" s="8" t="s">
        <v>25817</v>
      </c>
      <c r="C101" s="8" t="s">
        <v>27518</v>
      </c>
      <c r="D101" s="8" t="s">
        <v>17043</v>
      </c>
      <c r="E101" s="13" t="s">
        <v>30284</v>
      </c>
      <c r="F101" s="77" t="str">
        <f t="shared" si="2"/>
        <v>К товару</v>
      </c>
      <c r="G101" s="87">
        <v>57538.226159999998</v>
      </c>
      <c r="H101" s="61">
        <v>20</v>
      </c>
      <c r="I101" s="60"/>
    </row>
    <row r="102" spans="1:9" ht="30" x14ac:dyDescent="0.25">
      <c r="A102" s="8" t="s">
        <v>27519</v>
      </c>
      <c r="B102" s="8" t="s">
        <v>25817</v>
      </c>
      <c r="C102" s="8" t="s">
        <v>27520</v>
      </c>
      <c r="D102" s="8" t="s">
        <v>17032</v>
      </c>
      <c r="E102" s="13" t="s">
        <v>30285</v>
      </c>
      <c r="F102" s="77" t="str">
        <f t="shared" si="2"/>
        <v>К товару</v>
      </c>
      <c r="G102" s="87">
        <v>32176.781999999999</v>
      </c>
      <c r="H102" s="61">
        <v>6</v>
      </c>
      <c r="I102" s="60"/>
    </row>
    <row r="103" spans="1:9" ht="15" x14ac:dyDescent="0.25">
      <c r="A103" s="8" t="s">
        <v>27521</v>
      </c>
      <c r="B103" s="8" t="s">
        <v>25817</v>
      </c>
      <c r="C103" s="8" t="s">
        <v>27522</v>
      </c>
      <c r="D103" s="8" t="s">
        <v>17019</v>
      </c>
      <c r="E103" s="13" t="s">
        <v>30286</v>
      </c>
      <c r="F103" s="77" t="str">
        <f t="shared" si="2"/>
        <v>К товару</v>
      </c>
      <c r="G103" s="87">
        <v>16556.996159999999</v>
      </c>
      <c r="H103" s="61">
        <v>30</v>
      </c>
      <c r="I103" s="60"/>
    </row>
    <row r="104" spans="1:9" ht="30" x14ac:dyDescent="0.25">
      <c r="A104" s="8" t="s">
        <v>27523</v>
      </c>
      <c r="B104" s="8" t="s">
        <v>25817</v>
      </c>
      <c r="C104" s="8" t="s">
        <v>27524</v>
      </c>
      <c r="D104" s="8" t="s">
        <v>17022</v>
      </c>
      <c r="E104" s="13" t="s">
        <v>30287</v>
      </c>
      <c r="F104" s="77" t="str">
        <f t="shared" si="2"/>
        <v>К товару</v>
      </c>
      <c r="G104" s="87">
        <v>18053.17308</v>
      </c>
      <c r="H104" s="61">
        <v>10</v>
      </c>
      <c r="I104" s="60"/>
    </row>
    <row r="105" spans="1:9" ht="15" x14ac:dyDescent="0.25">
      <c r="A105" s="8" t="s">
        <v>27525</v>
      </c>
      <c r="B105" s="8" t="s">
        <v>25817</v>
      </c>
      <c r="C105" s="8" t="s">
        <v>27526</v>
      </c>
      <c r="D105" s="8" t="s">
        <v>21666</v>
      </c>
      <c r="E105" s="13" t="s">
        <v>30288</v>
      </c>
      <c r="F105" s="77" t="str">
        <f t="shared" si="2"/>
        <v>К товару</v>
      </c>
      <c r="G105" s="87">
        <v>15050.972159999999</v>
      </c>
      <c r="H105" s="61">
        <v>10</v>
      </c>
      <c r="I105" s="60"/>
    </row>
    <row r="106" spans="1:9" ht="30" x14ac:dyDescent="0.25">
      <c r="A106" s="8" t="s">
        <v>27527</v>
      </c>
      <c r="B106" s="8" t="s">
        <v>25817</v>
      </c>
      <c r="C106" s="8" t="s">
        <v>27528</v>
      </c>
      <c r="D106" s="8" t="s">
        <v>17053</v>
      </c>
      <c r="E106" s="13" t="s">
        <v>30289</v>
      </c>
      <c r="F106" s="77" t="str">
        <f t="shared" si="2"/>
        <v>К товару</v>
      </c>
      <c r="G106" s="87">
        <v>17058.617999999999</v>
      </c>
      <c r="H106" s="61">
        <v>10</v>
      </c>
      <c r="I106" s="60"/>
    </row>
    <row r="107" spans="1:9" ht="15" x14ac:dyDescent="0.25">
      <c r="A107" s="8" t="s">
        <v>27529</v>
      </c>
      <c r="B107" s="8" t="s">
        <v>25817</v>
      </c>
      <c r="C107" s="8" t="s">
        <v>27530</v>
      </c>
      <c r="D107" s="8" t="s">
        <v>17037</v>
      </c>
      <c r="E107" s="13" t="s">
        <v>30290</v>
      </c>
      <c r="F107" s="77" t="str">
        <f t="shared" si="2"/>
        <v>К товару</v>
      </c>
      <c r="G107" s="87">
        <v>19607.274000000001</v>
      </c>
      <c r="H107" s="61">
        <v>2</v>
      </c>
      <c r="I107" s="60"/>
    </row>
    <row r="108" spans="1:9" ht="15" x14ac:dyDescent="0.25">
      <c r="A108" s="8" t="s">
        <v>27531</v>
      </c>
      <c r="B108" s="8" t="s">
        <v>25817</v>
      </c>
      <c r="C108" s="8" t="s">
        <v>27532</v>
      </c>
      <c r="D108" s="8" t="s">
        <v>17029</v>
      </c>
      <c r="E108" s="13" t="s">
        <v>30291</v>
      </c>
      <c r="F108" s="77" t="str">
        <f t="shared" si="2"/>
        <v>К товару</v>
      </c>
      <c r="G108" s="87">
        <v>15736.21308</v>
      </c>
      <c r="H108" s="61">
        <v>4</v>
      </c>
      <c r="I108" s="60"/>
    </row>
    <row r="109" spans="1:9" ht="30" x14ac:dyDescent="0.25">
      <c r="A109" s="8" t="s">
        <v>27533</v>
      </c>
      <c r="B109" s="8" t="s">
        <v>25817</v>
      </c>
      <c r="C109" s="8" t="s">
        <v>27534</v>
      </c>
      <c r="D109" s="8" t="s">
        <v>3494</v>
      </c>
      <c r="E109" s="13" t="s">
        <v>30292</v>
      </c>
      <c r="F109" s="77" t="str">
        <f t="shared" si="2"/>
        <v>К товару</v>
      </c>
      <c r="G109" s="87">
        <v>18758.10816</v>
      </c>
      <c r="H109" s="61">
        <v>10</v>
      </c>
      <c r="I109" s="60"/>
    </row>
  </sheetData>
  <mergeCells count="12">
    <mergeCell ref="A7:C7"/>
    <mergeCell ref="G7:H7"/>
    <mergeCell ref="D2:F7"/>
    <mergeCell ref="G2:H2"/>
    <mergeCell ref="B3:C3"/>
    <mergeCell ref="G3:H3"/>
    <mergeCell ref="B4:C4"/>
    <mergeCell ref="G4:H4"/>
    <mergeCell ref="B5:C5"/>
    <mergeCell ref="G5:H5"/>
    <mergeCell ref="B6:C6"/>
    <mergeCell ref="G6:H6"/>
  </mergeCells>
  <pageMargins left="0.19685039370078741" right="0.19685039370078741" top="0.39370078740157483" bottom="0.39370078740157483" header="0.31496062992125984" footer="0.31496062992125984"/>
  <pageSetup paperSize="9" scale="99" fitToHeight="2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  <pageSetUpPr fitToPage="1"/>
  </sheetPr>
  <dimension ref="A1:I164"/>
  <sheetViews>
    <sheetView view="pageBreakPreview" topLeftCell="B1" zoomScaleNormal="100" zoomScaleSheetLayoutView="100" workbookViewId="0">
      <selection activeCell="M19" sqref="M19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7" style="1" bestFit="1" customWidth="1"/>
    <col min="4" max="4" width="16" style="1" hidden="1" customWidth="1"/>
    <col min="5" max="5" width="73" style="1" customWidth="1"/>
    <col min="6" max="6" width="18.710937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29"/>
      <c r="B2" s="65"/>
      <c r="C2" s="65"/>
      <c r="D2" s="169" t="s">
        <v>30446</v>
      </c>
      <c r="E2" s="169"/>
      <c r="F2" s="169"/>
      <c r="G2" s="161"/>
      <c r="H2" s="161"/>
      <c r="I2" s="161"/>
    </row>
    <row r="3" spans="1:9" ht="18.75" customHeight="1" x14ac:dyDescent="0.25">
      <c r="A3" s="63"/>
      <c r="B3" s="162"/>
      <c r="C3" s="162"/>
      <c r="D3" s="169"/>
      <c r="E3" s="169"/>
      <c r="F3" s="169"/>
      <c r="G3" s="163"/>
      <c r="H3" s="163"/>
      <c r="I3" s="163"/>
    </row>
    <row r="4" spans="1:9" ht="18.75" customHeight="1" x14ac:dyDescent="0.25">
      <c r="A4" s="64"/>
      <c r="B4" s="164"/>
      <c r="C4" s="164"/>
      <c r="D4" s="169"/>
      <c r="E4" s="169"/>
      <c r="F4" s="169"/>
      <c r="G4" s="165"/>
      <c r="H4" s="165"/>
      <c r="I4" s="165"/>
    </row>
    <row r="5" spans="1:9" ht="18.75" customHeight="1" x14ac:dyDescent="0.25">
      <c r="A5" s="64"/>
      <c r="B5" s="164"/>
      <c r="C5" s="164"/>
      <c r="D5" s="169"/>
      <c r="E5" s="169"/>
      <c r="F5" s="169"/>
      <c r="G5" s="165"/>
      <c r="H5" s="165"/>
      <c r="I5" s="165"/>
    </row>
    <row r="6" spans="1:9" ht="18.75" customHeight="1" x14ac:dyDescent="0.25">
      <c r="A6" s="64"/>
      <c r="B6" s="164"/>
      <c r="C6" s="164"/>
      <c r="D6" s="169"/>
      <c r="E6" s="169"/>
      <c r="F6" s="169"/>
      <c r="G6" s="165"/>
      <c r="H6" s="165"/>
      <c r="I6" s="165"/>
    </row>
    <row r="7" spans="1:9" ht="37.5" customHeight="1" x14ac:dyDescent="0.25">
      <c r="A7" s="167"/>
      <c r="B7" s="167"/>
      <c r="C7" s="167"/>
      <c r="D7" s="169"/>
      <c r="E7" s="169"/>
      <c r="F7" s="169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15" x14ac:dyDescent="0.25">
      <c r="A10" s="8" t="s">
        <v>26064</v>
      </c>
      <c r="B10" s="8" t="s">
        <v>25833</v>
      </c>
      <c r="C10" s="8" t="s">
        <v>26065</v>
      </c>
      <c r="D10" s="8" t="s">
        <v>26066</v>
      </c>
      <c r="E10" s="13" t="s">
        <v>30293</v>
      </c>
      <c r="F10" s="77" t="str">
        <f t="shared" ref="F10:F41" si="0">HYPERLINK("https://shop-askom.kz/?pbrandnumber="&amp;C10&amp;"&amp;pbrandname=HALDEX", "К товару")</f>
        <v>К товару</v>
      </c>
      <c r="G10" s="87">
        <v>56186.28</v>
      </c>
      <c r="H10" s="61">
        <v>10</v>
      </c>
      <c r="I10" s="60"/>
    </row>
    <row r="11" spans="1:9" ht="15" x14ac:dyDescent="0.25">
      <c r="A11" s="8" t="s">
        <v>26067</v>
      </c>
      <c r="B11" s="8" t="s">
        <v>25833</v>
      </c>
      <c r="C11" s="8" t="s">
        <v>26068</v>
      </c>
      <c r="D11" s="8" t="s">
        <v>26069</v>
      </c>
      <c r="E11" s="13" t="s">
        <v>30294</v>
      </c>
      <c r="F11" s="77" t="str">
        <f t="shared" si="0"/>
        <v>К товару</v>
      </c>
      <c r="G11" s="87">
        <v>56090.12616</v>
      </c>
      <c r="H11" s="61">
        <v>4</v>
      </c>
      <c r="I11" s="60"/>
    </row>
    <row r="12" spans="1:9" ht="30" x14ac:dyDescent="0.25">
      <c r="A12" s="8" t="s">
        <v>25880</v>
      </c>
      <c r="B12" s="8" t="s">
        <v>25833</v>
      </c>
      <c r="C12" s="8" t="s">
        <v>25879</v>
      </c>
      <c r="D12" s="8" t="s">
        <v>5507</v>
      </c>
      <c r="E12" s="13" t="s">
        <v>30295</v>
      </c>
      <c r="F12" s="77" t="str">
        <f t="shared" si="0"/>
        <v>К товару</v>
      </c>
      <c r="G12" s="87">
        <v>2153.0350800000001</v>
      </c>
      <c r="H12" s="61">
        <v>44</v>
      </c>
      <c r="I12" s="60"/>
    </row>
    <row r="13" spans="1:9" ht="15" x14ac:dyDescent="0.25">
      <c r="A13" s="8" t="s">
        <v>26070</v>
      </c>
      <c r="B13" s="8" t="s">
        <v>25833</v>
      </c>
      <c r="C13" s="8" t="s">
        <v>26071</v>
      </c>
      <c r="D13" s="8" t="s">
        <v>26072</v>
      </c>
      <c r="E13" s="13" t="s">
        <v>30296</v>
      </c>
      <c r="F13" s="77" t="str">
        <f t="shared" si="0"/>
        <v>К товару</v>
      </c>
      <c r="G13" s="87">
        <v>114399.9</v>
      </c>
      <c r="H13" s="61">
        <v>2</v>
      </c>
      <c r="I13" s="60"/>
    </row>
    <row r="14" spans="1:9" ht="15" x14ac:dyDescent="0.25">
      <c r="A14" s="8" t="s">
        <v>26073</v>
      </c>
      <c r="B14" s="8" t="s">
        <v>25833</v>
      </c>
      <c r="C14" s="8" t="s">
        <v>26074</v>
      </c>
      <c r="D14" s="8" t="s">
        <v>26074</v>
      </c>
      <c r="E14" s="13" t="s">
        <v>30297</v>
      </c>
      <c r="F14" s="77" t="str">
        <f t="shared" si="0"/>
        <v>К товару</v>
      </c>
      <c r="G14" s="87">
        <v>97988.293080000003</v>
      </c>
      <c r="H14" s="61">
        <v>2</v>
      </c>
      <c r="I14" s="60"/>
    </row>
    <row r="15" spans="1:9" ht="30" x14ac:dyDescent="0.25">
      <c r="A15" s="8" t="s">
        <v>26075</v>
      </c>
      <c r="B15" s="8" t="s">
        <v>25833</v>
      </c>
      <c r="C15" s="8" t="s">
        <v>26076</v>
      </c>
      <c r="D15" s="8" t="s">
        <v>25123</v>
      </c>
      <c r="E15" s="13" t="s">
        <v>30298</v>
      </c>
      <c r="F15" s="77" t="str">
        <f t="shared" si="0"/>
        <v>К товару</v>
      </c>
      <c r="G15" s="87">
        <v>1291.1259600000001</v>
      </c>
      <c r="H15" s="61">
        <v>48</v>
      </c>
      <c r="I15" s="60"/>
    </row>
    <row r="16" spans="1:9" ht="15" x14ac:dyDescent="0.25">
      <c r="A16" s="8" t="s">
        <v>26077</v>
      </c>
      <c r="B16" s="8" t="s">
        <v>25833</v>
      </c>
      <c r="C16" s="8" t="s">
        <v>26078</v>
      </c>
      <c r="D16" s="8" t="s">
        <v>26078</v>
      </c>
      <c r="E16" s="13" t="s">
        <v>30299</v>
      </c>
      <c r="F16" s="77" t="str">
        <f t="shared" si="0"/>
        <v>К товару</v>
      </c>
      <c r="G16" s="87">
        <v>121.6404</v>
      </c>
      <c r="H16" s="61">
        <v>50</v>
      </c>
      <c r="I16" s="60"/>
    </row>
    <row r="17" spans="1:9" ht="15" x14ac:dyDescent="0.25">
      <c r="A17" s="8" t="s">
        <v>26079</v>
      </c>
      <c r="B17" s="8" t="s">
        <v>25833</v>
      </c>
      <c r="C17" s="8" t="s">
        <v>26080</v>
      </c>
      <c r="D17" s="8" t="s">
        <v>26080</v>
      </c>
      <c r="E17" s="13" t="s">
        <v>30300</v>
      </c>
      <c r="F17" s="77" t="str">
        <f t="shared" si="0"/>
        <v>К товару</v>
      </c>
      <c r="G17" s="87">
        <v>132.64596</v>
      </c>
      <c r="H17" s="61">
        <v>200</v>
      </c>
      <c r="I17" s="60"/>
    </row>
    <row r="18" spans="1:9" ht="15" x14ac:dyDescent="0.25">
      <c r="A18" s="8" t="s">
        <v>26081</v>
      </c>
      <c r="B18" s="8" t="s">
        <v>25833</v>
      </c>
      <c r="C18" s="8" t="s">
        <v>26082</v>
      </c>
      <c r="D18" s="8" t="s">
        <v>26082</v>
      </c>
      <c r="E18" s="13" t="s">
        <v>30301</v>
      </c>
      <c r="F18" s="77" t="str">
        <f t="shared" si="0"/>
        <v>К товару</v>
      </c>
      <c r="G18" s="87">
        <v>46.339199999999998</v>
      </c>
      <c r="H18" s="61">
        <v>200</v>
      </c>
      <c r="I18" s="60"/>
    </row>
    <row r="19" spans="1:9" ht="15" x14ac:dyDescent="0.25">
      <c r="A19" s="8" t="s">
        <v>26083</v>
      </c>
      <c r="B19" s="8" t="s">
        <v>25833</v>
      </c>
      <c r="C19" s="8" t="s">
        <v>26084</v>
      </c>
      <c r="D19" s="8" t="s">
        <v>26084</v>
      </c>
      <c r="E19" s="13" t="s">
        <v>30302</v>
      </c>
      <c r="F19" s="77" t="str">
        <f t="shared" si="0"/>
        <v>К товару</v>
      </c>
      <c r="G19" s="87">
        <v>52.710839999999997</v>
      </c>
      <c r="H19" s="61">
        <v>500</v>
      </c>
      <c r="I19" s="60"/>
    </row>
    <row r="20" spans="1:9" ht="15" x14ac:dyDescent="0.25">
      <c r="A20" s="8" t="s">
        <v>25876</v>
      </c>
      <c r="B20" s="8" t="s">
        <v>25833</v>
      </c>
      <c r="C20" s="8" t="s">
        <v>25875</v>
      </c>
      <c r="D20" s="8" t="s">
        <v>19255</v>
      </c>
      <c r="E20" s="13" t="s">
        <v>30303</v>
      </c>
      <c r="F20" s="77" t="str">
        <f t="shared" si="0"/>
        <v>К товару</v>
      </c>
      <c r="G20" s="87">
        <v>10658.016</v>
      </c>
      <c r="H20" s="61">
        <v>58</v>
      </c>
      <c r="I20" s="60"/>
    </row>
    <row r="21" spans="1:9" ht="15" x14ac:dyDescent="0.25">
      <c r="A21" s="8" t="s">
        <v>25878</v>
      </c>
      <c r="B21" s="8" t="s">
        <v>25833</v>
      </c>
      <c r="C21" s="8" t="s">
        <v>25877</v>
      </c>
      <c r="D21" s="8" t="s">
        <v>25877</v>
      </c>
      <c r="E21" s="13" t="s">
        <v>30304</v>
      </c>
      <c r="F21" s="77" t="str">
        <f t="shared" si="0"/>
        <v>К товару</v>
      </c>
      <c r="G21" s="87">
        <v>10744.902</v>
      </c>
      <c r="H21" s="61">
        <v>35</v>
      </c>
      <c r="I21" s="60"/>
    </row>
    <row r="22" spans="1:9" ht="30" x14ac:dyDescent="0.25">
      <c r="A22" s="8" t="s">
        <v>26085</v>
      </c>
      <c r="B22" s="8" t="s">
        <v>25833</v>
      </c>
      <c r="C22" s="8" t="s">
        <v>26086</v>
      </c>
      <c r="D22" s="8" t="s">
        <v>25047</v>
      </c>
      <c r="E22" s="13" t="s">
        <v>30305</v>
      </c>
      <c r="F22" s="77" t="str">
        <f t="shared" si="0"/>
        <v>К товару</v>
      </c>
      <c r="G22" s="87">
        <v>9885.889079999999</v>
      </c>
      <c r="H22" s="61">
        <v>20</v>
      </c>
      <c r="I22" s="60"/>
    </row>
    <row r="23" spans="1:9" ht="30" x14ac:dyDescent="0.25">
      <c r="A23" s="8" t="s">
        <v>26087</v>
      </c>
      <c r="B23" s="8" t="s">
        <v>25833</v>
      </c>
      <c r="C23" s="8" t="s">
        <v>26088</v>
      </c>
      <c r="D23" s="8" t="s">
        <v>26089</v>
      </c>
      <c r="E23" s="13" t="s">
        <v>30306</v>
      </c>
      <c r="F23" s="77" t="str">
        <f t="shared" si="0"/>
        <v>К товару</v>
      </c>
      <c r="G23" s="87">
        <v>56765.52</v>
      </c>
      <c r="H23" s="61">
        <v>2</v>
      </c>
      <c r="I23" s="60"/>
    </row>
    <row r="24" spans="1:9" ht="30" x14ac:dyDescent="0.25">
      <c r="A24" s="8" t="s">
        <v>26090</v>
      </c>
      <c r="B24" s="8" t="s">
        <v>25833</v>
      </c>
      <c r="C24" s="8" t="s">
        <v>26091</v>
      </c>
      <c r="D24" s="8" t="s">
        <v>26092</v>
      </c>
      <c r="E24" s="13" t="s">
        <v>30307</v>
      </c>
      <c r="F24" s="77" t="str">
        <f t="shared" si="0"/>
        <v>К товару</v>
      </c>
      <c r="G24" s="87">
        <v>48781.855080000001</v>
      </c>
      <c r="H24" s="61">
        <v>2</v>
      </c>
      <c r="I24" s="60"/>
    </row>
    <row r="25" spans="1:9" ht="30" x14ac:dyDescent="0.25">
      <c r="A25" s="8" t="s">
        <v>26093</v>
      </c>
      <c r="B25" s="8" t="s">
        <v>25833</v>
      </c>
      <c r="C25" s="8" t="s">
        <v>26094</v>
      </c>
      <c r="D25" s="8" t="s">
        <v>26095</v>
      </c>
      <c r="E25" s="13" t="s">
        <v>30308</v>
      </c>
      <c r="F25" s="77" t="str">
        <f t="shared" si="0"/>
        <v>К товару</v>
      </c>
      <c r="G25" s="87">
        <v>546.22331999999994</v>
      </c>
      <c r="H25" s="61">
        <v>30</v>
      </c>
      <c r="I25" s="60"/>
    </row>
    <row r="26" spans="1:9" ht="30" x14ac:dyDescent="0.25">
      <c r="A26" s="8" t="s">
        <v>26096</v>
      </c>
      <c r="B26" s="8" t="s">
        <v>25833</v>
      </c>
      <c r="C26" s="8" t="s">
        <v>26097</v>
      </c>
      <c r="D26" s="8" t="s">
        <v>25137</v>
      </c>
      <c r="E26" s="13" t="s">
        <v>30309</v>
      </c>
      <c r="F26" s="77" t="str">
        <f t="shared" si="0"/>
        <v>К товару</v>
      </c>
      <c r="G26" s="87">
        <v>909.40679999999998</v>
      </c>
      <c r="H26" s="61">
        <v>18</v>
      </c>
      <c r="I26" s="60"/>
    </row>
    <row r="27" spans="1:9" ht="30" x14ac:dyDescent="0.25">
      <c r="A27" s="8" t="s">
        <v>26100</v>
      </c>
      <c r="B27" s="8" t="s">
        <v>25833</v>
      </c>
      <c r="C27" s="8" t="s">
        <v>26101</v>
      </c>
      <c r="D27" s="8" t="s">
        <v>19273</v>
      </c>
      <c r="E27" s="13" t="s">
        <v>30310</v>
      </c>
      <c r="F27" s="77" t="str">
        <f t="shared" si="0"/>
        <v>К товару</v>
      </c>
      <c r="G27" s="87">
        <v>11063.484</v>
      </c>
      <c r="H27" s="61">
        <v>8</v>
      </c>
      <c r="I27" s="60"/>
    </row>
    <row r="28" spans="1:9" ht="30" x14ac:dyDescent="0.25">
      <c r="A28" s="8" t="s">
        <v>26098</v>
      </c>
      <c r="B28" s="8" t="s">
        <v>25833</v>
      </c>
      <c r="C28" s="8" t="s">
        <v>26099</v>
      </c>
      <c r="D28" s="8" t="s">
        <v>26099</v>
      </c>
      <c r="E28" s="13" t="s">
        <v>30311</v>
      </c>
      <c r="F28" s="77" t="str">
        <f t="shared" si="0"/>
        <v>К товару</v>
      </c>
      <c r="G28" s="87">
        <v>25477.292160000001</v>
      </c>
      <c r="H28" s="61">
        <v>18</v>
      </c>
      <c r="I28" s="60"/>
    </row>
    <row r="29" spans="1:9" ht="15" x14ac:dyDescent="0.25">
      <c r="A29" s="8" t="s">
        <v>26102</v>
      </c>
      <c r="B29" s="8" t="s">
        <v>25833</v>
      </c>
      <c r="C29" s="8" t="s">
        <v>26103</v>
      </c>
      <c r="D29" s="8" t="s">
        <v>26104</v>
      </c>
      <c r="E29" s="13" t="s">
        <v>30312</v>
      </c>
      <c r="F29" s="77" t="str">
        <f t="shared" si="0"/>
        <v>К товару</v>
      </c>
      <c r="G29" s="87">
        <v>29686.05</v>
      </c>
      <c r="H29" s="61">
        <v>2</v>
      </c>
      <c r="I29" s="60"/>
    </row>
    <row r="30" spans="1:9" ht="30" x14ac:dyDescent="0.25">
      <c r="A30" s="8" t="s">
        <v>26105</v>
      </c>
      <c r="B30" s="8" t="s">
        <v>25833</v>
      </c>
      <c r="C30" s="8" t="s">
        <v>26106</v>
      </c>
      <c r="D30" s="8" t="s">
        <v>26107</v>
      </c>
      <c r="E30" s="13" t="s">
        <v>30313</v>
      </c>
      <c r="F30" s="77" t="str">
        <f t="shared" si="0"/>
        <v>К товару</v>
      </c>
      <c r="G30" s="87">
        <v>24386.004000000001</v>
      </c>
      <c r="H30" s="61">
        <v>8</v>
      </c>
      <c r="I30" s="60"/>
    </row>
    <row r="31" spans="1:9" ht="15" x14ac:dyDescent="0.25">
      <c r="A31" s="8" t="s">
        <v>25874</v>
      </c>
      <c r="B31" s="8" t="s">
        <v>25833</v>
      </c>
      <c r="C31" s="8" t="s">
        <v>25873</v>
      </c>
      <c r="D31" s="8" t="s">
        <v>25872</v>
      </c>
      <c r="E31" s="13" t="s">
        <v>30314</v>
      </c>
      <c r="F31" s="77" t="str">
        <f t="shared" si="0"/>
        <v>К товару</v>
      </c>
      <c r="G31" s="87">
        <v>23951.574000000001</v>
      </c>
      <c r="H31" s="61">
        <v>9</v>
      </c>
      <c r="I31" s="60"/>
    </row>
    <row r="32" spans="1:9" ht="30" x14ac:dyDescent="0.25">
      <c r="A32" s="8" t="s">
        <v>26108</v>
      </c>
      <c r="B32" s="8" t="s">
        <v>25833</v>
      </c>
      <c r="C32" s="8" t="s">
        <v>26109</v>
      </c>
      <c r="D32" s="8" t="s">
        <v>26110</v>
      </c>
      <c r="E32" s="13" t="s">
        <v>30315</v>
      </c>
      <c r="F32" s="77" t="str">
        <f t="shared" si="0"/>
        <v>К товару</v>
      </c>
      <c r="G32" s="87">
        <v>50085.145080000002</v>
      </c>
      <c r="H32" s="61">
        <v>4</v>
      </c>
      <c r="I32" s="60"/>
    </row>
    <row r="33" spans="1:9" ht="30" x14ac:dyDescent="0.25">
      <c r="A33" s="8" t="s">
        <v>26111</v>
      </c>
      <c r="B33" s="8" t="s">
        <v>25833</v>
      </c>
      <c r="C33" s="8" t="s">
        <v>26112</v>
      </c>
      <c r="D33" s="8" t="s">
        <v>26113</v>
      </c>
      <c r="E33" s="13" t="s">
        <v>30316</v>
      </c>
      <c r="F33" s="77" t="str">
        <f t="shared" si="0"/>
        <v>К товару</v>
      </c>
      <c r="G33" s="87">
        <v>28237.95</v>
      </c>
      <c r="H33" s="61">
        <v>2</v>
      </c>
      <c r="I33" s="60"/>
    </row>
    <row r="34" spans="1:9" ht="30" x14ac:dyDescent="0.25">
      <c r="A34" s="8" t="s">
        <v>26114</v>
      </c>
      <c r="B34" s="8" t="s">
        <v>25833</v>
      </c>
      <c r="C34" s="8" t="s">
        <v>26115</v>
      </c>
      <c r="D34" s="8" t="s">
        <v>19365</v>
      </c>
      <c r="E34" s="13" t="s">
        <v>30317</v>
      </c>
      <c r="F34" s="77" t="str">
        <f t="shared" si="0"/>
        <v>К товару</v>
      </c>
      <c r="G34" s="87">
        <v>8524.6750799999991</v>
      </c>
      <c r="H34" s="61">
        <v>20</v>
      </c>
      <c r="I34" s="60"/>
    </row>
    <row r="35" spans="1:9" ht="30" x14ac:dyDescent="0.25">
      <c r="A35" s="8" t="s">
        <v>25871</v>
      </c>
      <c r="B35" s="8" t="s">
        <v>25833</v>
      </c>
      <c r="C35" s="8" t="s">
        <v>25870</v>
      </c>
      <c r="D35" s="8" t="s">
        <v>19285</v>
      </c>
      <c r="E35" s="13" t="s">
        <v>30318</v>
      </c>
      <c r="F35" s="77" t="str">
        <f t="shared" si="0"/>
        <v>К товару</v>
      </c>
      <c r="G35" s="87">
        <v>32341.28616</v>
      </c>
      <c r="H35" s="61">
        <v>8</v>
      </c>
      <c r="I35" s="60"/>
    </row>
    <row r="36" spans="1:9" ht="15" x14ac:dyDescent="0.25">
      <c r="A36" s="8" t="s">
        <v>26116</v>
      </c>
      <c r="B36" s="8" t="s">
        <v>25833</v>
      </c>
      <c r="C36" s="8" t="s">
        <v>26117</v>
      </c>
      <c r="D36" s="8" t="s">
        <v>26118</v>
      </c>
      <c r="E36" s="13" t="s">
        <v>30319</v>
      </c>
      <c r="F36" s="77" t="str">
        <f t="shared" si="0"/>
        <v>К товару</v>
      </c>
      <c r="G36" s="87">
        <v>12241.658159999999</v>
      </c>
      <c r="H36" s="61">
        <v>20</v>
      </c>
      <c r="I36" s="60"/>
    </row>
    <row r="37" spans="1:9" ht="30" x14ac:dyDescent="0.25">
      <c r="A37" s="8" t="s">
        <v>26119</v>
      </c>
      <c r="B37" s="8" t="s">
        <v>25833</v>
      </c>
      <c r="C37" s="8" t="s">
        <v>26120</v>
      </c>
      <c r="D37" s="8" t="s">
        <v>26120</v>
      </c>
      <c r="E37" s="13" t="s">
        <v>30320</v>
      </c>
      <c r="F37" s="77" t="str">
        <f t="shared" si="0"/>
        <v>К товару</v>
      </c>
      <c r="G37" s="87">
        <v>12444.392159999999</v>
      </c>
      <c r="H37" s="61">
        <v>6</v>
      </c>
      <c r="I37" s="60"/>
    </row>
    <row r="38" spans="1:9" ht="30" x14ac:dyDescent="0.25">
      <c r="A38" s="8" t="s">
        <v>26121</v>
      </c>
      <c r="B38" s="8" t="s">
        <v>25833</v>
      </c>
      <c r="C38" s="8" t="s">
        <v>26122</v>
      </c>
      <c r="D38" s="8" t="s">
        <v>19323</v>
      </c>
      <c r="E38" s="13" t="s">
        <v>30321</v>
      </c>
      <c r="F38" s="77" t="str">
        <f t="shared" si="0"/>
        <v>К товару</v>
      </c>
      <c r="G38" s="87">
        <v>9509.3830799999996</v>
      </c>
      <c r="H38" s="61">
        <v>20</v>
      </c>
      <c r="I38" s="60"/>
    </row>
    <row r="39" spans="1:9" ht="30" x14ac:dyDescent="0.25">
      <c r="A39" s="8" t="s">
        <v>26123</v>
      </c>
      <c r="B39" s="8" t="s">
        <v>25833</v>
      </c>
      <c r="C39" s="8" t="s">
        <v>26124</v>
      </c>
      <c r="D39" s="8" t="s">
        <v>19825</v>
      </c>
      <c r="E39" s="13" t="s">
        <v>30322</v>
      </c>
      <c r="F39" s="77" t="str">
        <f t="shared" si="0"/>
        <v>К товару</v>
      </c>
      <c r="G39" s="87">
        <v>43230.998160000003</v>
      </c>
      <c r="H39" s="61">
        <v>2</v>
      </c>
      <c r="I39" s="60"/>
    </row>
    <row r="40" spans="1:9" ht="15" x14ac:dyDescent="0.25">
      <c r="A40" s="8" t="s">
        <v>26125</v>
      </c>
      <c r="B40" s="8" t="s">
        <v>25833</v>
      </c>
      <c r="C40" s="8" t="s">
        <v>26126</v>
      </c>
      <c r="D40" s="8" t="s">
        <v>19342</v>
      </c>
      <c r="E40" s="13" t="s">
        <v>30323</v>
      </c>
      <c r="F40" s="77" t="str">
        <f t="shared" si="0"/>
        <v>К товару</v>
      </c>
      <c r="G40" s="87">
        <v>127722.42</v>
      </c>
      <c r="H40" s="61">
        <v>5</v>
      </c>
      <c r="I40" s="60"/>
    </row>
    <row r="41" spans="1:9" ht="30" x14ac:dyDescent="0.25">
      <c r="A41" s="8" t="s">
        <v>26127</v>
      </c>
      <c r="B41" s="8" t="s">
        <v>25833</v>
      </c>
      <c r="C41" s="8" t="s">
        <v>26128</v>
      </c>
      <c r="D41" s="8" t="s">
        <v>19347</v>
      </c>
      <c r="E41" s="13" t="s">
        <v>30324</v>
      </c>
      <c r="F41" s="77" t="str">
        <f t="shared" si="0"/>
        <v>К товару</v>
      </c>
      <c r="G41" s="87">
        <v>60916.933080000003</v>
      </c>
      <c r="H41" s="61">
        <v>5</v>
      </c>
      <c r="I41" s="60"/>
    </row>
    <row r="42" spans="1:9" ht="15" x14ac:dyDescent="0.25">
      <c r="A42" s="8" t="s">
        <v>26129</v>
      </c>
      <c r="B42" s="8" t="s">
        <v>25833</v>
      </c>
      <c r="C42" s="8" t="s">
        <v>26130</v>
      </c>
      <c r="D42" s="8" t="s">
        <v>26131</v>
      </c>
      <c r="E42" s="13" t="s">
        <v>30325</v>
      </c>
      <c r="F42" s="77" t="str">
        <f t="shared" ref="F42:F73" si="1">HYPERLINK("https://shop-askom.kz/?pbrandnumber="&amp;C42&amp;"&amp;pbrandname=HALDEX", "К товару")</f>
        <v>К товару</v>
      </c>
      <c r="G42" s="87">
        <v>16826.921999999999</v>
      </c>
      <c r="H42" s="61">
        <v>4</v>
      </c>
      <c r="I42" s="60"/>
    </row>
    <row r="43" spans="1:9" ht="45" x14ac:dyDescent="0.25">
      <c r="A43" s="8" t="s">
        <v>26132</v>
      </c>
      <c r="B43" s="8" t="s">
        <v>25833</v>
      </c>
      <c r="C43" s="8" t="s">
        <v>26133</v>
      </c>
      <c r="D43" s="8" t="s">
        <v>26134</v>
      </c>
      <c r="E43" s="13" t="s">
        <v>30326</v>
      </c>
      <c r="F43" s="77" t="str">
        <f t="shared" si="1"/>
        <v>К товару</v>
      </c>
      <c r="G43" s="87">
        <v>32910.679080000002</v>
      </c>
      <c r="H43" s="61">
        <v>4</v>
      </c>
      <c r="I43" s="60"/>
    </row>
    <row r="44" spans="1:9" ht="30" x14ac:dyDescent="0.25">
      <c r="A44" s="8" t="s">
        <v>26135</v>
      </c>
      <c r="B44" s="8" t="s">
        <v>25833</v>
      </c>
      <c r="C44" s="8" t="s">
        <v>26136</v>
      </c>
      <c r="D44" s="8" t="s">
        <v>19358</v>
      </c>
      <c r="E44" s="13" t="s">
        <v>30327</v>
      </c>
      <c r="F44" s="77" t="str">
        <f t="shared" si="1"/>
        <v>К товару</v>
      </c>
      <c r="G44" s="87">
        <v>16711.074000000001</v>
      </c>
      <c r="H44" s="61">
        <v>10</v>
      </c>
      <c r="I44" s="60"/>
    </row>
    <row r="45" spans="1:9" ht="30" x14ac:dyDescent="0.25">
      <c r="A45" s="8" t="s">
        <v>25869</v>
      </c>
      <c r="B45" s="8" t="s">
        <v>25833</v>
      </c>
      <c r="C45" s="8" t="s">
        <v>25868</v>
      </c>
      <c r="D45" s="8" t="s">
        <v>25867</v>
      </c>
      <c r="E45" s="13" t="s">
        <v>30328</v>
      </c>
      <c r="F45" s="77" t="str">
        <f t="shared" si="1"/>
        <v>К товару</v>
      </c>
      <c r="G45" s="87">
        <v>1671.1073999999999</v>
      </c>
      <c r="H45" s="61">
        <v>40</v>
      </c>
      <c r="I45" s="60"/>
    </row>
    <row r="46" spans="1:9" ht="30" x14ac:dyDescent="0.25">
      <c r="A46" s="8" t="s">
        <v>26137</v>
      </c>
      <c r="B46" s="8" t="s">
        <v>25833</v>
      </c>
      <c r="C46" s="8" t="s">
        <v>26138</v>
      </c>
      <c r="D46" s="8" t="s">
        <v>26138</v>
      </c>
      <c r="E46" s="13" t="s">
        <v>30329</v>
      </c>
      <c r="F46" s="77" t="str">
        <f t="shared" si="1"/>
        <v>К товару</v>
      </c>
      <c r="G46" s="87">
        <v>70281.506160000004</v>
      </c>
      <c r="H46" s="61">
        <v>12</v>
      </c>
      <c r="I46" s="60"/>
    </row>
    <row r="47" spans="1:9" ht="15" x14ac:dyDescent="0.25">
      <c r="A47" s="8" t="s">
        <v>26139</v>
      </c>
      <c r="B47" s="8" t="s">
        <v>25833</v>
      </c>
      <c r="C47" s="8" t="s">
        <v>26140</v>
      </c>
      <c r="D47" s="8" t="s">
        <v>26140</v>
      </c>
      <c r="E47" s="13" t="s">
        <v>30330</v>
      </c>
      <c r="F47" s="77" t="str">
        <f t="shared" si="1"/>
        <v>К товару</v>
      </c>
      <c r="G47" s="87">
        <v>58020.733080000005</v>
      </c>
      <c r="H47" s="61">
        <v>30</v>
      </c>
      <c r="I47" s="60"/>
    </row>
    <row r="48" spans="1:9" ht="15" x14ac:dyDescent="0.25">
      <c r="A48" s="8" t="s">
        <v>26141</v>
      </c>
      <c r="B48" s="8" t="s">
        <v>25833</v>
      </c>
      <c r="C48" s="8" t="s">
        <v>26142</v>
      </c>
      <c r="D48" s="8" t="s">
        <v>26143</v>
      </c>
      <c r="E48" s="13" t="s">
        <v>30331</v>
      </c>
      <c r="F48" s="77" t="str">
        <f t="shared" si="1"/>
        <v>К товару</v>
      </c>
      <c r="G48" s="87">
        <v>136.70063999999999</v>
      </c>
      <c r="H48" s="61">
        <v>50</v>
      </c>
      <c r="I48" s="60"/>
    </row>
    <row r="49" spans="1:9" ht="15" x14ac:dyDescent="0.25">
      <c r="A49" s="8" t="s">
        <v>26144</v>
      </c>
      <c r="B49" s="8" t="s">
        <v>25833</v>
      </c>
      <c r="C49" s="8" t="s">
        <v>26145</v>
      </c>
      <c r="D49" s="8" t="s">
        <v>19996</v>
      </c>
      <c r="E49" s="13" t="s">
        <v>30332</v>
      </c>
      <c r="F49" s="77" t="str">
        <f t="shared" si="1"/>
        <v>К товару</v>
      </c>
      <c r="G49" s="87">
        <v>81576.686160000012</v>
      </c>
      <c r="H49" s="61">
        <v>2</v>
      </c>
      <c r="I49" s="60"/>
    </row>
    <row r="50" spans="1:9" ht="15" x14ac:dyDescent="0.25">
      <c r="A50" s="8" t="s">
        <v>26146</v>
      </c>
      <c r="B50" s="8" t="s">
        <v>25833</v>
      </c>
      <c r="C50" s="8" t="s">
        <v>26147</v>
      </c>
      <c r="D50" s="8" t="s">
        <v>26148</v>
      </c>
      <c r="E50" s="13" t="s">
        <v>30333</v>
      </c>
      <c r="F50" s="77" t="str">
        <f t="shared" si="1"/>
        <v>К товару</v>
      </c>
      <c r="G50" s="87">
        <v>26336.305079999998</v>
      </c>
      <c r="H50" s="61">
        <v>12</v>
      </c>
      <c r="I50" s="60"/>
    </row>
    <row r="51" spans="1:9" ht="15" x14ac:dyDescent="0.25">
      <c r="A51" s="8" t="s">
        <v>25967</v>
      </c>
      <c r="B51" s="8" t="s">
        <v>25833</v>
      </c>
      <c r="C51" s="8" t="s">
        <v>25968</v>
      </c>
      <c r="D51" s="8" t="s">
        <v>25968</v>
      </c>
      <c r="E51" s="13" t="s">
        <v>30334</v>
      </c>
      <c r="F51" s="77" t="str">
        <f t="shared" si="1"/>
        <v>К товару</v>
      </c>
      <c r="G51" s="87">
        <v>26433.03816</v>
      </c>
      <c r="H51" s="61">
        <v>19</v>
      </c>
      <c r="I51" s="60"/>
    </row>
    <row r="52" spans="1:9" ht="15" x14ac:dyDescent="0.25">
      <c r="A52" s="8" t="s">
        <v>26149</v>
      </c>
      <c r="B52" s="8" t="s">
        <v>25833</v>
      </c>
      <c r="C52" s="8" t="s">
        <v>26150</v>
      </c>
      <c r="D52" s="8" t="s">
        <v>26151</v>
      </c>
      <c r="E52" s="13" t="s">
        <v>30335</v>
      </c>
      <c r="F52" s="77" t="str">
        <f t="shared" si="1"/>
        <v>К товару</v>
      </c>
      <c r="G52" s="87">
        <v>68060.7</v>
      </c>
      <c r="H52" s="61">
        <v>20</v>
      </c>
      <c r="I52" s="60"/>
    </row>
    <row r="53" spans="1:9" ht="30" x14ac:dyDescent="0.25">
      <c r="A53" s="8" t="s">
        <v>26152</v>
      </c>
      <c r="B53" s="8" t="s">
        <v>25833</v>
      </c>
      <c r="C53" s="8" t="s">
        <v>26153</v>
      </c>
      <c r="D53" s="8" t="s">
        <v>25915</v>
      </c>
      <c r="E53" s="13" t="s">
        <v>30336</v>
      </c>
      <c r="F53" s="77" t="str">
        <f t="shared" si="1"/>
        <v>К товару</v>
      </c>
      <c r="G53" s="87">
        <v>130136.11308000001</v>
      </c>
      <c r="H53" s="61">
        <v>3</v>
      </c>
      <c r="I53" s="60"/>
    </row>
    <row r="54" spans="1:9" ht="15" x14ac:dyDescent="0.25">
      <c r="A54" s="8" t="s">
        <v>26154</v>
      </c>
      <c r="B54" s="8" t="s">
        <v>25833</v>
      </c>
      <c r="C54" s="8" t="s">
        <v>26155</v>
      </c>
      <c r="D54" s="8" t="s">
        <v>20007</v>
      </c>
      <c r="E54" s="13" t="s">
        <v>30337</v>
      </c>
      <c r="F54" s="77" t="str">
        <f t="shared" si="1"/>
        <v>К товару</v>
      </c>
      <c r="G54" s="87">
        <v>25322.63508</v>
      </c>
      <c r="H54" s="61">
        <v>28</v>
      </c>
      <c r="I54" s="60"/>
    </row>
    <row r="55" spans="1:9" ht="15" x14ac:dyDescent="0.25">
      <c r="A55" s="8" t="s">
        <v>26156</v>
      </c>
      <c r="B55" s="8" t="s">
        <v>25833</v>
      </c>
      <c r="C55" s="8" t="s">
        <v>26157</v>
      </c>
      <c r="D55" s="8" t="s">
        <v>20019</v>
      </c>
      <c r="E55" s="13" t="s">
        <v>30338</v>
      </c>
      <c r="F55" s="77" t="str">
        <f t="shared" si="1"/>
        <v>К товару</v>
      </c>
      <c r="G55" s="87">
        <v>25583.293079999999</v>
      </c>
      <c r="H55" s="61">
        <v>6</v>
      </c>
      <c r="I55" s="60"/>
    </row>
    <row r="56" spans="1:9" ht="15" x14ac:dyDescent="0.25">
      <c r="A56" s="8" t="s">
        <v>26158</v>
      </c>
      <c r="B56" s="8" t="s">
        <v>25833</v>
      </c>
      <c r="C56" s="8" t="s">
        <v>26159</v>
      </c>
      <c r="D56" s="8" t="s">
        <v>26160</v>
      </c>
      <c r="E56" s="13" t="s">
        <v>30339</v>
      </c>
      <c r="F56" s="77" t="str">
        <f t="shared" si="1"/>
        <v>К товару</v>
      </c>
      <c r="G56" s="87">
        <v>147802.93308000002</v>
      </c>
      <c r="H56" s="61">
        <v>5</v>
      </c>
      <c r="I56" s="60"/>
    </row>
    <row r="57" spans="1:9" ht="15" x14ac:dyDescent="0.25">
      <c r="A57" s="8" t="s">
        <v>26161</v>
      </c>
      <c r="B57" s="8" t="s">
        <v>25833</v>
      </c>
      <c r="C57" s="8" t="s">
        <v>26162</v>
      </c>
      <c r="D57" s="8" t="s">
        <v>26163</v>
      </c>
      <c r="E57" s="13" t="s">
        <v>30340</v>
      </c>
      <c r="F57" s="77" t="str">
        <f t="shared" si="1"/>
        <v>К товару</v>
      </c>
      <c r="G57" s="87">
        <v>36714.548159999998</v>
      </c>
      <c r="H57" s="61">
        <v>5</v>
      </c>
      <c r="I57" s="60"/>
    </row>
    <row r="58" spans="1:9" ht="30" x14ac:dyDescent="0.25">
      <c r="A58" s="8" t="s">
        <v>26164</v>
      </c>
      <c r="B58" s="8" t="s">
        <v>25833</v>
      </c>
      <c r="C58" s="8" t="s">
        <v>26165</v>
      </c>
      <c r="D58" s="8" t="s">
        <v>26165</v>
      </c>
      <c r="E58" s="13" t="s">
        <v>30341</v>
      </c>
      <c r="F58" s="77" t="str">
        <f t="shared" si="1"/>
        <v>К товару</v>
      </c>
      <c r="G58" s="87">
        <v>104456.66616000001</v>
      </c>
      <c r="H58" s="61">
        <v>5</v>
      </c>
      <c r="I58" s="60"/>
    </row>
    <row r="59" spans="1:9" ht="30" x14ac:dyDescent="0.25">
      <c r="A59" s="8" t="s">
        <v>26166</v>
      </c>
      <c r="B59" s="8" t="s">
        <v>25833</v>
      </c>
      <c r="C59" s="8" t="s">
        <v>26167</v>
      </c>
      <c r="D59" s="8" t="s">
        <v>26168</v>
      </c>
      <c r="E59" s="13" t="s">
        <v>30342</v>
      </c>
      <c r="F59" s="77" t="str">
        <f t="shared" si="1"/>
        <v>К товару</v>
      </c>
      <c r="G59" s="87">
        <v>132356.34</v>
      </c>
      <c r="H59" s="61">
        <v>1</v>
      </c>
      <c r="I59" s="60"/>
    </row>
    <row r="60" spans="1:9" ht="30" x14ac:dyDescent="0.25">
      <c r="A60" s="8" t="s">
        <v>26169</v>
      </c>
      <c r="B60" s="8" t="s">
        <v>25833</v>
      </c>
      <c r="C60" s="8" t="s">
        <v>26170</v>
      </c>
      <c r="D60" s="8" t="s">
        <v>26171</v>
      </c>
      <c r="E60" s="13" t="s">
        <v>30343</v>
      </c>
      <c r="F60" s="77" t="str">
        <f t="shared" si="1"/>
        <v>К товару</v>
      </c>
      <c r="G60" s="87">
        <v>128398.39308000001</v>
      </c>
      <c r="H60" s="61">
        <v>3</v>
      </c>
      <c r="I60" s="60"/>
    </row>
    <row r="61" spans="1:9" ht="30" x14ac:dyDescent="0.25">
      <c r="A61" s="8" t="s">
        <v>26172</v>
      </c>
      <c r="B61" s="8" t="s">
        <v>25833</v>
      </c>
      <c r="C61" s="8" t="s">
        <v>26173</v>
      </c>
      <c r="D61" s="8" t="s">
        <v>25914</v>
      </c>
      <c r="E61" s="13" t="s">
        <v>30344</v>
      </c>
      <c r="F61" s="77" t="str">
        <f t="shared" si="1"/>
        <v>К товару</v>
      </c>
      <c r="G61" s="87">
        <v>122413.10616000001</v>
      </c>
      <c r="H61" s="61">
        <v>3</v>
      </c>
      <c r="I61" s="60"/>
    </row>
    <row r="62" spans="1:9" ht="30" x14ac:dyDescent="0.25">
      <c r="A62" s="8" t="s">
        <v>26174</v>
      </c>
      <c r="B62" s="8" t="s">
        <v>25833</v>
      </c>
      <c r="C62" s="8" t="s">
        <v>26175</v>
      </c>
      <c r="D62" s="8" t="s">
        <v>26176</v>
      </c>
      <c r="E62" s="13" t="s">
        <v>30345</v>
      </c>
      <c r="F62" s="77" t="str">
        <f t="shared" si="1"/>
        <v>К товару</v>
      </c>
      <c r="G62" s="87">
        <v>131197.85999999999</v>
      </c>
      <c r="H62" s="61">
        <v>6</v>
      </c>
      <c r="I62" s="60"/>
    </row>
    <row r="63" spans="1:9" ht="15" x14ac:dyDescent="0.25">
      <c r="A63" s="8" t="s">
        <v>26177</v>
      </c>
      <c r="B63" s="8" t="s">
        <v>25833</v>
      </c>
      <c r="C63" s="8" t="s">
        <v>26178</v>
      </c>
      <c r="D63" s="8" t="s">
        <v>26178</v>
      </c>
      <c r="E63" s="13" t="s">
        <v>30346</v>
      </c>
      <c r="F63" s="77" t="str">
        <f t="shared" si="1"/>
        <v>К товару</v>
      </c>
      <c r="G63" s="87">
        <v>36946.244160000002</v>
      </c>
      <c r="H63" s="61">
        <v>3</v>
      </c>
      <c r="I63" s="60"/>
    </row>
    <row r="64" spans="1:9" ht="15" x14ac:dyDescent="0.25">
      <c r="A64" s="8" t="s">
        <v>26179</v>
      </c>
      <c r="B64" s="8" t="s">
        <v>25833</v>
      </c>
      <c r="C64" s="8" t="s">
        <v>26180</v>
      </c>
      <c r="D64" s="8" t="s">
        <v>26181</v>
      </c>
      <c r="E64" s="13" t="s">
        <v>30347</v>
      </c>
      <c r="F64" s="77" t="str">
        <f t="shared" si="1"/>
        <v>К товару</v>
      </c>
      <c r="G64" s="87">
        <v>38326.573080000002</v>
      </c>
      <c r="H64" s="61">
        <v>19</v>
      </c>
      <c r="I64" s="60"/>
    </row>
    <row r="65" spans="1:9" ht="15" x14ac:dyDescent="0.25">
      <c r="A65" s="8" t="s">
        <v>26182</v>
      </c>
      <c r="B65" s="8" t="s">
        <v>25833</v>
      </c>
      <c r="C65" s="8" t="s">
        <v>26183</v>
      </c>
      <c r="D65" s="8" t="s">
        <v>20103</v>
      </c>
      <c r="E65" s="13" t="s">
        <v>30348</v>
      </c>
      <c r="F65" s="77" t="str">
        <f t="shared" si="1"/>
        <v>К товару</v>
      </c>
      <c r="G65" s="87">
        <v>25670.179079999998</v>
      </c>
      <c r="H65" s="61">
        <v>10</v>
      </c>
      <c r="I65" s="60"/>
    </row>
    <row r="66" spans="1:9" ht="15" x14ac:dyDescent="0.25">
      <c r="A66" s="8" t="s">
        <v>26184</v>
      </c>
      <c r="B66" s="8" t="s">
        <v>25833</v>
      </c>
      <c r="C66" s="8" t="s">
        <v>26185</v>
      </c>
      <c r="D66" s="8" t="s">
        <v>26186</v>
      </c>
      <c r="E66" s="13" t="s">
        <v>30349</v>
      </c>
      <c r="F66" s="77" t="str">
        <f t="shared" si="1"/>
        <v>К товару</v>
      </c>
      <c r="G66" s="87">
        <v>39224.395080000002</v>
      </c>
      <c r="H66" s="61">
        <v>1</v>
      </c>
      <c r="I66" s="60"/>
    </row>
    <row r="67" spans="1:9" ht="15" x14ac:dyDescent="0.25">
      <c r="A67" s="8" t="s">
        <v>26187</v>
      </c>
      <c r="B67" s="8" t="s">
        <v>25833</v>
      </c>
      <c r="C67" s="8" t="s">
        <v>26188</v>
      </c>
      <c r="D67" s="8" t="s">
        <v>26188</v>
      </c>
      <c r="E67" s="13" t="s">
        <v>30350</v>
      </c>
      <c r="F67" s="77" t="str">
        <f t="shared" si="1"/>
        <v>К товару</v>
      </c>
      <c r="G67" s="87">
        <v>108800.96616000001</v>
      </c>
      <c r="H67" s="61">
        <v>2</v>
      </c>
      <c r="I67" s="60"/>
    </row>
    <row r="68" spans="1:9" ht="15" x14ac:dyDescent="0.25">
      <c r="A68" s="8" t="s">
        <v>26189</v>
      </c>
      <c r="B68" s="8" t="s">
        <v>25833</v>
      </c>
      <c r="C68" s="8" t="s">
        <v>26190</v>
      </c>
      <c r="D68" s="8" t="s">
        <v>14275</v>
      </c>
      <c r="E68" s="13" t="s">
        <v>30351</v>
      </c>
      <c r="F68" s="77" t="str">
        <f t="shared" si="1"/>
        <v>К товару</v>
      </c>
      <c r="G68" s="87">
        <v>905.93136000000004</v>
      </c>
      <c r="H68" s="61">
        <v>17</v>
      </c>
      <c r="I68" s="60"/>
    </row>
    <row r="69" spans="1:9" ht="15" x14ac:dyDescent="0.25">
      <c r="A69" s="8" t="s">
        <v>26191</v>
      </c>
      <c r="B69" s="8" t="s">
        <v>25833</v>
      </c>
      <c r="C69" s="8" t="s">
        <v>26192</v>
      </c>
      <c r="D69" s="8" t="s">
        <v>26193</v>
      </c>
      <c r="E69" s="13" t="s">
        <v>30352</v>
      </c>
      <c r="F69" s="77" t="str">
        <f t="shared" si="1"/>
        <v>К товару</v>
      </c>
      <c r="G69" s="87">
        <v>124826.22</v>
      </c>
      <c r="H69" s="61">
        <v>8</v>
      </c>
      <c r="I69" s="60"/>
    </row>
    <row r="70" spans="1:9" ht="15" x14ac:dyDescent="0.25">
      <c r="A70" s="8" t="s">
        <v>26194</v>
      </c>
      <c r="B70" s="8" t="s">
        <v>25833</v>
      </c>
      <c r="C70" s="8" t="s">
        <v>26195</v>
      </c>
      <c r="D70" s="8" t="s">
        <v>26195</v>
      </c>
      <c r="E70" s="13" t="s">
        <v>30353</v>
      </c>
      <c r="F70" s="77" t="str">
        <f t="shared" si="1"/>
        <v>К товару</v>
      </c>
      <c r="G70" s="87">
        <v>131680.94616000002</v>
      </c>
      <c r="H70" s="61">
        <v>2</v>
      </c>
      <c r="I70" s="60"/>
    </row>
    <row r="71" spans="1:9" ht="15" x14ac:dyDescent="0.25">
      <c r="A71" s="8" t="s">
        <v>26196</v>
      </c>
      <c r="B71" s="8" t="s">
        <v>25833</v>
      </c>
      <c r="C71" s="8" t="s">
        <v>26197</v>
      </c>
      <c r="D71" s="8" t="s">
        <v>26197</v>
      </c>
      <c r="E71" s="13" t="s">
        <v>30354</v>
      </c>
      <c r="F71" s="77" t="str">
        <f t="shared" si="1"/>
        <v>К товару</v>
      </c>
      <c r="G71" s="87">
        <v>134673.29999999999</v>
      </c>
      <c r="H71" s="61">
        <v>4</v>
      </c>
      <c r="I71" s="60"/>
    </row>
    <row r="72" spans="1:9" ht="15" x14ac:dyDescent="0.25">
      <c r="A72" s="8" t="s">
        <v>26198</v>
      </c>
      <c r="B72" s="8" t="s">
        <v>25833</v>
      </c>
      <c r="C72" s="8" t="s">
        <v>26199</v>
      </c>
      <c r="D72" s="8" t="s">
        <v>26200</v>
      </c>
      <c r="E72" s="13" t="s">
        <v>30355</v>
      </c>
      <c r="F72" s="77" t="str">
        <f t="shared" si="1"/>
        <v>К товару</v>
      </c>
      <c r="G72" s="87">
        <v>390021.98616000003</v>
      </c>
      <c r="H72" s="61">
        <v>2</v>
      </c>
      <c r="I72" s="60"/>
    </row>
    <row r="73" spans="1:9" ht="15" x14ac:dyDescent="0.25">
      <c r="A73" s="8" t="s">
        <v>25991</v>
      </c>
      <c r="B73" s="8" t="s">
        <v>25833</v>
      </c>
      <c r="C73" s="8" t="s">
        <v>25992</v>
      </c>
      <c r="D73" s="8" t="s">
        <v>25992</v>
      </c>
      <c r="E73" s="13" t="s">
        <v>30356</v>
      </c>
      <c r="F73" s="77" t="str">
        <f t="shared" si="1"/>
        <v>К товару</v>
      </c>
      <c r="G73" s="87">
        <v>133997.90616000001</v>
      </c>
      <c r="H73" s="61">
        <v>4</v>
      </c>
      <c r="I73" s="60"/>
    </row>
    <row r="74" spans="1:9" ht="15" x14ac:dyDescent="0.25">
      <c r="A74" s="8" t="s">
        <v>26201</v>
      </c>
      <c r="B74" s="8" t="s">
        <v>25833</v>
      </c>
      <c r="C74" s="8" t="s">
        <v>26202</v>
      </c>
      <c r="D74" s="8" t="s">
        <v>26202</v>
      </c>
      <c r="E74" s="13" t="s">
        <v>30357</v>
      </c>
      <c r="F74" s="77" t="str">
        <f t="shared" ref="F74:F105" si="2">HYPERLINK("https://shop-askom.kz/?pbrandnumber="&amp;C74&amp;"&amp;pbrandname=HALDEX", "К товару")</f>
        <v>К товару</v>
      </c>
      <c r="G74" s="87">
        <v>343682.78616000002</v>
      </c>
      <c r="H74" s="61">
        <v>2</v>
      </c>
      <c r="I74" s="60"/>
    </row>
    <row r="75" spans="1:9" ht="15" x14ac:dyDescent="0.25">
      <c r="A75" s="8" t="s">
        <v>26203</v>
      </c>
      <c r="B75" s="8" t="s">
        <v>25833</v>
      </c>
      <c r="C75" s="8" t="s">
        <v>26204</v>
      </c>
      <c r="D75" s="8" t="s">
        <v>26205</v>
      </c>
      <c r="E75" s="13" t="s">
        <v>30358</v>
      </c>
      <c r="F75" s="77" t="str">
        <f t="shared" si="2"/>
        <v>К товару</v>
      </c>
      <c r="G75" s="87">
        <v>4556.8810800000001</v>
      </c>
      <c r="H75" s="61">
        <v>20</v>
      </c>
      <c r="I75" s="60"/>
    </row>
    <row r="76" spans="1:9" ht="15" x14ac:dyDescent="0.25">
      <c r="A76" s="8" t="s">
        <v>26206</v>
      </c>
      <c r="B76" s="8" t="s">
        <v>25833</v>
      </c>
      <c r="C76" s="8" t="s">
        <v>26207</v>
      </c>
      <c r="D76" s="8" t="s">
        <v>26208</v>
      </c>
      <c r="E76" s="13" t="s">
        <v>30359</v>
      </c>
      <c r="F76" s="77" t="str">
        <f t="shared" si="2"/>
        <v>К товару</v>
      </c>
      <c r="G76" s="87">
        <v>2133.9201600000001</v>
      </c>
      <c r="H76" s="61">
        <v>20</v>
      </c>
      <c r="I76" s="60"/>
    </row>
    <row r="77" spans="1:9" ht="15" x14ac:dyDescent="0.25">
      <c r="A77" s="8" t="s">
        <v>26209</v>
      </c>
      <c r="B77" s="8" t="s">
        <v>25833</v>
      </c>
      <c r="C77" s="8" t="s">
        <v>26210</v>
      </c>
      <c r="D77" s="8" t="s">
        <v>26211</v>
      </c>
      <c r="E77" s="13" t="s">
        <v>30360</v>
      </c>
      <c r="F77" s="77" t="str">
        <f t="shared" si="2"/>
        <v>К товару</v>
      </c>
      <c r="G77" s="87">
        <v>2394.57816</v>
      </c>
      <c r="H77" s="61">
        <v>10</v>
      </c>
      <c r="I77" s="60"/>
    </row>
    <row r="78" spans="1:9" ht="30" x14ac:dyDescent="0.25">
      <c r="A78" s="8" t="s">
        <v>25866</v>
      </c>
      <c r="B78" s="8" t="s">
        <v>25833</v>
      </c>
      <c r="C78" s="8" t="s">
        <v>25865</v>
      </c>
      <c r="D78" s="8" t="s">
        <v>25864</v>
      </c>
      <c r="E78" s="13" t="s">
        <v>30361</v>
      </c>
      <c r="F78" s="77" t="str">
        <f t="shared" si="2"/>
        <v>К товару</v>
      </c>
      <c r="G78" s="87">
        <v>1340.9406000000001</v>
      </c>
      <c r="H78" s="61">
        <v>2</v>
      </c>
      <c r="I78" s="60"/>
    </row>
    <row r="79" spans="1:9" ht="30" x14ac:dyDescent="0.25">
      <c r="A79" s="8" t="s">
        <v>26212</v>
      </c>
      <c r="B79" s="8" t="s">
        <v>25833</v>
      </c>
      <c r="C79" s="8" t="s">
        <v>26213</v>
      </c>
      <c r="D79" s="8" t="s">
        <v>26213</v>
      </c>
      <c r="E79" s="13" t="s">
        <v>30362</v>
      </c>
      <c r="F79" s="77" t="str">
        <f t="shared" si="2"/>
        <v>К товару</v>
      </c>
      <c r="G79" s="87">
        <v>936.63108</v>
      </c>
      <c r="H79" s="61">
        <v>250</v>
      </c>
      <c r="I79" s="60"/>
    </row>
    <row r="80" spans="1:9" ht="15" x14ac:dyDescent="0.25">
      <c r="A80" s="8" t="s">
        <v>26214</v>
      </c>
      <c r="B80" s="8" t="s">
        <v>25833</v>
      </c>
      <c r="C80" s="8" t="s">
        <v>26215</v>
      </c>
      <c r="D80" s="8" t="s">
        <v>26216</v>
      </c>
      <c r="E80" s="13" t="s">
        <v>30363</v>
      </c>
      <c r="F80" s="77" t="str">
        <f t="shared" si="2"/>
        <v>К товару</v>
      </c>
      <c r="G80" s="87">
        <v>1844.30016</v>
      </c>
      <c r="H80" s="61">
        <v>30</v>
      </c>
      <c r="I80" s="60"/>
    </row>
    <row r="81" spans="1:9" ht="15" x14ac:dyDescent="0.25">
      <c r="A81" s="8" t="s">
        <v>26217</v>
      </c>
      <c r="B81" s="8" t="s">
        <v>25833</v>
      </c>
      <c r="C81" s="8" t="s">
        <v>26218</v>
      </c>
      <c r="D81" s="8" t="s">
        <v>26219</v>
      </c>
      <c r="E81" s="13" t="s">
        <v>30364</v>
      </c>
      <c r="F81" s="77" t="str">
        <f t="shared" si="2"/>
        <v>К товару</v>
      </c>
      <c r="G81" s="87">
        <v>279966.38615999999</v>
      </c>
      <c r="H81" s="61">
        <v>2</v>
      </c>
      <c r="I81" s="60"/>
    </row>
    <row r="82" spans="1:9" ht="15" x14ac:dyDescent="0.25">
      <c r="A82" s="8" t="s">
        <v>26220</v>
      </c>
      <c r="B82" s="8" t="s">
        <v>25833</v>
      </c>
      <c r="C82" s="8" t="s">
        <v>26221</v>
      </c>
      <c r="D82" s="8" t="s">
        <v>26221</v>
      </c>
      <c r="E82" s="13" t="s">
        <v>30365</v>
      </c>
      <c r="F82" s="77" t="str">
        <f t="shared" si="2"/>
        <v>К товару</v>
      </c>
      <c r="G82" s="87">
        <v>2944.8561600000003</v>
      </c>
      <c r="H82" s="61">
        <v>30</v>
      </c>
      <c r="I82" s="60"/>
    </row>
    <row r="83" spans="1:9" ht="30" x14ac:dyDescent="0.25">
      <c r="A83" s="8" t="s">
        <v>26222</v>
      </c>
      <c r="B83" s="8" t="s">
        <v>25833</v>
      </c>
      <c r="C83" s="8" t="s">
        <v>26223</v>
      </c>
      <c r="D83" s="8" t="s">
        <v>19553</v>
      </c>
      <c r="E83" s="13" t="s">
        <v>30366</v>
      </c>
      <c r="F83" s="77" t="str">
        <f t="shared" si="2"/>
        <v>К товару</v>
      </c>
      <c r="G83" s="87">
        <v>114689.52</v>
      </c>
      <c r="H83" s="61">
        <v>5</v>
      </c>
      <c r="I83" s="60"/>
    </row>
    <row r="84" spans="1:9" ht="15" x14ac:dyDescent="0.25">
      <c r="A84" s="8" t="s">
        <v>26224</v>
      </c>
      <c r="B84" s="8" t="s">
        <v>25833</v>
      </c>
      <c r="C84" s="8" t="s">
        <v>26225</v>
      </c>
      <c r="D84" s="8" t="s">
        <v>19563</v>
      </c>
      <c r="E84" s="13" t="s">
        <v>30367</v>
      </c>
      <c r="F84" s="77" t="str">
        <f t="shared" si="2"/>
        <v>К товару</v>
      </c>
      <c r="G84" s="87">
        <v>117972.07308</v>
      </c>
      <c r="H84" s="61">
        <v>4</v>
      </c>
      <c r="I84" s="60"/>
    </row>
    <row r="85" spans="1:9" ht="30" x14ac:dyDescent="0.25">
      <c r="A85" s="8" t="s">
        <v>26226</v>
      </c>
      <c r="B85" s="8" t="s">
        <v>25833</v>
      </c>
      <c r="C85" s="8" t="s">
        <v>26227</v>
      </c>
      <c r="D85" s="8" t="s">
        <v>26227</v>
      </c>
      <c r="E85" s="13" t="s">
        <v>30368</v>
      </c>
      <c r="F85" s="77" t="str">
        <f t="shared" si="2"/>
        <v>К товару</v>
      </c>
      <c r="G85" s="87">
        <v>588.50783999999999</v>
      </c>
      <c r="H85" s="61">
        <v>30</v>
      </c>
      <c r="I85" s="60"/>
    </row>
    <row r="86" spans="1:9" ht="15" x14ac:dyDescent="0.25">
      <c r="A86" s="8" t="s">
        <v>26228</v>
      </c>
      <c r="B86" s="8" t="s">
        <v>25833</v>
      </c>
      <c r="C86" s="8" t="s">
        <v>26229</v>
      </c>
      <c r="D86" s="8" t="s">
        <v>26229</v>
      </c>
      <c r="E86" s="13" t="s">
        <v>30369</v>
      </c>
      <c r="F86" s="77" t="str">
        <f t="shared" si="2"/>
        <v>К товару</v>
      </c>
      <c r="G86" s="87">
        <v>70764.013080000004</v>
      </c>
      <c r="H86" s="61">
        <v>4</v>
      </c>
      <c r="I86" s="60"/>
    </row>
    <row r="87" spans="1:9" ht="15" x14ac:dyDescent="0.25">
      <c r="A87" s="8" t="s">
        <v>25863</v>
      </c>
      <c r="B87" s="8" t="s">
        <v>25833</v>
      </c>
      <c r="C87" s="8" t="s">
        <v>25862</v>
      </c>
      <c r="D87" s="8" t="s">
        <v>25861</v>
      </c>
      <c r="E87" s="13" t="s">
        <v>30370</v>
      </c>
      <c r="F87" s="77" t="str">
        <f t="shared" si="2"/>
        <v>К товару</v>
      </c>
      <c r="G87" s="87">
        <v>67095.686159999997</v>
      </c>
      <c r="H87" s="61">
        <v>1</v>
      </c>
      <c r="I87" s="60"/>
    </row>
    <row r="88" spans="1:9" ht="15" x14ac:dyDescent="0.25">
      <c r="A88" s="8" t="s">
        <v>26230</v>
      </c>
      <c r="B88" s="8" t="s">
        <v>25833</v>
      </c>
      <c r="C88" s="8" t="s">
        <v>26231</v>
      </c>
      <c r="D88" s="8" t="s">
        <v>26231</v>
      </c>
      <c r="E88" s="13" t="s">
        <v>30371</v>
      </c>
      <c r="F88" s="77" t="str">
        <f t="shared" si="2"/>
        <v>К товару</v>
      </c>
      <c r="G88" s="87">
        <v>10600.092000000001</v>
      </c>
      <c r="H88" s="61">
        <v>4</v>
      </c>
      <c r="I88" s="60"/>
    </row>
    <row r="89" spans="1:9" ht="30" x14ac:dyDescent="0.25">
      <c r="A89" s="8" t="s">
        <v>26232</v>
      </c>
      <c r="B89" s="8" t="s">
        <v>25833</v>
      </c>
      <c r="C89" s="8" t="s">
        <v>22548</v>
      </c>
      <c r="D89" s="8" t="s">
        <v>22548</v>
      </c>
      <c r="E89" s="13" t="s">
        <v>30372</v>
      </c>
      <c r="F89" s="77" t="str">
        <f t="shared" si="2"/>
        <v>К товару</v>
      </c>
      <c r="G89" s="87">
        <v>37930.952160000001</v>
      </c>
      <c r="H89" s="61">
        <v>6</v>
      </c>
      <c r="I89" s="60"/>
    </row>
    <row r="90" spans="1:9" ht="30" x14ac:dyDescent="0.25">
      <c r="A90" s="8" t="s">
        <v>26233</v>
      </c>
      <c r="B90" s="8" t="s">
        <v>25833</v>
      </c>
      <c r="C90" s="8" t="s">
        <v>22544</v>
      </c>
      <c r="D90" s="8" t="s">
        <v>22544</v>
      </c>
      <c r="E90" s="13" t="s">
        <v>30373</v>
      </c>
      <c r="F90" s="77" t="str">
        <f t="shared" si="2"/>
        <v>К товару</v>
      </c>
      <c r="G90" s="87">
        <v>16826.921999999999</v>
      </c>
      <c r="H90" s="61">
        <v>6</v>
      </c>
      <c r="I90" s="60"/>
    </row>
    <row r="91" spans="1:9" ht="30" x14ac:dyDescent="0.25">
      <c r="A91" s="8" t="s">
        <v>26234</v>
      </c>
      <c r="B91" s="8" t="s">
        <v>25833</v>
      </c>
      <c r="C91" s="8" t="s">
        <v>26235</v>
      </c>
      <c r="D91" s="8" t="s">
        <v>25970</v>
      </c>
      <c r="E91" s="13" t="s">
        <v>30374</v>
      </c>
      <c r="F91" s="77" t="str">
        <f t="shared" si="2"/>
        <v>К товару</v>
      </c>
      <c r="G91" s="87">
        <v>991.07963999999993</v>
      </c>
      <c r="H91" s="61">
        <v>30</v>
      </c>
      <c r="I91" s="60"/>
    </row>
    <row r="92" spans="1:9" ht="30" x14ac:dyDescent="0.25">
      <c r="A92" s="8" t="s">
        <v>25860</v>
      </c>
      <c r="B92" s="8" t="s">
        <v>25833</v>
      </c>
      <c r="C92" s="8" t="s">
        <v>25859</v>
      </c>
      <c r="D92" s="8" t="s">
        <v>25858</v>
      </c>
      <c r="E92" s="13" t="s">
        <v>30375</v>
      </c>
      <c r="F92" s="77" t="str">
        <f t="shared" si="2"/>
        <v>К товару</v>
      </c>
      <c r="G92" s="87">
        <v>10388.09016</v>
      </c>
      <c r="H92" s="61">
        <v>118</v>
      </c>
      <c r="I92" s="60"/>
    </row>
    <row r="93" spans="1:9" ht="30" x14ac:dyDescent="0.25">
      <c r="A93" s="8" t="s">
        <v>25857</v>
      </c>
      <c r="B93" s="8" t="s">
        <v>25833</v>
      </c>
      <c r="C93" s="8" t="s">
        <v>25856</v>
      </c>
      <c r="D93" s="8" t="s">
        <v>8751</v>
      </c>
      <c r="E93" s="13" t="s">
        <v>30376</v>
      </c>
      <c r="F93" s="77" t="str">
        <f t="shared" si="2"/>
        <v>К товару</v>
      </c>
      <c r="G93" s="87">
        <v>13313.25216</v>
      </c>
      <c r="H93" s="61">
        <v>19</v>
      </c>
      <c r="I93" s="60"/>
    </row>
    <row r="94" spans="1:9" ht="30" x14ac:dyDescent="0.25">
      <c r="A94" s="8" t="s">
        <v>26236</v>
      </c>
      <c r="B94" s="8" t="s">
        <v>25833</v>
      </c>
      <c r="C94" s="8" t="s">
        <v>26237</v>
      </c>
      <c r="D94" s="8" t="s">
        <v>26238</v>
      </c>
      <c r="E94" s="13" t="s">
        <v>30377</v>
      </c>
      <c r="F94" s="77" t="str">
        <f t="shared" si="2"/>
        <v>К товару</v>
      </c>
      <c r="G94" s="87">
        <v>107352.86616000001</v>
      </c>
      <c r="H94" s="61">
        <v>8</v>
      </c>
      <c r="I94" s="60"/>
    </row>
    <row r="95" spans="1:9" ht="30" x14ac:dyDescent="0.25">
      <c r="A95" s="8" t="s">
        <v>26239</v>
      </c>
      <c r="B95" s="8" t="s">
        <v>25833</v>
      </c>
      <c r="C95" s="8" t="s">
        <v>26240</v>
      </c>
      <c r="D95" s="8" t="s">
        <v>26241</v>
      </c>
      <c r="E95" s="13" t="s">
        <v>30378</v>
      </c>
      <c r="F95" s="77" t="str">
        <f t="shared" si="2"/>
        <v>К товару</v>
      </c>
      <c r="G95" s="87">
        <v>100691.60616000001</v>
      </c>
      <c r="H95" s="61">
        <v>8</v>
      </c>
      <c r="I95" s="60"/>
    </row>
    <row r="96" spans="1:9" ht="30" x14ac:dyDescent="0.25">
      <c r="A96" s="8" t="s">
        <v>26242</v>
      </c>
      <c r="B96" s="8" t="s">
        <v>25833</v>
      </c>
      <c r="C96" s="8" t="s">
        <v>26243</v>
      </c>
      <c r="D96" s="8" t="s">
        <v>26244</v>
      </c>
      <c r="E96" s="13" t="s">
        <v>30379</v>
      </c>
      <c r="F96" s="77" t="str">
        <f t="shared" si="2"/>
        <v>К товару</v>
      </c>
      <c r="G96" s="87">
        <v>100208.52</v>
      </c>
      <c r="H96" s="61">
        <v>20</v>
      </c>
      <c r="I96" s="60"/>
    </row>
    <row r="97" spans="1:9" ht="30" x14ac:dyDescent="0.25">
      <c r="A97" s="8" t="s">
        <v>26245</v>
      </c>
      <c r="B97" s="8" t="s">
        <v>25833</v>
      </c>
      <c r="C97" s="8" t="s">
        <v>11255</v>
      </c>
      <c r="D97" s="8" t="s">
        <v>26246</v>
      </c>
      <c r="E97" s="13" t="s">
        <v>30380</v>
      </c>
      <c r="F97" s="77" t="str">
        <f t="shared" si="2"/>
        <v>К товару</v>
      </c>
      <c r="G97" s="87">
        <v>10426.32</v>
      </c>
      <c r="H97" s="61">
        <v>30</v>
      </c>
      <c r="I97" s="60"/>
    </row>
    <row r="98" spans="1:9" ht="30" x14ac:dyDescent="0.25">
      <c r="A98" s="8" t="s">
        <v>26247</v>
      </c>
      <c r="B98" s="8" t="s">
        <v>25833</v>
      </c>
      <c r="C98" s="8" t="s">
        <v>26248</v>
      </c>
      <c r="D98" s="8" t="s">
        <v>26249</v>
      </c>
      <c r="E98" s="13" t="s">
        <v>30381</v>
      </c>
      <c r="F98" s="77" t="str">
        <f t="shared" si="2"/>
        <v>К товару</v>
      </c>
      <c r="G98" s="87">
        <v>92292.626160000014</v>
      </c>
      <c r="H98" s="61">
        <v>6</v>
      </c>
      <c r="I98" s="60"/>
    </row>
    <row r="99" spans="1:9" ht="30" x14ac:dyDescent="0.25">
      <c r="A99" s="8" t="s">
        <v>26250</v>
      </c>
      <c r="B99" s="8" t="s">
        <v>25833</v>
      </c>
      <c r="C99" s="8" t="s">
        <v>26251</v>
      </c>
      <c r="D99" s="8" t="s">
        <v>26252</v>
      </c>
      <c r="E99" s="13" t="s">
        <v>30382</v>
      </c>
      <c r="F99" s="77" t="str">
        <f t="shared" si="2"/>
        <v>К товару</v>
      </c>
      <c r="G99" s="87">
        <v>89396.426160000003</v>
      </c>
      <c r="H99" s="61">
        <v>10</v>
      </c>
      <c r="I99" s="60"/>
    </row>
    <row r="100" spans="1:9" ht="30" x14ac:dyDescent="0.25">
      <c r="A100" s="8" t="s">
        <v>26253</v>
      </c>
      <c r="B100" s="8" t="s">
        <v>25833</v>
      </c>
      <c r="C100" s="8" t="s">
        <v>26254</v>
      </c>
      <c r="D100" s="8" t="s">
        <v>26255</v>
      </c>
      <c r="E100" s="13" t="s">
        <v>30383</v>
      </c>
      <c r="F100" s="77" t="str">
        <f t="shared" si="2"/>
        <v>К товару</v>
      </c>
      <c r="G100" s="87">
        <v>93064.75308000001</v>
      </c>
      <c r="H100" s="61">
        <v>6</v>
      </c>
      <c r="I100" s="60"/>
    </row>
    <row r="101" spans="1:9" ht="30" x14ac:dyDescent="0.25">
      <c r="A101" s="8" t="s">
        <v>26256</v>
      </c>
      <c r="B101" s="8" t="s">
        <v>25833</v>
      </c>
      <c r="C101" s="8" t="s">
        <v>26257</v>
      </c>
      <c r="D101" s="8" t="s">
        <v>26258</v>
      </c>
      <c r="E101" s="13" t="s">
        <v>30384</v>
      </c>
      <c r="F101" s="77" t="str">
        <f t="shared" si="2"/>
        <v>К товару</v>
      </c>
      <c r="G101" s="87">
        <v>89396.426160000003</v>
      </c>
      <c r="H101" s="61">
        <v>12</v>
      </c>
      <c r="I101" s="60"/>
    </row>
    <row r="102" spans="1:9" ht="30" x14ac:dyDescent="0.25">
      <c r="A102" s="8" t="s">
        <v>26259</v>
      </c>
      <c r="B102" s="8" t="s">
        <v>25833</v>
      </c>
      <c r="C102" s="8" t="s">
        <v>26260</v>
      </c>
      <c r="D102" s="8" t="s">
        <v>26261</v>
      </c>
      <c r="E102" s="13" t="s">
        <v>30385</v>
      </c>
      <c r="F102" s="77" t="str">
        <f t="shared" si="2"/>
        <v>К товару</v>
      </c>
      <c r="G102" s="87">
        <v>90554.906160000013</v>
      </c>
      <c r="H102" s="61">
        <v>6</v>
      </c>
      <c r="I102" s="60"/>
    </row>
    <row r="103" spans="1:9" ht="30" x14ac:dyDescent="0.25">
      <c r="A103" s="8" t="s">
        <v>26262</v>
      </c>
      <c r="B103" s="8" t="s">
        <v>25833</v>
      </c>
      <c r="C103" s="8" t="s">
        <v>26263</v>
      </c>
      <c r="D103" s="8" t="s">
        <v>26264</v>
      </c>
      <c r="E103" s="13" t="s">
        <v>30386</v>
      </c>
      <c r="F103" s="77" t="str">
        <f t="shared" si="2"/>
        <v>К товару</v>
      </c>
      <c r="G103" s="87">
        <v>90554.906160000013</v>
      </c>
      <c r="H103" s="61">
        <v>6</v>
      </c>
      <c r="I103" s="60"/>
    </row>
    <row r="104" spans="1:9" ht="30" x14ac:dyDescent="0.25">
      <c r="A104" s="8" t="s">
        <v>26265</v>
      </c>
      <c r="B104" s="8" t="s">
        <v>25833</v>
      </c>
      <c r="C104" s="8" t="s">
        <v>26266</v>
      </c>
      <c r="D104" s="8" t="s">
        <v>26267</v>
      </c>
      <c r="E104" s="13" t="s">
        <v>30387</v>
      </c>
      <c r="F104" s="77" t="str">
        <f t="shared" si="2"/>
        <v>К товару</v>
      </c>
      <c r="G104" s="87">
        <v>93064.75308000001</v>
      </c>
      <c r="H104" s="61">
        <v>6</v>
      </c>
      <c r="I104" s="60"/>
    </row>
    <row r="105" spans="1:9" ht="30" x14ac:dyDescent="0.25">
      <c r="A105" s="8" t="s">
        <v>26268</v>
      </c>
      <c r="B105" s="8" t="s">
        <v>25833</v>
      </c>
      <c r="C105" s="8" t="s">
        <v>26269</v>
      </c>
      <c r="D105" s="8" t="s">
        <v>26270</v>
      </c>
      <c r="E105" s="13" t="s">
        <v>30388</v>
      </c>
      <c r="F105" s="77" t="str">
        <f t="shared" si="2"/>
        <v>К товару</v>
      </c>
      <c r="G105" s="87">
        <v>93064.75308000001</v>
      </c>
      <c r="H105" s="61">
        <v>6</v>
      </c>
      <c r="I105" s="60"/>
    </row>
    <row r="106" spans="1:9" ht="30" x14ac:dyDescent="0.25">
      <c r="A106" s="8" t="s">
        <v>26271</v>
      </c>
      <c r="B106" s="8" t="s">
        <v>25833</v>
      </c>
      <c r="C106" s="8" t="s">
        <v>26272</v>
      </c>
      <c r="D106" s="8" t="s">
        <v>26273</v>
      </c>
      <c r="E106" s="13" t="s">
        <v>30389</v>
      </c>
      <c r="F106" s="77" t="str">
        <f t="shared" ref="F106:F137" si="3">HYPERLINK("https://shop-askom.kz/?pbrandnumber="&amp;C106&amp;"&amp;pbrandname=HALDEX", "К товару")</f>
        <v>К товару</v>
      </c>
      <c r="G106" s="87">
        <v>89396.426160000003</v>
      </c>
      <c r="H106" s="61">
        <v>10</v>
      </c>
      <c r="I106" s="60"/>
    </row>
    <row r="107" spans="1:9" ht="30" x14ac:dyDescent="0.25">
      <c r="A107" s="8" t="s">
        <v>26274</v>
      </c>
      <c r="B107" s="8" t="s">
        <v>25833</v>
      </c>
      <c r="C107" s="8" t="s">
        <v>26275</v>
      </c>
      <c r="D107" s="8" t="s">
        <v>26276</v>
      </c>
      <c r="E107" s="13" t="s">
        <v>30390</v>
      </c>
      <c r="F107" s="77" t="str">
        <f t="shared" si="3"/>
        <v>К товару</v>
      </c>
      <c r="G107" s="87">
        <v>94030.346160000001</v>
      </c>
      <c r="H107" s="61">
        <v>8</v>
      </c>
      <c r="I107" s="60"/>
    </row>
    <row r="108" spans="1:9" ht="30" x14ac:dyDescent="0.25">
      <c r="A108" s="8" t="s">
        <v>26277</v>
      </c>
      <c r="B108" s="8" t="s">
        <v>25833</v>
      </c>
      <c r="C108" s="8" t="s">
        <v>26278</v>
      </c>
      <c r="D108" s="8" t="s">
        <v>26279</v>
      </c>
      <c r="E108" s="13" t="s">
        <v>30391</v>
      </c>
      <c r="F108" s="77" t="str">
        <f t="shared" si="3"/>
        <v>К товару</v>
      </c>
      <c r="G108" s="87">
        <v>90361.44</v>
      </c>
      <c r="H108" s="61">
        <v>2</v>
      </c>
      <c r="I108" s="60"/>
    </row>
    <row r="109" spans="1:9" ht="30" x14ac:dyDescent="0.25">
      <c r="A109" s="8" t="s">
        <v>26280</v>
      </c>
      <c r="B109" s="8" t="s">
        <v>25833</v>
      </c>
      <c r="C109" s="8" t="s">
        <v>26281</v>
      </c>
      <c r="D109" s="8" t="s">
        <v>26282</v>
      </c>
      <c r="E109" s="13" t="s">
        <v>30392</v>
      </c>
      <c r="F109" s="77" t="str">
        <f t="shared" si="3"/>
        <v>К товару</v>
      </c>
      <c r="G109" s="87">
        <v>89396.426160000003</v>
      </c>
      <c r="H109" s="61">
        <v>10</v>
      </c>
      <c r="I109" s="60"/>
    </row>
    <row r="110" spans="1:9" ht="30" x14ac:dyDescent="0.25">
      <c r="A110" s="8" t="s">
        <v>26283</v>
      </c>
      <c r="B110" s="8" t="s">
        <v>25833</v>
      </c>
      <c r="C110" s="8" t="s">
        <v>26284</v>
      </c>
      <c r="D110" s="8" t="s">
        <v>12373</v>
      </c>
      <c r="E110" s="13" t="s">
        <v>30393</v>
      </c>
      <c r="F110" s="77" t="str">
        <f t="shared" si="3"/>
        <v>К товару</v>
      </c>
      <c r="G110" s="87">
        <v>10001.737079999999</v>
      </c>
      <c r="H110" s="61">
        <v>102</v>
      </c>
      <c r="I110" s="60"/>
    </row>
    <row r="111" spans="1:9" ht="30" x14ac:dyDescent="0.25">
      <c r="A111" s="8" t="s">
        <v>26285</v>
      </c>
      <c r="B111" s="8" t="s">
        <v>25833</v>
      </c>
      <c r="C111" s="8" t="s">
        <v>26286</v>
      </c>
      <c r="D111" s="8" t="s">
        <v>26287</v>
      </c>
      <c r="E111" s="13" t="s">
        <v>30394</v>
      </c>
      <c r="F111" s="77" t="str">
        <f t="shared" si="3"/>
        <v>К товару</v>
      </c>
      <c r="G111" s="87">
        <v>9866.774159999999</v>
      </c>
      <c r="H111" s="61">
        <v>12</v>
      </c>
      <c r="I111" s="60"/>
    </row>
    <row r="112" spans="1:9" ht="30" x14ac:dyDescent="0.25">
      <c r="A112" s="8" t="s">
        <v>26288</v>
      </c>
      <c r="B112" s="8" t="s">
        <v>25833</v>
      </c>
      <c r="C112" s="8" t="s">
        <v>26289</v>
      </c>
      <c r="D112" s="8" t="s">
        <v>26290</v>
      </c>
      <c r="E112" s="13" t="s">
        <v>30395</v>
      </c>
      <c r="F112" s="77" t="str">
        <f t="shared" si="3"/>
        <v>К товару</v>
      </c>
      <c r="G112" s="87">
        <v>11526.876</v>
      </c>
      <c r="H112" s="61">
        <v>80</v>
      </c>
      <c r="I112" s="60"/>
    </row>
    <row r="113" spans="1:9" ht="30" x14ac:dyDescent="0.25">
      <c r="A113" s="8" t="s">
        <v>26291</v>
      </c>
      <c r="B113" s="8" t="s">
        <v>25833</v>
      </c>
      <c r="C113" s="8" t="s">
        <v>26292</v>
      </c>
      <c r="D113" s="8" t="s">
        <v>26293</v>
      </c>
      <c r="E113" s="13" t="s">
        <v>30396</v>
      </c>
      <c r="F113" s="77" t="str">
        <f t="shared" si="3"/>
        <v>К товару</v>
      </c>
      <c r="G113" s="87">
        <v>100208.52</v>
      </c>
      <c r="H113" s="61">
        <v>12</v>
      </c>
      <c r="I113" s="60"/>
    </row>
    <row r="114" spans="1:9" ht="30" x14ac:dyDescent="0.25">
      <c r="A114" s="8" t="s">
        <v>26294</v>
      </c>
      <c r="B114" s="8" t="s">
        <v>25833</v>
      </c>
      <c r="C114" s="8" t="s">
        <v>26295</v>
      </c>
      <c r="D114" s="8" t="s">
        <v>26296</v>
      </c>
      <c r="E114" s="13" t="s">
        <v>30397</v>
      </c>
      <c r="F114" s="77" t="str">
        <f t="shared" si="3"/>
        <v>К товару</v>
      </c>
      <c r="G114" s="87">
        <v>93064.75308000001</v>
      </c>
      <c r="H114" s="61">
        <v>10</v>
      </c>
      <c r="I114" s="60"/>
    </row>
    <row r="115" spans="1:9" ht="30" x14ac:dyDescent="0.25">
      <c r="A115" s="8" t="s">
        <v>26297</v>
      </c>
      <c r="B115" s="8" t="s">
        <v>25833</v>
      </c>
      <c r="C115" s="8" t="s">
        <v>26298</v>
      </c>
      <c r="D115" s="8" t="s">
        <v>26299</v>
      </c>
      <c r="E115" s="13" t="s">
        <v>30398</v>
      </c>
      <c r="F115" s="77" t="str">
        <f t="shared" si="3"/>
        <v>К товару</v>
      </c>
      <c r="G115" s="87">
        <v>93064.75308000001</v>
      </c>
      <c r="H115" s="61">
        <v>6</v>
      </c>
      <c r="I115" s="60"/>
    </row>
    <row r="116" spans="1:9" ht="30" x14ac:dyDescent="0.25">
      <c r="A116" s="8" t="s">
        <v>26300</v>
      </c>
      <c r="B116" s="8" t="s">
        <v>25833</v>
      </c>
      <c r="C116" s="8" t="s">
        <v>26301</v>
      </c>
      <c r="D116" s="8" t="s">
        <v>24686</v>
      </c>
      <c r="E116" s="13" t="s">
        <v>30399</v>
      </c>
      <c r="F116" s="77" t="str">
        <f t="shared" si="3"/>
        <v>К товару</v>
      </c>
      <c r="G116" s="87">
        <v>93064.75308000001</v>
      </c>
      <c r="H116" s="61">
        <v>10</v>
      </c>
      <c r="I116" s="60"/>
    </row>
    <row r="117" spans="1:9" ht="30" x14ac:dyDescent="0.25">
      <c r="A117" s="8" t="s">
        <v>26302</v>
      </c>
      <c r="B117" s="8" t="s">
        <v>25833</v>
      </c>
      <c r="C117" s="8" t="s">
        <v>26303</v>
      </c>
      <c r="D117" s="8" t="s">
        <v>25935</v>
      </c>
      <c r="E117" s="13" t="s">
        <v>30400</v>
      </c>
      <c r="F117" s="77" t="str">
        <f t="shared" si="3"/>
        <v>К товару</v>
      </c>
      <c r="G117" s="87">
        <v>93064.75308000001</v>
      </c>
      <c r="H117" s="61">
        <v>12</v>
      </c>
      <c r="I117" s="60"/>
    </row>
    <row r="118" spans="1:9" ht="15" x14ac:dyDescent="0.25">
      <c r="A118" s="8" t="s">
        <v>26304</v>
      </c>
      <c r="B118" s="8" t="s">
        <v>25833</v>
      </c>
      <c r="C118" s="8" t="s">
        <v>26305</v>
      </c>
      <c r="D118" s="8" t="s">
        <v>26306</v>
      </c>
      <c r="E118" s="13" t="s">
        <v>30401</v>
      </c>
      <c r="F118" s="77" t="str">
        <f t="shared" si="3"/>
        <v>К товару</v>
      </c>
      <c r="G118" s="87">
        <v>1095.9220800000001</v>
      </c>
      <c r="H118" s="61">
        <v>200</v>
      </c>
      <c r="I118" s="60"/>
    </row>
    <row r="119" spans="1:9" ht="30" x14ac:dyDescent="0.25">
      <c r="A119" s="8" t="s">
        <v>26307</v>
      </c>
      <c r="B119" s="8" t="s">
        <v>25833</v>
      </c>
      <c r="C119" s="8" t="s">
        <v>26308</v>
      </c>
      <c r="D119" s="8" t="s">
        <v>26308</v>
      </c>
      <c r="E119" s="13" t="s">
        <v>30402</v>
      </c>
      <c r="F119" s="77" t="str">
        <f t="shared" si="3"/>
        <v>К товару</v>
      </c>
      <c r="G119" s="87">
        <v>864.80531999999994</v>
      </c>
      <c r="H119" s="61">
        <v>50</v>
      </c>
      <c r="I119" s="60"/>
    </row>
    <row r="120" spans="1:9" ht="30" x14ac:dyDescent="0.25">
      <c r="A120" s="8" t="s">
        <v>25855</v>
      </c>
      <c r="B120" s="8" t="s">
        <v>25833</v>
      </c>
      <c r="C120" s="8" t="s">
        <v>25854</v>
      </c>
      <c r="D120" s="8" t="s">
        <v>25853</v>
      </c>
      <c r="E120" s="13" t="s">
        <v>30403</v>
      </c>
      <c r="F120" s="77" t="str">
        <f t="shared" si="3"/>
        <v>К товару</v>
      </c>
      <c r="G120" s="87">
        <v>2597.3121599999999</v>
      </c>
      <c r="H120" s="61">
        <v>13</v>
      </c>
      <c r="I120" s="60"/>
    </row>
    <row r="121" spans="1:9" ht="30" x14ac:dyDescent="0.25">
      <c r="A121" s="8" t="s">
        <v>26309</v>
      </c>
      <c r="B121" s="8" t="s">
        <v>25833</v>
      </c>
      <c r="C121" s="8" t="s">
        <v>26310</v>
      </c>
      <c r="D121" s="8" t="s">
        <v>26311</v>
      </c>
      <c r="E121" s="13" t="s">
        <v>30404</v>
      </c>
      <c r="F121" s="77" t="str">
        <f t="shared" si="3"/>
        <v>К товару</v>
      </c>
      <c r="G121" s="87">
        <v>2015.17596</v>
      </c>
      <c r="H121" s="61">
        <v>10</v>
      </c>
      <c r="I121" s="60"/>
    </row>
    <row r="122" spans="1:9" ht="30" x14ac:dyDescent="0.25">
      <c r="A122" s="8" t="s">
        <v>26312</v>
      </c>
      <c r="B122" s="8" t="s">
        <v>25833</v>
      </c>
      <c r="C122" s="8" t="s">
        <v>26313</v>
      </c>
      <c r="D122" s="8" t="s">
        <v>26314</v>
      </c>
      <c r="E122" s="13" t="s">
        <v>30405</v>
      </c>
      <c r="F122" s="77" t="str">
        <f t="shared" si="3"/>
        <v>К товару</v>
      </c>
      <c r="G122" s="87">
        <v>2655.2361600000004</v>
      </c>
      <c r="H122" s="61">
        <v>30</v>
      </c>
      <c r="I122" s="60"/>
    </row>
    <row r="123" spans="1:9" ht="30" x14ac:dyDescent="0.25">
      <c r="A123" s="8" t="s">
        <v>26315</v>
      </c>
      <c r="B123" s="8" t="s">
        <v>25833</v>
      </c>
      <c r="C123" s="8" t="s">
        <v>26316</v>
      </c>
      <c r="D123" s="8" t="s">
        <v>26317</v>
      </c>
      <c r="E123" s="13" t="s">
        <v>30406</v>
      </c>
      <c r="F123" s="77" t="str">
        <f t="shared" si="3"/>
        <v>К товару</v>
      </c>
      <c r="G123" s="87">
        <v>3919.7170799999999</v>
      </c>
      <c r="H123" s="61">
        <v>28</v>
      </c>
      <c r="I123" s="60"/>
    </row>
    <row r="124" spans="1:9" ht="30" x14ac:dyDescent="0.25">
      <c r="A124" s="8" t="s">
        <v>26318</v>
      </c>
      <c r="B124" s="8" t="s">
        <v>25833</v>
      </c>
      <c r="C124" s="8" t="s">
        <v>26319</v>
      </c>
      <c r="D124" s="8" t="s">
        <v>26317</v>
      </c>
      <c r="E124" s="13" t="s">
        <v>30406</v>
      </c>
      <c r="F124" s="77" t="str">
        <f t="shared" si="3"/>
        <v>К товару</v>
      </c>
      <c r="G124" s="87">
        <v>3466.1721600000001</v>
      </c>
      <c r="H124" s="61">
        <v>30</v>
      </c>
      <c r="I124" s="60"/>
    </row>
    <row r="125" spans="1:9" ht="30" x14ac:dyDescent="0.25">
      <c r="A125" s="8" t="s">
        <v>26320</v>
      </c>
      <c r="B125" s="8" t="s">
        <v>25833</v>
      </c>
      <c r="C125" s="8" t="s">
        <v>26321</v>
      </c>
      <c r="D125" s="8" t="s">
        <v>26322</v>
      </c>
      <c r="E125" s="13" t="s">
        <v>30407</v>
      </c>
      <c r="F125" s="77" t="str">
        <f t="shared" si="3"/>
        <v>К товару</v>
      </c>
      <c r="G125" s="87">
        <v>4315.3379999999997</v>
      </c>
      <c r="H125" s="61">
        <v>50</v>
      </c>
      <c r="I125" s="60"/>
    </row>
    <row r="126" spans="1:9" ht="30" x14ac:dyDescent="0.25">
      <c r="A126" s="8" t="s">
        <v>26323</v>
      </c>
      <c r="B126" s="8" t="s">
        <v>25833</v>
      </c>
      <c r="C126" s="8" t="s">
        <v>26324</v>
      </c>
      <c r="D126" s="8" t="s">
        <v>26324</v>
      </c>
      <c r="E126" s="13" t="s">
        <v>30408</v>
      </c>
      <c r="F126" s="77" t="str">
        <f t="shared" si="3"/>
        <v>К товару</v>
      </c>
      <c r="G126" s="87">
        <v>596.03796</v>
      </c>
      <c r="H126" s="61">
        <v>200</v>
      </c>
      <c r="I126" s="60"/>
    </row>
    <row r="127" spans="1:9" ht="30" x14ac:dyDescent="0.25">
      <c r="A127" s="8" t="s">
        <v>26325</v>
      </c>
      <c r="B127" s="8" t="s">
        <v>25833</v>
      </c>
      <c r="C127" s="8" t="s">
        <v>26326</v>
      </c>
      <c r="D127" s="8" t="s">
        <v>26327</v>
      </c>
      <c r="E127" s="13" t="s">
        <v>30409</v>
      </c>
      <c r="F127" s="77" t="str">
        <f t="shared" si="3"/>
        <v>К товару</v>
      </c>
      <c r="G127" s="87">
        <v>2558.50308</v>
      </c>
      <c r="H127" s="61">
        <v>20</v>
      </c>
      <c r="I127" s="60"/>
    </row>
    <row r="128" spans="1:9" ht="30" x14ac:dyDescent="0.25">
      <c r="A128" s="8" t="s">
        <v>26328</v>
      </c>
      <c r="B128" s="8" t="s">
        <v>25833</v>
      </c>
      <c r="C128" s="8" t="s">
        <v>26329</v>
      </c>
      <c r="D128" s="8" t="s">
        <v>26330</v>
      </c>
      <c r="E128" s="13" t="s">
        <v>30410</v>
      </c>
      <c r="F128" s="77" t="str">
        <f t="shared" si="3"/>
        <v>К товару</v>
      </c>
      <c r="G128" s="87">
        <v>1162.53468</v>
      </c>
      <c r="H128" s="61">
        <v>30</v>
      </c>
      <c r="I128" s="60"/>
    </row>
    <row r="129" spans="1:9" ht="30" x14ac:dyDescent="0.25">
      <c r="A129" s="8" t="s">
        <v>26331</v>
      </c>
      <c r="B129" s="8" t="s">
        <v>25833</v>
      </c>
      <c r="C129" s="8" t="s">
        <v>26332</v>
      </c>
      <c r="D129" s="8" t="s">
        <v>25205</v>
      </c>
      <c r="E129" s="13" t="s">
        <v>30411</v>
      </c>
      <c r="F129" s="77" t="str">
        <f t="shared" si="3"/>
        <v>К товару</v>
      </c>
      <c r="G129" s="87">
        <v>2655.2361600000004</v>
      </c>
      <c r="H129" s="61">
        <v>30</v>
      </c>
      <c r="I129" s="60"/>
    </row>
    <row r="130" spans="1:9" ht="30" x14ac:dyDescent="0.25">
      <c r="A130" s="8" t="s">
        <v>26333</v>
      </c>
      <c r="B130" s="8" t="s">
        <v>25833</v>
      </c>
      <c r="C130" s="8" t="s">
        <v>26334</v>
      </c>
      <c r="D130" s="8" t="s">
        <v>26335</v>
      </c>
      <c r="E130" s="13" t="s">
        <v>30412</v>
      </c>
      <c r="F130" s="77" t="str">
        <f t="shared" si="3"/>
        <v>К товару</v>
      </c>
      <c r="G130" s="87">
        <v>3263.4381600000002</v>
      </c>
      <c r="H130" s="61">
        <v>10</v>
      </c>
      <c r="I130" s="60"/>
    </row>
    <row r="131" spans="1:9" ht="15" x14ac:dyDescent="0.25">
      <c r="A131" s="8" t="s">
        <v>26336</v>
      </c>
      <c r="B131" s="8" t="s">
        <v>25833</v>
      </c>
      <c r="C131" s="8" t="s">
        <v>26337</v>
      </c>
      <c r="D131" s="8" t="s">
        <v>26338</v>
      </c>
      <c r="E131" s="13" t="s">
        <v>30413</v>
      </c>
      <c r="F131" s="77" t="str">
        <f t="shared" si="3"/>
        <v>К товару</v>
      </c>
      <c r="G131" s="87">
        <v>359128.8</v>
      </c>
      <c r="H131" s="61">
        <v>3</v>
      </c>
      <c r="I131" s="60"/>
    </row>
    <row r="132" spans="1:9" ht="30" x14ac:dyDescent="0.25">
      <c r="A132" s="8" t="s">
        <v>26339</v>
      </c>
      <c r="B132" s="8" t="s">
        <v>25833</v>
      </c>
      <c r="C132" s="8" t="s">
        <v>26340</v>
      </c>
      <c r="D132" s="8" t="s">
        <v>26340</v>
      </c>
      <c r="E132" s="13" t="s">
        <v>30414</v>
      </c>
      <c r="F132" s="77" t="str">
        <f t="shared" si="3"/>
        <v>К товару</v>
      </c>
      <c r="G132" s="87">
        <v>249073.2</v>
      </c>
      <c r="H132" s="61">
        <v>2</v>
      </c>
      <c r="I132" s="60"/>
    </row>
    <row r="133" spans="1:9" ht="30" x14ac:dyDescent="0.25">
      <c r="A133" s="8" t="s">
        <v>26341</v>
      </c>
      <c r="B133" s="8" t="s">
        <v>25833</v>
      </c>
      <c r="C133" s="8" t="s">
        <v>26342</v>
      </c>
      <c r="D133" s="8" t="s">
        <v>12402</v>
      </c>
      <c r="E133" s="13" t="s">
        <v>30415</v>
      </c>
      <c r="F133" s="77" t="str">
        <f t="shared" si="3"/>
        <v>К товару</v>
      </c>
      <c r="G133" s="87">
        <v>306032.18615999998</v>
      </c>
      <c r="H133" s="61">
        <v>3</v>
      </c>
      <c r="I133" s="60"/>
    </row>
    <row r="134" spans="1:9" ht="30" x14ac:dyDescent="0.25">
      <c r="A134" s="8" t="s">
        <v>26343</v>
      </c>
      <c r="B134" s="8" t="s">
        <v>25833</v>
      </c>
      <c r="C134" s="8" t="s">
        <v>26344</v>
      </c>
      <c r="D134" s="8" t="s">
        <v>26345</v>
      </c>
      <c r="E134" s="13" t="s">
        <v>30416</v>
      </c>
      <c r="F134" s="77" t="str">
        <f t="shared" si="3"/>
        <v>К товару</v>
      </c>
      <c r="G134" s="87">
        <v>329201.78616000002</v>
      </c>
      <c r="H134" s="61">
        <v>1</v>
      </c>
      <c r="I134" s="60"/>
    </row>
    <row r="135" spans="1:9" ht="30" x14ac:dyDescent="0.25">
      <c r="A135" s="8" t="s">
        <v>26346</v>
      </c>
      <c r="B135" s="8" t="s">
        <v>25833</v>
      </c>
      <c r="C135" s="8" t="s">
        <v>9525</v>
      </c>
      <c r="D135" s="8" t="s">
        <v>9525</v>
      </c>
      <c r="E135" s="13" t="s">
        <v>30417</v>
      </c>
      <c r="F135" s="77" t="str">
        <f t="shared" si="3"/>
        <v>К товару</v>
      </c>
      <c r="G135" s="87">
        <v>11662.418159999999</v>
      </c>
      <c r="H135" s="61">
        <v>6</v>
      </c>
      <c r="I135" s="60"/>
    </row>
    <row r="136" spans="1:9" ht="30" x14ac:dyDescent="0.25">
      <c r="A136" s="8" t="s">
        <v>26347</v>
      </c>
      <c r="B136" s="8" t="s">
        <v>25833</v>
      </c>
      <c r="C136" s="8" t="s">
        <v>9531</v>
      </c>
      <c r="D136" s="8" t="s">
        <v>9531</v>
      </c>
      <c r="E136" s="13" t="s">
        <v>30418</v>
      </c>
      <c r="F136" s="77" t="str">
        <f t="shared" si="3"/>
        <v>К товару</v>
      </c>
      <c r="G136" s="87">
        <v>8833.41</v>
      </c>
      <c r="H136" s="61">
        <v>4</v>
      </c>
      <c r="I136" s="60"/>
    </row>
    <row r="137" spans="1:9" ht="15" x14ac:dyDescent="0.25">
      <c r="A137" s="8" t="s">
        <v>26348</v>
      </c>
      <c r="B137" s="8" t="s">
        <v>25833</v>
      </c>
      <c r="C137" s="8" t="s">
        <v>26349</v>
      </c>
      <c r="D137" s="8" t="s">
        <v>26349</v>
      </c>
      <c r="E137" s="13" t="s">
        <v>30419</v>
      </c>
      <c r="F137" s="77" t="str">
        <f t="shared" si="3"/>
        <v>К товару</v>
      </c>
      <c r="G137" s="87">
        <v>16962.46416</v>
      </c>
      <c r="H137" s="61">
        <v>4</v>
      </c>
      <c r="I137" s="60"/>
    </row>
    <row r="138" spans="1:9" ht="15" x14ac:dyDescent="0.25">
      <c r="A138" s="8" t="s">
        <v>26350</v>
      </c>
      <c r="B138" s="8" t="s">
        <v>25833</v>
      </c>
      <c r="C138" s="8" t="s">
        <v>9543</v>
      </c>
      <c r="D138" s="8" t="s">
        <v>9543</v>
      </c>
      <c r="E138" s="13" t="s">
        <v>30420</v>
      </c>
      <c r="F138" s="77" t="str">
        <f t="shared" ref="F138:F164" si="4">HYPERLINK("https://shop-askom.kz/?pbrandnumber="&amp;C138&amp;"&amp;pbrandname=HALDEX", "К товару")</f>
        <v>К товару</v>
      </c>
      <c r="G138" s="87">
        <v>23690.916000000001</v>
      </c>
      <c r="H138" s="61">
        <v>5</v>
      </c>
      <c r="I138" s="60"/>
    </row>
    <row r="139" spans="1:9" ht="15" x14ac:dyDescent="0.25">
      <c r="A139" s="8" t="s">
        <v>26351</v>
      </c>
      <c r="B139" s="8" t="s">
        <v>25833</v>
      </c>
      <c r="C139" s="8" t="s">
        <v>22156</v>
      </c>
      <c r="D139" s="8" t="s">
        <v>22156</v>
      </c>
      <c r="E139" s="13" t="s">
        <v>30421</v>
      </c>
      <c r="F139" s="77" t="str">
        <f t="shared" si="4"/>
        <v>К товару</v>
      </c>
      <c r="G139" s="87">
        <v>8090.2450799999997</v>
      </c>
      <c r="H139" s="61">
        <v>6</v>
      </c>
      <c r="I139" s="60"/>
    </row>
    <row r="140" spans="1:9" ht="30" x14ac:dyDescent="0.25">
      <c r="A140" s="8" t="s">
        <v>26352</v>
      </c>
      <c r="B140" s="8" t="s">
        <v>25833</v>
      </c>
      <c r="C140" s="8" t="s">
        <v>26353</v>
      </c>
      <c r="D140" s="8" t="s">
        <v>26353</v>
      </c>
      <c r="E140" s="13" t="s">
        <v>30422</v>
      </c>
      <c r="F140" s="77" t="str">
        <f t="shared" si="4"/>
        <v>К товару</v>
      </c>
      <c r="G140" s="87">
        <v>3263.4381600000002</v>
      </c>
      <c r="H140" s="61">
        <v>9</v>
      </c>
      <c r="I140" s="60"/>
    </row>
    <row r="141" spans="1:9" ht="30" x14ac:dyDescent="0.25">
      <c r="A141" s="8" t="s">
        <v>26354</v>
      </c>
      <c r="B141" s="8" t="s">
        <v>25833</v>
      </c>
      <c r="C141" s="8" t="s">
        <v>26355</v>
      </c>
      <c r="D141" s="8" t="s">
        <v>26356</v>
      </c>
      <c r="E141" s="13" t="s">
        <v>30423</v>
      </c>
      <c r="F141" s="77" t="str">
        <f t="shared" si="4"/>
        <v>К товару</v>
      </c>
      <c r="G141" s="87">
        <v>16189.758</v>
      </c>
      <c r="H141" s="61">
        <v>2</v>
      </c>
      <c r="I141" s="60"/>
    </row>
    <row r="142" spans="1:9" ht="30" x14ac:dyDescent="0.25">
      <c r="A142" s="8" t="s">
        <v>26357</v>
      </c>
      <c r="B142" s="8" t="s">
        <v>25833</v>
      </c>
      <c r="C142" s="8" t="s">
        <v>26358</v>
      </c>
      <c r="D142" s="8" t="s">
        <v>26358</v>
      </c>
      <c r="E142" s="13" t="s">
        <v>30424</v>
      </c>
      <c r="F142" s="77" t="str">
        <f t="shared" si="4"/>
        <v>К товару</v>
      </c>
      <c r="G142" s="87">
        <v>36617.81508</v>
      </c>
      <c r="H142" s="61">
        <v>20</v>
      </c>
      <c r="I142" s="60"/>
    </row>
    <row r="143" spans="1:9" ht="30" x14ac:dyDescent="0.25">
      <c r="A143" s="8" t="s">
        <v>26359</v>
      </c>
      <c r="B143" s="8" t="s">
        <v>25833</v>
      </c>
      <c r="C143" s="8" t="s">
        <v>26360</v>
      </c>
      <c r="D143" s="8" t="s">
        <v>11238</v>
      </c>
      <c r="E143" s="13" t="s">
        <v>30425</v>
      </c>
      <c r="F143" s="77" t="str">
        <f t="shared" si="4"/>
        <v>К товару</v>
      </c>
      <c r="G143" s="87">
        <v>13593.025079999999</v>
      </c>
      <c r="H143" s="61">
        <v>9</v>
      </c>
      <c r="I143" s="60"/>
    </row>
    <row r="144" spans="1:9" ht="15" x14ac:dyDescent="0.25">
      <c r="A144" s="8" t="s">
        <v>26361</v>
      </c>
      <c r="B144" s="8" t="s">
        <v>25833</v>
      </c>
      <c r="C144" s="8" t="s">
        <v>26362</v>
      </c>
      <c r="D144" s="8" t="s">
        <v>25191</v>
      </c>
      <c r="E144" s="13" t="s">
        <v>30426</v>
      </c>
      <c r="F144" s="77" t="str">
        <f t="shared" si="4"/>
        <v>К товару</v>
      </c>
      <c r="G144" s="87">
        <v>928.52172000000007</v>
      </c>
      <c r="H144" s="61">
        <v>20</v>
      </c>
      <c r="I144" s="60"/>
    </row>
    <row r="145" spans="1:9" ht="30" x14ac:dyDescent="0.25">
      <c r="A145" s="8" t="s">
        <v>25852</v>
      </c>
      <c r="B145" s="8" t="s">
        <v>25833</v>
      </c>
      <c r="C145" s="8" t="s">
        <v>25851</v>
      </c>
      <c r="D145" s="8" t="s">
        <v>25850</v>
      </c>
      <c r="E145" s="13" t="s">
        <v>30427</v>
      </c>
      <c r="F145" s="77" t="str">
        <f t="shared" si="4"/>
        <v>К товару</v>
      </c>
      <c r="G145" s="87">
        <v>570.55140000000006</v>
      </c>
      <c r="H145" s="61">
        <v>16</v>
      </c>
      <c r="I145" s="60"/>
    </row>
    <row r="146" spans="1:9" ht="30" x14ac:dyDescent="0.25">
      <c r="A146" s="8" t="s">
        <v>25849</v>
      </c>
      <c r="B146" s="8" t="s">
        <v>25833</v>
      </c>
      <c r="C146" s="8" t="s">
        <v>25848</v>
      </c>
      <c r="D146" s="8" t="s">
        <v>25847</v>
      </c>
      <c r="E146" s="13" t="s">
        <v>30428</v>
      </c>
      <c r="F146" s="77" t="str">
        <f t="shared" si="4"/>
        <v>К товару</v>
      </c>
      <c r="G146" s="87">
        <v>1008.4568399999999</v>
      </c>
      <c r="H146" s="61">
        <v>34</v>
      </c>
      <c r="I146" s="60"/>
    </row>
    <row r="147" spans="1:9" ht="30" x14ac:dyDescent="0.25">
      <c r="A147" s="8" t="s">
        <v>26363</v>
      </c>
      <c r="B147" s="8" t="s">
        <v>25833</v>
      </c>
      <c r="C147" s="8" t="s">
        <v>26364</v>
      </c>
      <c r="D147" s="8" t="s">
        <v>26037</v>
      </c>
      <c r="E147" s="13" t="s">
        <v>30429</v>
      </c>
      <c r="F147" s="77" t="str">
        <f t="shared" si="4"/>
        <v>К товару</v>
      </c>
      <c r="G147" s="87">
        <v>1049.0036399999999</v>
      </c>
      <c r="H147" s="61">
        <v>30</v>
      </c>
      <c r="I147" s="60"/>
    </row>
    <row r="148" spans="1:9" ht="30" x14ac:dyDescent="0.25">
      <c r="A148" s="8" t="s">
        <v>26365</v>
      </c>
      <c r="B148" s="8" t="s">
        <v>25833</v>
      </c>
      <c r="C148" s="8" t="s">
        <v>26366</v>
      </c>
      <c r="D148" s="8" t="s">
        <v>25201</v>
      </c>
      <c r="E148" s="13" t="s">
        <v>30430</v>
      </c>
      <c r="F148" s="77" t="str">
        <f t="shared" si="4"/>
        <v>К товару</v>
      </c>
      <c r="G148" s="87">
        <v>1306.1862000000001</v>
      </c>
      <c r="H148" s="61">
        <v>20</v>
      </c>
      <c r="I148" s="60"/>
    </row>
    <row r="149" spans="1:9" ht="30" x14ac:dyDescent="0.25">
      <c r="A149" s="8" t="s">
        <v>26367</v>
      </c>
      <c r="B149" s="8" t="s">
        <v>25833</v>
      </c>
      <c r="C149" s="8" t="s">
        <v>26368</v>
      </c>
      <c r="D149" s="8" t="s">
        <v>26368</v>
      </c>
      <c r="E149" s="13" t="s">
        <v>30431</v>
      </c>
      <c r="F149" s="77" t="str">
        <f t="shared" si="4"/>
        <v>К товару</v>
      </c>
      <c r="G149" s="87">
        <v>2297.8450800000001</v>
      </c>
      <c r="H149" s="61">
        <v>10</v>
      </c>
      <c r="I149" s="60"/>
    </row>
    <row r="150" spans="1:9" ht="30" x14ac:dyDescent="0.25">
      <c r="A150" s="8" t="s">
        <v>25846</v>
      </c>
      <c r="B150" s="8" t="s">
        <v>25833</v>
      </c>
      <c r="C150" s="8" t="s">
        <v>25845</v>
      </c>
      <c r="D150" s="8" t="s">
        <v>25845</v>
      </c>
      <c r="E150" s="13" t="s">
        <v>30432</v>
      </c>
      <c r="F150" s="77" t="str">
        <f t="shared" si="4"/>
        <v>К товару</v>
      </c>
      <c r="G150" s="87">
        <v>919.83312000000001</v>
      </c>
      <c r="H150" s="61">
        <v>28</v>
      </c>
      <c r="I150" s="60"/>
    </row>
    <row r="151" spans="1:9" ht="30" x14ac:dyDescent="0.25">
      <c r="A151" s="8" t="s">
        <v>26369</v>
      </c>
      <c r="B151" s="8" t="s">
        <v>25833</v>
      </c>
      <c r="C151" s="8" t="s">
        <v>26370</v>
      </c>
      <c r="D151" s="8" t="s">
        <v>26371</v>
      </c>
      <c r="E151" s="13" t="s">
        <v>30433</v>
      </c>
      <c r="F151" s="77" t="str">
        <f t="shared" si="4"/>
        <v>К товару</v>
      </c>
      <c r="G151" s="87">
        <v>4846.50108</v>
      </c>
      <c r="H151" s="61">
        <v>10</v>
      </c>
      <c r="I151" s="60"/>
    </row>
    <row r="152" spans="1:9" ht="30" x14ac:dyDescent="0.25">
      <c r="A152" s="8" t="s">
        <v>25844</v>
      </c>
      <c r="B152" s="8" t="s">
        <v>25833</v>
      </c>
      <c r="C152" s="8" t="s">
        <v>25843</v>
      </c>
      <c r="D152" s="8" t="s">
        <v>25842</v>
      </c>
      <c r="E152" s="13" t="s">
        <v>30434</v>
      </c>
      <c r="F152" s="77" t="str">
        <f t="shared" si="4"/>
        <v>К товару</v>
      </c>
      <c r="G152" s="87">
        <v>2181.9970800000001</v>
      </c>
      <c r="H152" s="61">
        <v>15</v>
      </c>
      <c r="I152" s="60"/>
    </row>
    <row r="153" spans="1:9" ht="30" x14ac:dyDescent="0.25">
      <c r="A153" s="8" t="s">
        <v>26372</v>
      </c>
      <c r="B153" s="8" t="s">
        <v>25833</v>
      </c>
      <c r="C153" s="8" t="s">
        <v>26373</v>
      </c>
      <c r="D153" s="8" t="s">
        <v>26373</v>
      </c>
      <c r="E153" s="13" t="s">
        <v>30435</v>
      </c>
      <c r="F153" s="77" t="str">
        <f t="shared" si="4"/>
        <v>К товару</v>
      </c>
      <c r="G153" s="87">
        <v>3379.2861600000001</v>
      </c>
      <c r="H153" s="61">
        <v>10</v>
      </c>
      <c r="I153" s="60"/>
    </row>
    <row r="154" spans="1:9" ht="30" x14ac:dyDescent="0.25">
      <c r="A154" s="8" t="s">
        <v>25841</v>
      </c>
      <c r="B154" s="8" t="s">
        <v>25833</v>
      </c>
      <c r="C154" s="8" t="s">
        <v>25840</v>
      </c>
      <c r="D154" s="8" t="s">
        <v>25839</v>
      </c>
      <c r="E154" s="13" t="s">
        <v>30436</v>
      </c>
      <c r="F154" s="77" t="str">
        <f t="shared" si="4"/>
        <v>К товару</v>
      </c>
      <c r="G154" s="87">
        <v>2115.3844800000002</v>
      </c>
      <c r="H154" s="61">
        <v>26</v>
      </c>
      <c r="I154" s="60"/>
    </row>
    <row r="155" spans="1:9" ht="30" x14ac:dyDescent="0.25">
      <c r="A155" s="8" t="s">
        <v>25838</v>
      </c>
      <c r="B155" s="8" t="s">
        <v>25833</v>
      </c>
      <c r="C155" s="8" t="s">
        <v>25837</v>
      </c>
      <c r="D155" s="8" t="s">
        <v>25834</v>
      </c>
      <c r="E155" s="13" t="s">
        <v>30437</v>
      </c>
      <c r="F155" s="77" t="str">
        <f t="shared" si="4"/>
        <v>К товару</v>
      </c>
      <c r="G155" s="87">
        <v>2829.0081600000003</v>
      </c>
      <c r="H155" s="61">
        <v>4</v>
      </c>
      <c r="I155" s="60"/>
    </row>
    <row r="156" spans="1:9" ht="30" x14ac:dyDescent="0.25">
      <c r="A156" s="8" t="s">
        <v>25836</v>
      </c>
      <c r="B156" s="8" t="s">
        <v>25833</v>
      </c>
      <c r="C156" s="8" t="s">
        <v>25835</v>
      </c>
      <c r="D156" s="8" t="s">
        <v>25834</v>
      </c>
      <c r="E156" s="13" t="s">
        <v>30437</v>
      </c>
      <c r="F156" s="77" t="str">
        <f t="shared" si="4"/>
        <v>К товару</v>
      </c>
      <c r="G156" s="87">
        <v>2616.4270799999999</v>
      </c>
      <c r="H156" s="61">
        <v>15</v>
      </c>
      <c r="I156" s="60"/>
    </row>
    <row r="157" spans="1:9" ht="30" x14ac:dyDescent="0.25">
      <c r="A157" s="8" t="s">
        <v>26374</v>
      </c>
      <c r="B157" s="8" t="s">
        <v>25833</v>
      </c>
      <c r="C157" s="8" t="s">
        <v>26375</v>
      </c>
      <c r="D157" s="8" t="s">
        <v>19622</v>
      </c>
      <c r="E157" s="13" t="s">
        <v>30438</v>
      </c>
      <c r="F157" s="77" t="str">
        <f t="shared" si="4"/>
        <v>К товару</v>
      </c>
      <c r="G157" s="87">
        <v>45006.947999999997</v>
      </c>
      <c r="H157" s="61">
        <v>16</v>
      </c>
      <c r="I157" s="60"/>
    </row>
    <row r="158" spans="1:9" ht="30" x14ac:dyDescent="0.25">
      <c r="A158" s="8" t="s">
        <v>26376</v>
      </c>
      <c r="B158" s="8" t="s">
        <v>25833</v>
      </c>
      <c r="C158" s="8" t="s">
        <v>26377</v>
      </c>
      <c r="D158" s="8" t="s">
        <v>26378</v>
      </c>
      <c r="E158" s="13" t="s">
        <v>30439</v>
      </c>
      <c r="F158" s="77" t="str">
        <f t="shared" si="4"/>
        <v>К товару</v>
      </c>
      <c r="G158" s="87">
        <v>34687.208160000002</v>
      </c>
      <c r="H158" s="61">
        <v>8</v>
      </c>
      <c r="I158" s="60"/>
    </row>
    <row r="159" spans="1:9" ht="30" x14ac:dyDescent="0.25">
      <c r="A159" s="8" t="s">
        <v>26379</v>
      </c>
      <c r="B159" s="8" t="s">
        <v>25833</v>
      </c>
      <c r="C159" s="8" t="s">
        <v>26380</v>
      </c>
      <c r="D159" s="8" t="s">
        <v>26381</v>
      </c>
      <c r="E159" s="13" t="s">
        <v>30440</v>
      </c>
      <c r="F159" s="77" t="str">
        <f t="shared" si="4"/>
        <v>К товару</v>
      </c>
      <c r="G159" s="87">
        <v>47710.261080000004</v>
      </c>
      <c r="H159" s="61">
        <v>6</v>
      </c>
      <c r="I159" s="60"/>
    </row>
    <row r="160" spans="1:9" ht="30" x14ac:dyDescent="0.25">
      <c r="A160" s="8" t="s">
        <v>26382</v>
      </c>
      <c r="B160" s="8" t="s">
        <v>25833</v>
      </c>
      <c r="C160" s="8" t="s">
        <v>26383</v>
      </c>
      <c r="D160" s="8" t="s">
        <v>26384</v>
      </c>
      <c r="E160" s="13" t="s">
        <v>30441</v>
      </c>
      <c r="F160" s="77" t="str">
        <f t="shared" si="4"/>
        <v>К товару</v>
      </c>
      <c r="G160" s="87">
        <v>47710.261080000004</v>
      </c>
      <c r="H160" s="61">
        <v>3</v>
      </c>
      <c r="I160" s="60"/>
    </row>
    <row r="161" spans="1:9" ht="30" x14ac:dyDescent="0.25">
      <c r="A161" s="8" t="s">
        <v>26385</v>
      </c>
      <c r="B161" s="8" t="s">
        <v>25833</v>
      </c>
      <c r="C161" s="8" t="s">
        <v>26386</v>
      </c>
      <c r="D161" s="8" t="s">
        <v>26387</v>
      </c>
      <c r="E161" s="13" t="s">
        <v>30442</v>
      </c>
      <c r="F161" s="77" t="str">
        <f t="shared" si="4"/>
        <v>К товару</v>
      </c>
      <c r="G161" s="87">
        <v>36173.538</v>
      </c>
      <c r="H161" s="61">
        <v>12</v>
      </c>
      <c r="I161" s="60"/>
    </row>
    <row r="162" spans="1:9" ht="30" x14ac:dyDescent="0.25">
      <c r="A162" s="8" t="s">
        <v>26388</v>
      </c>
      <c r="B162" s="8" t="s">
        <v>25833</v>
      </c>
      <c r="C162" s="8" t="s">
        <v>26389</v>
      </c>
      <c r="D162" s="8" t="s">
        <v>26390</v>
      </c>
      <c r="E162" s="13" t="s">
        <v>30443</v>
      </c>
      <c r="F162" s="77" t="str">
        <f t="shared" si="4"/>
        <v>К товару</v>
      </c>
      <c r="G162" s="87">
        <v>82252.08</v>
      </c>
      <c r="H162" s="61">
        <v>2</v>
      </c>
      <c r="I162" s="60"/>
    </row>
    <row r="163" spans="1:9" ht="30" x14ac:dyDescent="0.25">
      <c r="A163" s="8" t="s">
        <v>26391</v>
      </c>
      <c r="B163" s="8" t="s">
        <v>25833</v>
      </c>
      <c r="C163" s="8" t="s">
        <v>26392</v>
      </c>
      <c r="D163" s="8" t="s">
        <v>26393</v>
      </c>
      <c r="E163" s="13" t="s">
        <v>30444</v>
      </c>
      <c r="F163" s="77" t="str">
        <f t="shared" si="4"/>
        <v>К товару</v>
      </c>
      <c r="G163" s="87">
        <v>98181.18</v>
      </c>
      <c r="H163" s="61">
        <v>8</v>
      </c>
      <c r="I163" s="60"/>
    </row>
    <row r="164" spans="1:9" ht="30" x14ac:dyDescent="0.25">
      <c r="A164" s="8" t="s">
        <v>26394</v>
      </c>
      <c r="B164" s="8" t="s">
        <v>25833</v>
      </c>
      <c r="C164" s="8" t="s">
        <v>26395</v>
      </c>
      <c r="D164" s="8" t="s">
        <v>19641</v>
      </c>
      <c r="E164" s="13" t="s">
        <v>30445</v>
      </c>
      <c r="F164" s="77" t="str">
        <f t="shared" si="4"/>
        <v>К товару</v>
      </c>
      <c r="G164" s="87">
        <v>94030.346160000001</v>
      </c>
      <c r="H164" s="61">
        <v>8</v>
      </c>
      <c r="I164" s="60"/>
    </row>
  </sheetData>
  <mergeCells count="12">
    <mergeCell ref="A7:C7"/>
    <mergeCell ref="G7:I7"/>
    <mergeCell ref="D2:F7"/>
    <mergeCell ref="G2:I2"/>
    <mergeCell ref="B3:C3"/>
    <mergeCell ref="G3:I3"/>
    <mergeCell ref="B4:C4"/>
    <mergeCell ref="G4:I4"/>
    <mergeCell ref="B5:C5"/>
    <mergeCell ref="G5:I5"/>
    <mergeCell ref="B6:C6"/>
    <mergeCell ref="G6:I6"/>
  </mergeCells>
  <pageMargins left="0.19685039370078741" right="0.19685039370078741" top="0.39370078740157483" bottom="0.39370078740157483" header="0.31496062992125984" footer="0.31496062992125984"/>
  <pageSetup paperSize="9" scale="96" fitToHeight="2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  <pageSetUpPr fitToPage="1"/>
  </sheetPr>
  <dimension ref="A1:I131"/>
  <sheetViews>
    <sheetView view="pageBreakPreview" topLeftCell="B1" zoomScaleNormal="100" zoomScaleSheetLayoutView="100" workbookViewId="0">
      <selection activeCell="M17" sqref="M17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16" style="1" hidden="1" customWidth="1"/>
    <col min="5" max="5" width="73" style="1" customWidth="1"/>
    <col min="6" max="6" width="18.710937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/>
      <c r="B2" s="65"/>
      <c r="C2" s="65"/>
      <c r="D2" s="166" t="s">
        <v>30568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15" x14ac:dyDescent="0.25">
      <c r="A10" s="8" t="s">
        <v>21774</v>
      </c>
      <c r="B10" s="8" t="s">
        <v>21776</v>
      </c>
      <c r="C10" s="8" t="s">
        <v>21775</v>
      </c>
      <c r="D10" s="8" t="s">
        <v>5281</v>
      </c>
      <c r="E10" s="13" t="s">
        <v>30447</v>
      </c>
      <c r="F10" s="77" t="str">
        <f t="shared" ref="F10:F41" si="0">HYPERLINK("https://shop-askom.kz/?pbrandnumber="&amp;C10&amp;"&amp;pbrandname=KNORR-BREMSE", "К товару")</f>
        <v>К товару</v>
      </c>
      <c r="G10" s="87">
        <v>193080.38615999999</v>
      </c>
      <c r="H10" s="61">
        <v>2</v>
      </c>
      <c r="I10" s="60"/>
    </row>
    <row r="11" spans="1:9" ht="15" x14ac:dyDescent="0.25">
      <c r="A11" s="8" t="s">
        <v>23341</v>
      </c>
      <c r="B11" s="8" t="s">
        <v>21776</v>
      </c>
      <c r="C11" s="8" t="s">
        <v>23342</v>
      </c>
      <c r="D11" s="8" t="s">
        <v>23343</v>
      </c>
      <c r="E11" s="13" t="s">
        <v>30448</v>
      </c>
      <c r="F11" s="77" t="str">
        <f t="shared" si="0"/>
        <v>К товару</v>
      </c>
      <c r="G11" s="87">
        <v>156394.79999999999</v>
      </c>
      <c r="H11" s="61">
        <v>3</v>
      </c>
      <c r="I11" s="60"/>
    </row>
    <row r="12" spans="1:9" ht="15" x14ac:dyDescent="0.25">
      <c r="A12" s="8" t="s">
        <v>21777</v>
      </c>
      <c r="B12" s="8" t="s">
        <v>21776</v>
      </c>
      <c r="C12" s="8" t="s">
        <v>21778</v>
      </c>
      <c r="D12" s="8" t="s">
        <v>21779</v>
      </c>
      <c r="E12" s="13" t="s">
        <v>30449</v>
      </c>
      <c r="F12" s="77" t="str">
        <f t="shared" si="0"/>
        <v>К товару</v>
      </c>
      <c r="G12" s="87">
        <v>239419.58616000001</v>
      </c>
      <c r="H12" s="61">
        <v>3</v>
      </c>
      <c r="I12" s="60"/>
    </row>
    <row r="13" spans="1:9" ht="30" x14ac:dyDescent="0.25">
      <c r="A13" s="8" t="s">
        <v>21780</v>
      </c>
      <c r="B13" s="8" t="s">
        <v>21776</v>
      </c>
      <c r="C13" s="8" t="s">
        <v>21781</v>
      </c>
      <c r="D13" s="8" t="s">
        <v>20782</v>
      </c>
      <c r="E13" s="13" t="s">
        <v>30450</v>
      </c>
      <c r="F13" s="77" t="str">
        <f t="shared" si="0"/>
        <v>К товару</v>
      </c>
      <c r="G13" s="87">
        <v>473046.19307999994</v>
      </c>
      <c r="H13" s="61">
        <v>3</v>
      </c>
      <c r="I13" s="60"/>
    </row>
    <row r="14" spans="1:9" ht="15" x14ac:dyDescent="0.25">
      <c r="A14" s="8" t="s">
        <v>21782</v>
      </c>
      <c r="B14" s="8" t="s">
        <v>21776</v>
      </c>
      <c r="C14" s="8" t="s">
        <v>21783</v>
      </c>
      <c r="D14" s="8" t="s">
        <v>21784</v>
      </c>
      <c r="E14" s="13" t="s">
        <v>30451</v>
      </c>
      <c r="F14" s="77" t="str">
        <f t="shared" si="0"/>
        <v>К товару</v>
      </c>
      <c r="G14" s="87">
        <v>497181.38615999999</v>
      </c>
      <c r="H14" s="61">
        <v>1</v>
      </c>
      <c r="I14" s="60"/>
    </row>
    <row r="15" spans="1:9" ht="30" x14ac:dyDescent="0.25">
      <c r="A15" s="8" t="s">
        <v>21785</v>
      </c>
      <c r="B15" s="8" t="s">
        <v>21776</v>
      </c>
      <c r="C15" s="8" t="s">
        <v>21786</v>
      </c>
      <c r="D15" s="8" t="s">
        <v>21787</v>
      </c>
      <c r="E15" s="13" t="s">
        <v>30452</v>
      </c>
      <c r="F15" s="77" t="str">
        <f t="shared" si="0"/>
        <v>К товару</v>
      </c>
      <c r="G15" s="87">
        <v>181785.20616</v>
      </c>
      <c r="H15" s="61">
        <v>2</v>
      </c>
      <c r="I15" s="60"/>
    </row>
    <row r="16" spans="1:9" ht="30" x14ac:dyDescent="0.25">
      <c r="A16" s="8" t="s">
        <v>21788</v>
      </c>
      <c r="B16" s="8" t="s">
        <v>21776</v>
      </c>
      <c r="C16" s="8" t="s">
        <v>21789</v>
      </c>
      <c r="D16" s="8" t="s">
        <v>6207</v>
      </c>
      <c r="E16" s="13" t="s">
        <v>30453</v>
      </c>
      <c r="F16" s="77" t="str">
        <f t="shared" si="0"/>
        <v>К товару</v>
      </c>
      <c r="G16" s="87">
        <v>8688.6</v>
      </c>
      <c r="H16" s="61">
        <v>7</v>
      </c>
      <c r="I16" s="60"/>
    </row>
    <row r="17" spans="1:9" ht="30" x14ac:dyDescent="0.25">
      <c r="A17" s="8" t="s">
        <v>27535</v>
      </c>
      <c r="B17" s="8" t="s">
        <v>21776</v>
      </c>
      <c r="C17" s="8" t="s">
        <v>27536</v>
      </c>
      <c r="D17" s="8" t="s">
        <v>6204</v>
      </c>
      <c r="E17" s="13" t="s">
        <v>30454</v>
      </c>
      <c r="F17" s="77" t="str">
        <f t="shared" si="0"/>
        <v>К товару</v>
      </c>
      <c r="G17" s="87">
        <v>9219.7630800000006</v>
      </c>
      <c r="H17" s="61">
        <v>5</v>
      </c>
      <c r="I17" s="60"/>
    </row>
    <row r="18" spans="1:9" ht="30" x14ac:dyDescent="0.25">
      <c r="A18" s="8" t="s">
        <v>21790</v>
      </c>
      <c r="B18" s="8" t="s">
        <v>21776</v>
      </c>
      <c r="C18" s="8" t="s">
        <v>21791</v>
      </c>
      <c r="D18" s="8" t="s">
        <v>21792</v>
      </c>
      <c r="E18" s="13" t="s">
        <v>30455</v>
      </c>
      <c r="F18" s="77" t="str">
        <f t="shared" si="0"/>
        <v>К товару</v>
      </c>
      <c r="G18" s="87">
        <v>32920.526160000001</v>
      </c>
      <c r="H18" s="61">
        <v>21</v>
      </c>
      <c r="I18" s="60"/>
    </row>
    <row r="19" spans="1:9" ht="15" x14ac:dyDescent="0.25">
      <c r="A19" s="8" t="s">
        <v>22393</v>
      </c>
      <c r="B19" s="8" t="s">
        <v>21776</v>
      </c>
      <c r="C19" s="8" t="s">
        <v>22394</v>
      </c>
      <c r="D19" s="8" t="s">
        <v>22394</v>
      </c>
      <c r="E19" s="13" t="s">
        <v>30456</v>
      </c>
      <c r="F19" s="77" t="str">
        <f t="shared" si="0"/>
        <v>К товару</v>
      </c>
      <c r="G19" s="87">
        <v>54931.646159999997</v>
      </c>
      <c r="H19" s="61">
        <v>5</v>
      </c>
      <c r="I19" s="60"/>
    </row>
    <row r="20" spans="1:9" ht="30" x14ac:dyDescent="0.25">
      <c r="A20" s="8" t="s">
        <v>23344</v>
      </c>
      <c r="B20" s="8" t="s">
        <v>21776</v>
      </c>
      <c r="C20" s="8" t="s">
        <v>23345</v>
      </c>
      <c r="D20" s="8" t="s">
        <v>23346</v>
      </c>
      <c r="E20" s="13" t="s">
        <v>30457</v>
      </c>
      <c r="F20" s="77" t="str">
        <f t="shared" si="0"/>
        <v>К товару</v>
      </c>
      <c r="G20" s="87">
        <v>27317.344559999998</v>
      </c>
      <c r="H20" s="61">
        <v>1</v>
      </c>
      <c r="I20" s="60"/>
    </row>
    <row r="21" spans="1:9" ht="30" x14ac:dyDescent="0.25">
      <c r="A21" s="8" t="s">
        <v>21793</v>
      </c>
      <c r="B21" s="8" t="s">
        <v>21776</v>
      </c>
      <c r="C21" s="8" t="s">
        <v>21794</v>
      </c>
      <c r="D21" s="8"/>
      <c r="E21" s="13" t="s">
        <v>30458</v>
      </c>
      <c r="F21" s="77" t="str">
        <f t="shared" si="0"/>
        <v>К товару</v>
      </c>
      <c r="G21" s="87">
        <v>26452.15308</v>
      </c>
      <c r="H21" s="61">
        <v>7</v>
      </c>
      <c r="I21" s="60"/>
    </row>
    <row r="22" spans="1:9" ht="30" x14ac:dyDescent="0.25">
      <c r="A22" s="8" t="s">
        <v>23347</v>
      </c>
      <c r="B22" s="8" t="s">
        <v>21776</v>
      </c>
      <c r="C22" s="8" t="s">
        <v>23348</v>
      </c>
      <c r="D22" s="8" t="s">
        <v>23349</v>
      </c>
      <c r="E22" s="13" t="s">
        <v>30459</v>
      </c>
      <c r="F22" s="77" t="str">
        <f t="shared" si="0"/>
        <v>К товару</v>
      </c>
      <c r="G22" s="87">
        <v>27996.98616</v>
      </c>
      <c r="H22" s="61">
        <v>9</v>
      </c>
      <c r="I22" s="60"/>
    </row>
    <row r="23" spans="1:9" ht="30" x14ac:dyDescent="0.25">
      <c r="A23" s="8" t="s">
        <v>22395</v>
      </c>
      <c r="B23" s="8" t="s">
        <v>21776</v>
      </c>
      <c r="C23" s="8" t="s">
        <v>22396</v>
      </c>
      <c r="D23" s="8" t="s">
        <v>22397</v>
      </c>
      <c r="E23" s="13" t="s">
        <v>30460</v>
      </c>
      <c r="F23" s="77" t="str">
        <f t="shared" si="0"/>
        <v>К товару</v>
      </c>
      <c r="G23" s="87">
        <v>41068.116000000002</v>
      </c>
      <c r="H23" s="61">
        <v>2</v>
      </c>
      <c r="I23" s="60"/>
    </row>
    <row r="24" spans="1:9" ht="15" x14ac:dyDescent="0.25">
      <c r="A24" s="8" t="s">
        <v>21795</v>
      </c>
      <c r="B24" s="8" t="s">
        <v>21776</v>
      </c>
      <c r="C24" s="8" t="s">
        <v>21796</v>
      </c>
      <c r="D24" s="8" t="s">
        <v>21797</v>
      </c>
      <c r="E24" s="13" t="s">
        <v>30461</v>
      </c>
      <c r="F24" s="77" t="str">
        <f t="shared" si="0"/>
        <v>К товару</v>
      </c>
      <c r="G24" s="87">
        <v>138052.58616000001</v>
      </c>
      <c r="H24" s="61">
        <v>1</v>
      </c>
      <c r="I24" s="60"/>
    </row>
    <row r="25" spans="1:9" ht="30" x14ac:dyDescent="0.25">
      <c r="A25" s="8" t="s">
        <v>21798</v>
      </c>
      <c r="B25" s="8" t="s">
        <v>21776</v>
      </c>
      <c r="C25" s="8" t="s">
        <v>21799</v>
      </c>
      <c r="D25" s="8" t="s">
        <v>21800</v>
      </c>
      <c r="E25" s="13" t="s">
        <v>30462</v>
      </c>
      <c r="F25" s="77" t="str">
        <f t="shared" si="0"/>
        <v>К товару</v>
      </c>
      <c r="G25" s="87">
        <v>28769.113079999999</v>
      </c>
      <c r="H25" s="61">
        <v>6</v>
      </c>
      <c r="I25" s="60"/>
    </row>
    <row r="26" spans="1:9" ht="30" x14ac:dyDescent="0.25">
      <c r="A26" s="8" t="s">
        <v>23350</v>
      </c>
      <c r="B26" s="8" t="s">
        <v>21776</v>
      </c>
      <c r="C26" s="8" t="s">
        <v>23351</v>
      </c>
      <c r="D26" s="8" t="s">
        <v>23352</v>
      </c>
      <c r="E26" s="13" t="s">
        <v>30463</v>
      </c>
      <c r="F26" s="77" t="str">
        <f t="shared" si="0"/>
        <v>К товару</v>
      </c>
      <c r="G26" s="87">
        <v>72212.11308000001</v>
      </c>
      <c r="H26" s="61">
        <v>1</v>
      </c>
      <c r="I26" s="60"/>
    </row>
    <row r="27" spans="1:9" ht="30" x14ac:dyDescent="0.25">
      <c r="A27" s="8" t="s">
        <v>21801</v>
      </c>
      <c r="B27" s="8" t="s">
        <v>21776</v>
      </c>
      <c r="C27" s="8" t="s">
        <v>19715</v>
      </c>
      <c r="D27" s="8" t="s">
        <v>21802</v>
      </c>
      <c r="E27" s="13" t="s">
        <v>30464</v>
      </c>
      <c r="F27" s="77" t="str">
        <f t="shared" si="0"/>
        <v>К товару</v>
      </c>
      <c r="G27" s="87">
        <v>38065.915079999999</v>
      </c>
      <c r="H27" s="61">
        <v>2</v>
      </c>
      <c r="I27" s="60"/>
    </row>
    <row r="28" spans="1:9" ht="15" x14ac:dyDescent="0.25">
      <c r="A28" s="8" t="s">
        <v>21803</v>
      </c>
      <c r="B28" s="8" t="s">
        <v>21776</v>
      </c>
      <c r="C28" s="8" t="s">
        <v>19696</v>
      </c>
      <c r="D28" s="8" t="s">
        <v>21804</v>
      </c>
      <c r="E28" s="13" t="s">
        <v>30465</v>
      </c>
      <c r="F28" s="77" t="str">
        <f t="shared" si="0"/>
        <v>К товару</v>
      </c>
      <c r="G28" s="87">
        <v>109090.58616000001</v>
      </c>
      <c r="H28" s="61">
        <v>1</v>
      </c>
      <c r="I28" s="60"/>
    </row>
    <row r="29" spans="1:9" ht="30" x14ac:dyDescent="0.25">
      <c r="A29" s="8" t="s">
        <v>21805</v>
      </c>
      <c r="B29" s="8" t="s">
        <v>21776</v>
      </c>
      <c r="C29" s="8" t="s">
        <v>21806</v>
      </c>
      <c r="D29" s="8" t="s">
        <v>21807</v>
      </c>
      <c r="E29" s="13" t="s">
        <v>30466</v>
      </c>
      <c r="F29" s="77" t="str">
        <f t="shared" si="0"/>
        <v>К товару</v>
      </c>
      <c r="G29" s="87">
        <v>149733.54</v>
      </c>
      <c r="H29" s="61">
        <v>2</v>
      </c>
      <c r="I29" s="60"/>
    </row>
    <row r="30" spans="1:9" ht="15" x14ac:dyDescent="0.25">
      <c r="A30" s="8" t="s">
        <v>21808</v>
      </c>
      <c r="B30" s="8" t="s">
        <v>21776</v>
      </c>
      <c r="C30" s="8" t="s">
        <v>19742</v>
      </c>
      <c r="D30" s="8" t="s">
        <v>21809</v>
      </c>
      <c r="E30" s="13" t="s">
        <v>30467</v>
      </c>
      <c r="F30" s="77" t="str">
        <f t="shared" si="0"/>
        <v>К товару</v>
      </c>
      <c r="G30" s="87">
        <v>25071.82416</v>
      </c>
      <c r="H30" s="61">
        <v>2</v>
      </c>
      <c r="I30" s="60"/>
    </row>
    <row r="31" spans="1:9" ht="15" x14ac:dyDescent="0.25">
      <c r="A31" s="8" t="s">
        <v>21810</v>
      </c>
      <c r="B31" s="8" t="s">
        <v>21776</v>
      </c>
      <c r="C31" s="8" t="s">
        <v>21811</v>
      </c>
      <c r="D31" s="8" t="s">
        <v>21812</v>
      </c>
      <c r="E31" s="13" t="s">
        <v>30468</v>
      </c>
      <c r="F31" s="77" t="str">
        <f t="shared" si="0"/>
        <v>К товару</v>
      </c>
      <c r="G31" s="87">
        <v>111021.19308</v>
      </c>
      <c r="H31" s="61">
        <v>2</v>
      </c>
      <c r="I31" s="60"/>
    </row>
    <row r="32" spans="1:9" ht="15" x14ac:dyDescent="0.25">
      <c r="A32" s="8" t="s">
        <v>21813</v>
      </c>
      <c r="B32" s="8" t="s">
        <v>21776</v>
      </c>
      <c r="C32" s="8" t="s">
        <v>21814</v>
      </c>
      <c r="D32" s="8" t="s">
        <v>21815</v>
      </c>
      <c r="E32" s="13" t="s">
        <v>30469</v>
      </c>
      <c r="F32" s="77" t="str">
        <f t="shared" si="0"/>
        <v>К товару</v>
      </c>
      <c r="G32" s="87">
        <v>106676.89308000001</v>
      </c>
      <c r="H32" s="61">
        <v>3</v>
      </c>
      <c r="I32" s="60"/>
    </row>
    <row r="33" spans="1:9" ht="15" x14ac:dyDescent="0.25">
      <c r="A33" s="8" t="s">
        <v>21816</v>
      </c>
      <c r="B33" s="8" t="s">
        <v>21776</v>
      </c>
      <c r="C33" s="8" t="s">
        <v>19803</v>
      </c>
      <c r="D33" s="8"/>
      <c r="E33" s="13" t="s">
        <v>30470</v>
      </c>
      <c r="F33" s="77" t="str">
        <f t="shared" si="0"/>
        <v>К товару</v>
      </c>
      <c r="G33" s="87">
        <v>87079.466160000011</v>
      </c>
      <c r="H33" s="61">
        <v>1</v>
      </c>
      <c r="I33" s="60"/>
    </row>
    <row r="34" spans="1:9" ht="30" x14ac:dyDescent="0.25">
      <c r="A34" s="8" t="s">
        <v>21817</v>
      </c>
      <c r="B34" s="8" t="s">
        <v>21776</v>
      </c>
      <c r="C34" s="8" t="s">
        <v>21818</v>
      </c>
      <c r="D34" s="8" t="s">
        <v>13919</v>
      </c>
      <c r="E34" s="13" t="s">
        <v>30471</v>
      </c>
      <c r="F34" s="77" t="str">
        <f t="shared" si="0"/>
        <v>К товару</v>
      </c>
      <c r="G34" s="87">
        <v>17705.629079999999</v>
      </c>
      <c r="H34" s="61">
        <v>3</v>
      </c>
      <c r="I34" s="60"/>
    </row>
    <row r="35" spans="1:9" ht="15" x14ac:dyDescent="0.25">
      <c r="A35" s="8" t="s">
        <v>21819</v>
      </c>
      <c r="B35" s="8" t="s">
        <v>21776</v>
      </c>
      <c r="C35" s="8" t="s">
        <v>19817</v>
      </c>
      <c r="D35" s="8"/>
      <c r="E35" s="13" t="s">
        <v>30472</v>
      </c>
      <c r="F35" s="77" t="str">
        <f t="shared" si="0"/>
        <v>К товару</v>
      </c>
      <c r="G35" s="87">
        <v>153981.68616000001</v>
      </c>
      <c r="H35" s="61">
        <v>3</v>
      </c>
      <c r="I35" s="60"/>
    </row>
    <row r="36" spans="1:9" ht="30" x14ac:dyDescent="0.25">
      <c r="A36" s="8" t="s">
        <v>21820</v>
      </c>
      <c r="B36" s="8" t="s">
        <v>21776</v>
      </c>
      <c r="C36" s="8" t="s">
        <v>21821</v>
      </c>
      <c r="D36" s="8" t="s">
        <v>21822</v>
      </c>
      <c r="E36" s="13" t="s">
        <v>30473</v>
      </c>
      <c r="F36" s="77" t="str">
        <f t="shared" si="0"/>
        <v>К товару</v>
      </c>
      <c r="G36" s="87">
        <v>158325.98616</v>
      </c>
      <c r="H36" s="61">
        <v>1</v>
      </c>
      <c r="I36" s="60"/>
    </row>
    <row r="37" spans="1:9" ht="30" x14ac:dyDescent="0.25">
      <c r="A37" s="8" t="s">
        <v>23353</v>
      </c>
      <c r="B37" s="8" t="s">
        <v>21776</v>
      </c>
      <c r="C37" s="8" t="s">
        <v>23354</v>
      </c>
      <c r="D37" s="8" t="s">
        <v>23355</v>
      </c>
      <c r="E37" s="13" t="s">
        <v>30474</v>
      </c>
      <c r="F37" s="77" t="str">
        <f t="shared" si="0"/>
        <v>К товару</v>
      </c>
      <c r="G37" s="87">
        <v>8843.0640000000003</v>
      </c>
      <c r="H37" s="61">
        <v>1</v>
      </c>
      <c r="I37" s="60"/>
    </row>
    <row r="38" spans="1:9" ht="30" x14ac:dyDescent="0.25">
      <c r="A38" s="8" t="s">
        <v>21823</v>
      </c>
      <c r="B38" s="8" t="s">
        <v>21776</v>
      </c>
      <c r="C38" s="8" t="s">
        <v>21824</v>
      </c>
      <c r="D38" s="8" t="s">
        <v>21825</v>
      </c>
      <c r="E38" s="13" t="s">
        <v>30475</v>
      </c>
      <c r="F38" s="77" t="str">
        <f t="shared" si="0"/>
        <v>К товару</v>
      </c>
      <c r="G38" s="87">
        <v>121640.4</v>
      </c>
      <c r="H38" s="61">
        <v>2</v>
      </c>
      <c r="I38" s="60"/>
    </row>
    <row r="39" spans="1:9" ht="30" x14ac:dyDescent="0.25">
      <c r="A39" s="8" t="s">
        <v>21826</v>
      </c>
      <c r="B39" s="8" t="s">
        <v>21776</v>
      </c>
      <c r="C39" s="8" t="s">
        <v>21827</v>
      </c>
      <c r="D39" s="8" t="s">
        <v>21828</v>
      </c>
      <c r="E39" s="13" t="s">
        <v>30476</v>
      </c>
      <c r="F39" s="77" t="str">
        <f t="shared" si="0"/>
        <v>К товару</v>
      </c>
      <c r="G39" s="87">
        <v>145872.32616</v>
      </c>
      <c r="H39" s="61">
        <v>1</v>
      </c>
      <c r="I39" s="60"/>
    </row>
    <row r="40" spans="1:9" ht="30" x14ac:dyDescent="0.25">
      <c r="A40" s="8" t="s">
        <v>21829</v>
      </c>
      <c r="B40" s="8" t="s">
        <v>21776</v>
      </c>
      <c r="C40" s="8" t="s">
        <v>21830</v>
      </c>
      <c r="D40" s="8" t="s">
        <v>21831</v>
      </c>
      <c r="E40" s="13" t="s">
        <v>30477</v>
      </c>
      <c r="F40" s="77" t="str">
        <f t="shared" si="0"/>
        <v>К товару</v>
      </c>
      <c r="G40" s="87">
        <v>144810</v>
      </c>
      <c r="H40" s="61">
        <v>1</v>
      </c>
      <c r="I40" s="60"/>
    </row>
    <row r="41" spans="1:9" ht="15" x14ac:dyDescent="0.25">
      <c r="A41" s="8" t="s">
        <v>21832</v>
      </c>
      <c r="B41" s="8" t="s">
        <v>21776</v>
      </c>
      <c r="C41" s="8" t="s">
        <v>19899</v>
      </c>
      <c r="D41" s="8"/>
      <c r="E41" s="13" t="s">
        <v>30478</v>
      </c>
      <c r="F41" s="77" t="str">
        <f t="shared" si="0"/>
        <v>К товару</v>
      </c>
      <c r="G41" s="87">
        <v>70281.506160000004</v>
      </c>
      <c r="H41" s="61">
        <v>3</v>
      </c>
      <c r="I41" s="60"/>
    </row>
    <row r="42" spans="1:9" ht="30" x14ac:dyDescent="0.25">
      <c r="A42" s="8" t="s">
        <v>23356</v>
      </c>
      <c r="B42" s="8" t="s">
        <v>21776</v>
      </c>
      <c r="C42" s="8" t="s">
        <v>23357</v>
      </c>
      <c r="D42" s="8" t="s">
        <v>23358</v>
      </c>
      <c r="E42" s="13" t="s">
        <v>30479</v>
      </c>
      <c r="F42" s="77" t="str">
        <f t="shared" ref="F42:F73" si="1">HYPERLINK("https://shop-askom.kz/?pbrandnumber="&amp;C42&amp;"&amp;pbrandname=KNORR-BREMSE", "К товару")</f>
        <v>К товару</v>
      </c>
      <c r="G42" s="87">
        <v>16518.18708</v>
      </c>
      <c r="H42" s="61">
        <v>3</v>
      </c>
      <c r="I42" s="60"/>
    </row>
    <row r="43" spans="1:9" ht="30" x14ac:dyDescent="0.25">
      <c r="A43" s="8" t="s">
        <v>23359</v>
      </c>
      <c r="B43" s="8" t="s">
        <v>21776</v>
      </c>
      <c r="C43" s="8" t="s">
        <v>23360</v>
      </c>
      <c r="D43" s="8" t="s">
        <v>19356</v>
      </c>
      <c r="E43" s="13" t="s">
        <v>30480</v>
      </c>
      <c r="F43" s="77" t="str">
        <f t="shared" si="1"/>
        <v>К товару</v>
      </c>
      <c r="G43" s="87">
        <v>9673.3079999999991</v>
      </c>
      <c r="H43" s="61">
        <v>1</v>
      </c>
      <c r="I43" s="60"/>
    </row>
    <row r="44" spans="1:9" ht="15" x14ac:dyDescent="0.25">
      <c r="A44" s="8" t="s">
        <v>21833</v>
      </c>
      <c r="B44" s="8" t="s">
        <v>21776</v>
      </c>
      <c r="C44" s="8" t="s">
        <v>19849</v>
      </c>
      <c r="D44" s="8" t="s">
        <v>19849</v>
      </c>
      <c r="E44" s="13" t="s">
        <v>30481</v>
      </c>
      <c r="F44" s="77" t="str">
        <f t="shared" si="1"/>
        <v>К товару</v>
      </c>
      <c r="G44" s="87">
        <v>139983.19308</v>
      </c>
      <c r="H44" s="61">
        <v>2</v>
      </c>
      <c r="I44" s="60"/>
    </row>
    <row r="45" spans="1:9" ht="30" x14ac:dyDescent="0.25">
      <c r="A45" s="8" t="s">
        <v>21834</v>
      </c>
      <c r="B45" s="8" t="s">
        <v>21776</v>
      </c>
      <c r="C45" s="8" t="s">
        <v>21835</v>
      </c>
      <c r="D45" s="8" t="s">
        <v>21836</v>
      </c>
      <c r="E45" s="13" t="s">
        <v>30482</v>
      </c>
      <c r="F45" s="77" t="str">
        <f t="shared" si="1"/>
        <v>К товару</v>
      </c>
      <c r="G45" s="87">
        <v>32563.13508</v>
      </c>
      <c r="H45" s="61">
        <v>3</v>
      </c>
      <c r="I45" s="60"/>
    </row>
    <row r="46" spans="1:9" ht="30" x14ac:dyDescent="0.25">
      <c r="A46" s="8" t="s">
        <v>21837</v>
      </c>
      <c r="B46" s="8" t="s">
        <v>21776</v>
      </c>
      <c r="C46" s="8" t="s">
        <v>19745</v>
      </c>
      <c r="D46" s="8" t="s">
        <v>21838</v>
      </c>
      <c r="E46" s="13" t="s">
        <v>30483</v>
      </c>
      <c r="F46" s="77" t="str">
        <f t="shared" si="1"/>
        <v>К товару</v>
      </c>
      <c r="G46" s="87">
        <v>28759.266</v>
      </c>
      <c r="H46" s="61">
        <v>2</v>
      </c>
      <c r="I46" s="60"/>
    </row>
    <row r="47" spans="1:9" ht="30" x14ac:dyDescent="0.25">
      <c r="A47" s="8" t="s">
        <v>22398</v>
      </c>
      <c r="B47" s="8" t="s">
        <v>21776</v>
      </c>
      <c r="C47" s="8" t="s">
        <v>22399</v>
      </c>
      <c r="D47" s="8" t="s">
        <v>22400</v>
      </c>
      <c r="E47" s="13" t="s">
        <v>30484</v>
      </c>
      <c r="F47" s="77" t="str">
        <f t="shared" si="1"/>
        <v>К товару</v>
      </c>
      <c r="G47" s="87">
        <v>392918.18615999998</v>
      </c>
      <c r="H47" s="61">
        <v>4</v>
      </c>
      <c r="I47" s="60"/>
    </row>
    <row r="48" spans="1:9" ht="15" x14ac:dyDescent="0.25">
      <c r="A48" s="8" t="s">
        <v>23361</v>
      </c>
      <c r="B48" s="8" t="s">
        <v>21776</v>
      </c>
      <c r="C48" s="8" t="s">
        <v>23362</v>
      </c>
      <c r="D48" s="8" t="s">
        <v>23363</v>
      </c>
      <c r="E48" s="13" t="s">
        <v>30485</v>
      </c>
      <c r="F48" s="77" t="str">
        <f t="shared" si="1"/>
        <v>К товару</v>
      </c>
      <c r="G48" s="87">
        <v>246177</v>
      </c>
      <c r="H48" s="61">
        <v>1</v>
      </c>
      <c r="I48" s="60"/>
    </row>
    <row r="49" spans="1:9" ht="15" x14ac:dyDescent="0.25">
      <c r="A49" s="8" t="s">
        <v>21839</v>
      </c>
      <c r="B49" s="8" t="s">
        <v>21776</v>
      </c>
      <c r="C49" s="8" t="s">
        <v>21840</v>
      </c>
      <c r="D49" s="8" t="s">
        <v>21841</v>
      </c>
      <c r="E49" s="13" t="s">
        <v>30486</v>
      </c>
      <c r="F49" s="77" t="str">
        <f t="shared" si="1"/>
        <v>К товару</v>
      </c>
      <c r="G49" s="87">
        <v>809970.98615999997</v>
      </c>
      <c r="H49" s="61">
        <v>1</v>
      </c>
      <c r="I49" s="60"/>
    </row>
    <row r="50" spans="1:9" ht="15" x14ac:dyDescent="0.25">
      <c r="A50" s="8" t="s">
        <v>21842</v>
      </c>
      <c r="B50" s="8" t="s">
        <v>21776</v>
      </c>
      <c r="C50" s="8" t="s">
        <v>21843</v>
      </c>
      <c r="D50" s="8" t="s">
        <v>21844</v>
      </c>
      <c r="E50" s="13" t="s">
        <v>30487</v>
      </c>
      <c r="F50" s="77" t="str">
        <f t="shared" si="1"/>
        <v>К товару</v>
      </c>
      <c r="G50" s="87">
        <v>591790.39307999995</v>
      </c>
      <c r="H50" s="61">
        <v>2</v>
      </c>
      <c r="I50" s="60"/>
    </row>
    <row r="51" spans="1:9" ht="15" x14ac:dyDescent="0.25">
      <c r="A51" s="8" t="s">
        <v>23364</v>
      </c>
      <c r="B51" s="8" t="s">
        <v>21776</v>
      </c>
      <c r="C51" s="8" t="s">
        <v>23365</v>
      </c>
      <c r="D51" s="8" t="s">
        <v>23366</v>
      </c>
      <c r="E51" s="13" t="s">
        <v>30488</v>
      </c>
      <c r="F51" s="77" t="str">
        <f t="shared" si="1"/>
        <v>К товару</v>
      </c>
      <c r="G51" s="87">
        <v>325339.99307999999</v>
      </c>
      <c r="H51" s="61">
        <v>1</v>
      </c>
      <c r="I51" s="60"/>
    </row>
    <row r="52" spans="1:9" ht="15" x14ac:dyDescent="0.25">
      <c r="A52" s="8" t="s">
        <v>22401</v>
      </c>
      <c r="B52" s="8" t="s">
        <v>21776</v>
      </c>
      <c r="C52" s="8" t="s">
        <v>22402</v>
      </c>
      <c r="D52" s="8" t="s">
        <v>21845</v>
      </c>
      <c r="E52" s="13" t="s">
        <v>30489</v>
      </c>
      <c r="F52" s="77" t="str">
        <f t="shared" si="1"/>
        <v>К товару</v>
      </c>
      <c r="G52" s="87">
        <v>587928.6</v>
      </c>
      <c r="H52" s="61">
        <v>1</v>
      </c>
      <c r="I52" s="60"/>
    </row>
    <row r="53" spans="1:9" ht="15" x14ac:dyDescent="0.25">
      <c r="A53" s="8" t="s">
        <v>23367</v>
      </c>
      <c r="B53" s="8" t="s">
        <v>21776</v>
      </c>
      <c r="C53" s="8" t="s">
        <v>23368</v>
      </c>
      <c r="D53" s="8" t="s">
        <v>21845</v>
      </c>
      <c r="E53" s="13" t="s">
        <v>30489</v>
      </c>
      <c r="F53" s="77" t="str">
        <f t="shared" si="1"/>
        <v>К товару</v>
      </c>
      <c r="G53" s="87">
        <v>459530.78616000002</v>
      </c>
      <c r="H53" s="61">
        <v>3</v>
      </c>
      <c r="I53" s="60"/>
    </row>
    <row r="54" spans="1:9" ht="15" x14ac:dyDescent="0.25">
      <c r="A54" s="8" t="s">
        <v>22403</v>
      </c>
      <c r="B54" s="8" t="s">
        <v>21776</v>
      </c>
      <c r="C54" s="8" t="s">
        <v>22404</v>
      </c>
      <c r="D54" s="8" t="s">
        <v>22405</v>
      </c>
      <c r="E54" s="13" t="s">
        <v>30490</v>
      </c>
      <c r="F54" s="77" t="str">
        <f t="shared" si="1"/>
        <v>К товару</v>
      </c>
      <c r="G54" s="87">
        <v>403537.39307999995</v>
      </c>
      <c r="H54" s="61">
        <v>5</v>
      </c>
      <c r="I54" s="60"/>
    </row>
    <row r="55" spans="1:9" ht="30" x14ac:dyDescent="0.25">
      <c r="A55" s="8" t="s">
        <v>21846</v>
      </c>
      <c r="B55" s="8" t="s">
        <v>21776</v>
      </c>
      <c r="C55" s="8" t="s">
        <v>21847</v>
      </c>
      <c r="D55" s="8" t="s">
        <v>21848</v>
      </c>
      <c r="E55" s="13" t="s">
        <v>30491</v>
      </c>
      <c r="F55" s="77" t="str">
        <f t="shared" si="1"/>
        <v>К товару</v>
      </c>
      <c r="G55" s="87">
        <v>408364.2</v>
      </c>
      <c r="H55" s="61">
        <v>1</v>
      </c>
      <c r="I55" s="60"/>
    </row>
    <row r="56" spans="1:9" ht="15" x14ac:dyDescent="0.25">
      <c r="A56" s="8" t="s">
        <v>21849</v>
      </c>
      <c r="B56" s="8" t="s">
        <v>21776</v>
      </c>
      <c r="C56" s="8" t="s">
        <v>21850</v>
      </c>
      <c r="D56" s="8" t="s">
        <v>19978</v>
      </c>
      <c r="E56" s="13" t="s">
        <v>30492</v>
      </c>
      <c r="F56" s="77" t="str">
        <f t="shared" si="1"/>
        <v>К товару</v>
      </c>
      <c r="G56" s="87">
        <v>80031.853080000001</v>
      </c>
      <c r="H56" s="61">
        <v>1</v>
      </c>
      <c r="I56" s="60"/>
    </row>
    <row r="57" spans="1:9" ht="15" x14ac:dyDescent="0.25">
      <c r="A57" s="8" t="s">
        <v>21851</v>
      </c>
      <c r="B57" s="8" t="s">
        <v>21776</v>
      </c>
      <c r="C57" s="8" t="s">
        <v>21852</v>
      </c>
      <c r="D57" s="8" t="s">
        <v>14262</v>
      </c>
      <c r="E57" s="13" t="s">
        <v>30493</v>
      </c>
      <c r="F57" s="77" t="str">
        <f t="shared" si="1"/>
        <v>К товару</v>
      </c>
      <c r="G57" s="87">
        <v>56958.98616</v>
      </c>
      <c r="H57" s="61">
        <v>2</v>
      </c>
      <c r="I57" s="60"/>
    </row>
    <row r="58" spans="1:9" ht="30" x14ac:dyDescent="0.25">
      <c r="A58" s="8" t="s">
        <v>23369</v>
      </c>
      <c r="B58" s="8" t="s">
        <v>21776</v>
      </c>
      <c r="C58" s="8" t="s">
        <v>23370</v>
      </c>
      <c r="D58" s="8" t="s">
        <v>23371</v>
      </c>
      <c r="E58" s="13" t="s">
        <v>30494</v>
      </c>
      <c r="F58" s="77" t="str">
        <f t="shared" si="1"/>
        <v>К товару</v>
      </c>
      <c r="G58" s="87">
        <v>36627.66216</v>
      </c>
      <c r="H58" s="61">
        <v>1</v>
      </c>
      <c r="I58" s="60"/>
    </row>
    <row r="59" spans="1:9" ht="30" x14ac:dyDescent="0.25">
      <c r="A59" s="8" t="s">
        <v>22406</v>
      </c>
      <c r="B59" s="8" t="s">
        <v>21776</v>
      </c>
      <c r="C59" s="8" t="s">
        <v>26396</v>
      </c>
      <c r="D59" s="8" t="s">
        <v>22407</v>
      </c>
      <c r="E59" s="13" t="s">
        <v>30495</v>
      </c>
      <c r="F59" s="77" t="str">
        <f t="shared" si="1"/>
        <v>К товару</v>
      </c>
      <c r="G59" s="87">
        <v>37168.093079999999</v>
      </c>
      <c r="H59" s="61">
        <v>9</v>
      </c>
      <c r="I59" s="60"/>
    </row>
    <row r="60" spans="1:9" ht="15" x14ac:dyDescent="0.25">
      <c r="A60" s="8" t="s">
        <v>21853</v>
      </c>
      <c r="B60" s="8" t="s">
        <v>21776</v>
      </c>
      <c r="C60" s="8" t="s">
        <v>21854</v>
      </c>
      <c r="D60" s="8" t="s">
        <v>19996</v>
      </c>
      <c r="E60" s="13" t="s">
        <v>30496</v>
      </c>
      <c r="F60" s="77" t="str">
        <f t="shared" si="1"/>
        <v>К товару</v>
      </c>
      <c r="G60" s="87">
        <v>55221.266159999999</v>
      </c>
      <c r="H60" s="61">
        <v>3</v>
      </c>
      <c r="I60" s="60"/>
    </row>
    <row r="61" spans="1:9" ht="15" x14ac:dyDescent="0.25">
      <c r="A61" s="8" t="s">
        <v>21855</v>
      </c>
      <c r="B61" s="8" t="s">
        <v>21776</v>
      </c>
      <c r="C61" s="8" t="s">
        <v>21856</v>
      </c>
      <c r="D61" s="8" t="s">
        <v>21857</v>
      </c>
      <c r="E61" s="13" t="s">
        <v>30497</v>
      </c>
      <c r="F61" s="77" t="str">
        <f t="shared" si="1"/>
        <v>К товару</v>
      </c>
      <c r="G61" s="87">
        <v>96829.813080000007</v>
      </c>
      <c r="H61" s="61">
        <v>1</v>
      </c>
      <c r="I61" s="60"/>
    </row>
    <row r="62" spans="1:9" ht="15" x14ac:dyDescent="0.25">
      <c r="A62" s="8" t="s">
        <v>21858</v>
      </c>
      <c r="B62" s="8" t="s">
        <v>21776</v>
      </c>
      <c r="C62" s="8" t="s">
        <v>21859</v>
      </c>
      <c r="D62" s="8" t="s">
        <v>21859</v>
      </c>
      <c r="E62" s="13" t="s">
        <v>30498</v>
      </c>
      <c r="F62" s="77" t="str">
        <f t="shared" si="1"/>
        <v>К товару</v>
      </c>
      <c r="G62" s="87">
        <v>114882.98616</v>
      </c>
      <c r="H62" s="61">
        <v>2</v>
      </c>
      <c r="I62" s="60"/>
    </row>
    <row r="63" spans="1:9" ht="15" x14ac:dyDescent="0.25">
      <c r="A63" s="8" t="s">
        <v>21860</v>
      </c>
      <c r="B63" s="8" t="s">
        <v>21776</v>
      </c>
      <c r="C63" s="8" t="s">
        <v>20001</v>
      </c>
      <c r="D63" s="8"/>
      <c r="E63" s="13" t="s">
        <v>30499</v>
      </c>
      <c r="F63" s="77" t="str">
        <f t="shared" si="1"/>
        <v>К товару</v>
      </c>
      <c r="G63" s="87">
        <v>60530.58</v>
      </c>
      <c r="H63" s="61">
        <v>1</v>
      </c>
      <c r="I63" s="60"/>
    </row>
    <row r="64" spans="1:9" ht="30" x14ac:dyDescent="0.25">
      <c r="A64" s="8" t="s">
        <v>21861</v>
      </c>
      <c r="B64" s="8" t="s">
        <v>21776</v>
      </c>
      <c r="C64" s="8" t="s">
        <v>20007</v>
      </c>
      <c r="D64" s="8" t="s">
        <v>21862</v>
      </c>
      <c r="E64" s="13" t="s">
        <v>30500</v>
      </c>
      <c r="F64" s="77" t="str">
        <f t="shared" si="1"/>
        <v>К товару</v>
      </c>
      <c r="G64" s="87">
        <v>31636.35108</v>
      </c>
      <c r="H64" s="61">
        <v>6</v>
      </c>
      <c r="I64" s="60"/>
    </row>
    <row r="65" spans="1:9" ht="30" x14ac:dyDescent="0.25">
      <c r="A65" s="8" t="s">
        <v>21863</v>
      </c>
      <c r="B65" s="8" t="s">
        <v>21776</v>
      </c>
      <c r="C65" s="8" t="s">
        <v>21864</v>
      </c>
      <c r="D65" s="8" t="s">
        <v>21865</v>
      </c>
      <c r="E65" s="13" t="s">
        <v>30501</v>
      </c>
      <c r="F65" s="77" t="str">
        <f t="shared" si="1"/>
        <v>К товару</v>
      </c>
      <c r="G65" s="87">
        <v>526143.38615999999</v>
      </c>
      <c r="H65" s="61">
        <v>1</v>
      </c>
      <c r="I65" s="60"/>
    </row>
    <row r="66" spans="1:9" ht="15" x14ac:dyDescent="0.25">
      <c r="A66" s="8" t="s">
        <v>23372</v>
      </c>
      <c r="B66" s="8" t="s">
        <v>21776</v>
      </c>
      <c r="C66" s="8" t="s">
        <v>23373</v>
      </c>
      <c r="D66" s="8"/>
      <c r="E66" s="13" t="s">
        <v>30502</v>
      </c>
      <c r="F66" s="77" t="str">
        <f t="shared" si="1"/>
        <v>К товару</v>
      </c>
      <c r="G66" s="87">
        <v>83024.786160000003</v>
      </c>
      <c r="H66" s="61">
        <v>1</v>
      </c>
      <c r="I66" s="60"/>
    </row>
    <row r="67" spans="1:9" ht="15" x14ac:dyDescent="0.25">
      <c r="A67" s="8" t="s">
        <v>21866</v>
      </c>
      <c r="B67" s="8" t="s">
        <v>21776</v>
      </c>
      <c r="C67" s="8" t="s">
        <v>20035</v>
      </c>
      <c r="D67" s="8" t="s">
        <v>21867</v>
      </c>
      <c r="E67" s="13" t="s">
        <v>30503</v>
      </c>
      <c r="F67" s="77" t="str">
        <f t="shared" si="1"/>
        <v>К товару</v>
      </c>
      <c r="G67" s="87">
        <v>137086.99308000001</v>
      </c>
      <c r="H67" s="61">
        <v>2</v>
      </c>
      <c r="I67" s="60"/>
    </row>
    <row r="68" spans="1:9" ht="15" x14ac:dyDescent="0.25">
      <c r="A68" s="8" t="s">
        <v>23374</v>
      </c>
      <c r="B68" s="8" t="s">
        <v>21776</v>
      </c>
      <c r="C68" s="8" t="s">
        <v>23375</v>
      </c>
      <c r="D68" s="8" t="s">
        <v>6929</v>
      </c>
      <c r="E68" s="13" t="s">
        <v>30504</v>
      </c>
      <c r="F68" s="77" t="str">
        <f t="shared" si="1"/>
        <v>К товару</v>
      </c>
      <c r="G68" s="87">
        <v>41029.886160000002</v>
      </c>
      <c r="H68" s="61">
        <v>1</v>
      </c>
      <c r="I68" s="60"/>
    </row>
    <row r="69" spans="1:9" ht="15" x14ac:dyDescent="0.25">
      <c r="A69" s="8" t="s">
        <v>21868</v>
      </c>
      <c r="B69" s="8" t="s">
        <v>21776</v>
      </c>
      <c r="C69" s="8" t="s">
        <v>20071</v>
      </c>
      <c r="D69" s="8"/>
      <c r="E69" s="13" t="s">
        <v>30505</v>
      </c>
      <c r="F69" s="77" t="str">
        <f t="shared" si="1"/>
        <v>К товару</v>
      </c>
      <c r="G69" s="87">
        <v>75205.046159999998</v>
      </c>
      <c r="H69" s="61">
        <v>2</v>
      </c>
      <c r="I69" s="60"/>
    </row>
    <row r="70" spans="1:9" ht="30" x14ac:dyDescent="0.25">
      <c r="A70" s="8" t="s">
        <v>21869</v>
      </c>
      <c r="B70" s="8" t="s">
        <v>21776</v>
      </c>
      <c r="C70" s="8" t="s">
        <v>20083</v>
      </c>
      <c r="D70" s="8" t="s">
        <v>21870</v>
      </c>
      <c r="E70" s="13" t="s">
        <v>30506</v>
      </c>
      <c r="F70" s="77" t="str">
        <f t="shared" si="1"/>
        <v>К товару</v>
      </c>
      <c r="G70" s="87">
        <v>90747.793080000003</v>
      </c>
      <c r="H70" s="61">
        <v>2</v>
      </c>
      <c r="I70" s="60"/>
    </row>
    <row r="71" spans="1:9" ht="15" x14ac:dyDescent="0.25">
      <c r="A71" s="8" t="s">
        <v>21871</v>
      </c>
      <c r="B71" s="8" t="s">
        <v>21776</v>
      </c>
      <c r="C71" s="8" t="s">
        <v>21872</v>
      </c>
      <c r="D71" s="8" t="s">
        <v>21873</v>
      </c>
      <c r="E71" s="13" t="s">
        <v>30507</v>
      </c>
      <c r="F71" s="77" t="str">
        <f t="shared" si="1"/>
        <v>К товару</v>
      </c>
      <c r="G71" s="87">
        <v>90747.793080000003</v>
      </c>
      <c r="H71" s="61">
        <v>2</v>
      </c>
      <c r="I71" s="60"/>
    </row>
    <row r="72" spans="1:9" ht="30" x14ac:dyDescent="0.25">
      <c r="A72" s="8" t="s">
        <v>21874</v>
      </c>
      <c r="B72" s="8" t="s">
        <v>21776</v>
      </c>
      <c r="C72" s="8" t="s">
        <v>21875</v>
      </c>
      <c r="D72" s="8" t="s">
        <v>21876</v>
      </c>
      <c r="E72" s="13" t="s">
        <v>30508</v>
      </c>
      <c r="F72" s="77" t="str">
        <f t="shared" si="1"/>
        <v>К товару</v>
      </c>
      <c r="G72" s="87">
        <v>332097.98616000003</v>
      </c>
      <c r="H72" s="61">
        <v>1</v>
      </c>
      <c r="I72" s="60"/>
    </row>
    <row r="73" spans="1:9" ht="15" x14ac:dyDescent="0.25">
      <c r="A73" s="8" t="s">
        <v>21877</v>
      </c>
      <c r="B73" s="8" t="s">
        <v>21776</v>
      </c>
      <c r="C73" s="8" t="s">
        <v>21878</v>
      </c>
      <c r="D73" s="8" t="s">
        <v>21879</v>
      </c>
      <c r="E73" s="13" t="s">
        <v>30509</v>
      </c>
      <c r="F73" s="77" t="str">
        <f t="shared" si="1"/>
        <v>К товару</v>
      </c>
      <c r="G73" s="87">
        <v>111793.31999999999</v>
      </c>
      <c r="H73" s="61">
        <v>3</v>
      </c>
      <c r="I73" s="60"/>
    </row>
    <row r="74" spans="1:9" ht="30" x14ac:dyDescent="0.25">
      <c r="A74" s="8" t="s">
        <v>22408</v>
      </c>
      <c r="B74" s="8" t="s">
        <v>21776</v>
      </c>
      <c r="C74" s="8" t="s">
        <v>22409</v>
      </c>
      <c r="D74" s="8" t="s">
        <v>22410</v>
      </c>
      <c r="E74" s="13" t="s">
        <v>30510</v>
      </c>
      <c r="F74" s="77" t="str">
        <f t="shared" ref="F74:F105" si="2">HYPERLINK("https://shop-askom.kz/?pbrandnumber="&amp;C74&amp;"&amp;pbrandname=KNORR-BREMSE", "К товару")</f>
        <v>К товару</v>
      </c>
      <c r="G74" s="87">
        <v>55800.506159999997</v>
      </c>
      <c r="H74" s="61">
        <v>8</v>
      </c>
      <c r="I74" s="60"/>
    </row>
    <row r="75" spans="1:9" ht="15" x14ac:dyDescent="0.25">
      <c r="A75" s="8" t="s">
        <v>21880</v>
      </c>
      <c r="B75" s="8" t="s">
        <v>21776</v>
      </c>
      <c r="C75" s="8" t="s">
        <v>21881</v>
      </c>
      <c r="D75" s="8" t="s">
        <v>21882</v>
      </c>
      <c r="E75" s="13" t="s">
        <v>30511</v>
      </c>
      <c r="F75" s="77" t="str">
        <f t="shared" si="2"/>
        <v>К товару</v>
      </c>
      <c r="G75" s="87">
        <v>86596.38</v>
      </c>
      <c r="H75" s="61">
        <v>2</v>
      </c>
      <c r="I75" s="60"/>
    </row>
    <row r="76" spans="1:9" ht="15" x14ac:dyDescent="0.25">
      <c r="A76" s="8" t="s">
        <v>21883</v>
      </c>
      <c r="B76" s="8" t="s">
        <v>21776</v>
      </c>
      <c r="C76" s="8" t="s">
        <v>21884</v>
      </c>
      <c r="D76" s="8" t="s">
        <v>21885</v>
      </c>
      <c r="E76" s="13" t="s">
        <v>30512</v>
      </c>
      <c r="F76" s="77" t="str">
        <f t="shared" si="2"/>
        <v>К товару</v>
      </c>
      <c r="G76" s="87">
        <v>173579.11308000001</v>
      </c>
      <c r="H76" s="61">
        <v>2</v>
      </c>
      <c r="I76" s="60"/>
    </row>
    <row r="77" spans="1:9" ht="15" x14ac:dyDescent="0.25">
      <c r="A77" s="8" t="s">
        <v>26397</v>
      </c>
      <c r="B77" s="8" t="s">
        <v>21776</v>
      </c>
      <c r="C77" s="8" t="s">
        <v>26398</v>
      </c>
      <c r="D77" s="8" t="s">
        <v>26399</v>
      </c>
      <c r="E77" s="13" t="s">
        <v>30513</v>
      </c>
      <c r="F77" s="77" t="str">
        <f t="shared" si="2"/>
        <v>К товару</v>
      </c>
      <c r="G77" s="87">
        <v>147706.20000000001</v>
      </c>
      <c r="H77" s="61">
        <v>2</v>
      </c>
      <c r="I77" s="60"/>
    </row>
    <row r="78" spans="1:9" ht="15" x14ac:dyDescent="0.25">
      <c r="A78" s="8" t="s">
        <v>21886</v>
      </c>
      <c r="B78" s="8" t="s">
        <v>21776</v>
      </c>
      <c r="C78" s="8" t="s">
        <v>21887</v>
      </c>
      <c r="D78" s="8" t="s">
        <v>21888</v>
      </c>
      <c r="E78" s="13" t="s">
        <v>30514</v>
      </c>
      <c r="F78" s="77" t="str">
        <f t="shared" si="2"/>
        <v>К товару</v>
      </c>
      <c r="G78" s="87">
        <v>66130.093080000006</v>
      </c>
      <c r="H78" s="61">
        <v>3</v>
      </c>
      <c r="I78" s="60"/>
    </row>
    <row r="79" spans="1:9" ht="15" x14ac:dyDescent="0.25">
      <c r="A79" s="8" t="s">
        <v>23376</v>
      </c>
      <c r="B79" s="8" t="s">
        <v>21776</v>
      </c>
      <c r="C79" s="8" t="s">
        <v>21854</v>
      </c>
      <c r="D79" s="8" t="s">
        <v>19447</v>
      </c>
      <c r="E79" s="13" t="s">
        <v>30515</v>
      </c>
      <c r="F79" s="77" t="str">
        <f t="shared" si="2"/>
        <v>К товару</v>
      </c>
      <c r="G79" s="87">
        <v>58117.466159999996</v>
      </c>
      <c r="H79" s="61">
        <v>1</v>
      </c>
      <c r="I79" s="60"/>
    </row>
    <row r="80" spans="1:9" ht="15" x14ac:dyDescent="0.25">
      <c r="A80" s="8" t="s">
        <v>21889</v>
      </c>
      <c r="B80" s="8" t="s">
        <v>21776</v>
      </c>
      <c r="C80" s="8" t="s">
        <v>21890</v>
      </c>
      <c r="D80" s="8" t="s">
        <v>21891</v>
      </c>
      <c r="E80" s="13" t="s">
        <v>30516</v>
      </c>
      <c r="F80" s="77" t="str">
        <f t="shared" si="2"/>
        <v>К товару</v>
      </c>
      <c r="G80" s="87">
        <v>85437.9</v>
      </c>
      <c r="H80" s="61">
        <v>1</v>
      </c>
      <c r="I80" s="60"/>
    </row>
    <row r="81" spans="1:9" ht="15" x14ac:dyDescent="0.25">
      <c r="A81" s="8" t="s">
        <v>21892</v>
      </c>
      <c r="B81" s="8" t="s">
        <v>21776</v>
      </c>
      <c r="C81" s="8" t="s">
        <v>21893</v>
      </c>
      <c r="D81" s="8" t="s">
        <v>21894</v>
      </c>
      <c r="E81" s="13" t="s">
        <v>30517</v>
      </c>
      <c r="F81" s="77" t="str">
        <f t="shared" si="2"/>
        <v>К товару</v>
      </c>
      <c r="G81" s="87">
        <v>289620</v>
      </c>
      <c r="H81" s="61">
        <v>2</v>
      </c>
      <c r="I81" s="60"/>
    </row>
    <row r="82" spans="1:9" ht="30" x14ac:dyDescent="0.25">
      <c r="A82" s="8" t="s">
        <v>21895</v>
      </c>
      <c r="B82" s="8" t="s">
        <v>21776</v>
      </c>
      <c r="C82" s="8" t="s">
        <v>21896</v>
      </c>
      <c r="D82" s="8" t="s">
        <v>21897</v>
      </c>
      <c r="E82" s="13" t="s">
        <v>30518</v>
      </c>
      <c r="F82" s="77" t="str">
        <f t="shared" si="2"/>
        <v>К товару</v>
      </c>
      <c r="G82" s="87">
        <v>376506</v>
      </c>
      <c r="H82" s="61">
        <v>1</v>
      </c>
      <c r="I82" s="60"/>
    </row>
    <row r="83" spans="1:9" ht="30" x14ac:dyDescent="0.25">
      <c r="A83" s="8" t="s">
        <v>21898</v>
      </c>
      <c r="B83" s="8" t="s">
        <v>21776</v>
      </c>
      <c r="C83" s="8" t="s">
        <v>21899</v>
      </c>
      <c r="D83" s="8" t="s">
        <v>21900</v>
      </c>
      <c r="E83" s="13" t="s">
        <v>30519</v>
      </c>
      <c r="F83" s="77" t="str">
        <f t="shared" si="2"/>
        <v>К товару</v>
      </c>
      <c r="G83" s="87">
        <v>126950.29308</v>
      </c>
      <c r="H83" s="61">
        <v>1</v>
      </c>
      <c r="I83" s="60"/>
    </row>
    <row r="84" spans="1:9" ht="15" x14ac:dyDescent="0.25">
      <c r="A84" s="8" t="s">
        <v>21901</v>
      </c>
      <c r="B84" s="8" t="s">
        <v>21776</v>
      </c>
      <c r="C84" s="8" t="s">
        <v>21902</v>
      </c>
      <c r="D84" s="8" t="s">
        <v>21902</v>
      </c>
      <c r="E84" s="13" t="s">
        <v>30520</v>
      </c>
      <c r="F84" s="77" t="str">
        <f t="shared" si="2"/>
        <v>К товару</v>
      </c>
      <c r="G84" s="87">
        <v>255831.19308</v>
      </c>
      <c r="H84" s="61">
        <v>1</v>
      </c>
      <c r="I84" s="60"/>
    </row>
    <row r="85" spans="1:9" ht="30" x14ac:dyDescent="0.25">
      <c r="A85" s="8" t="s">
        <v>21903</v>
      </c>
      <c r="B85" s="8" t="s">
        <v>21776</v>
      </c>
      <c r="C85" s="8" t="s">
        <v>21904</v>
      </c>
      <c r="D85" s="8" t="s">
        <v>21904</v>
      </c>
      <c r="E85" s="13" t="s">
        <v>30521</v>
      </c>
      <c r="F85" s="77" t="str">
        <f t="shared" si="2"/>
        <v>К товару</v>
      </c>
      <c r="G85" s="87">
        <v>50876.966159999996</v>
      </c>
      <c r="H85" s="61">
        <v>2</v>
      </c>
      <c r="I85" s="60"/>
    </row>
    <row r="86" spans="1:9" ht="15" x14ac:dyDescent="0.25">
      <c r="A86" s="8" t="s">
        <v>21905</v>
      </c>
      <c r="B86" s="8" t="s">
        <v>21776</v>
      </c>
      <c r="C86" s="8" t="s">
        <v>21906</v>
      </c>
      <c r="D86" s="8" t="s">
        <v>21907</v>
      </c>
      <c r="E86" s="13" t="s">
        <v>30522</v>
      </c>
      <c r="F86" s="77" t="str">
        <f t="shared" si="2"/>
        <v>К товару</v>
      </c>
      <c r="G86" s="87">
        <v>607236.98615999997</v>
      </c>
      <c r="H86" s="61">
        <v>2</v>
      </c>
      <c r="I86" s="60"/>
    </row>
    <row r="87" spans="1:9" ht="15" x14ac:dyDescent="0.25">
      <c r="A87" s="8" t="s">
        <v>27537</v>
      </c>
      <c r="B87" s="8" t="s">
        <v>21776</v>
      </c>
      <c r="C87" s="8" t="s">
        <v>27538</v>
      </c>
      <c r="D87" s="8" t="s">
        <v>27539</v>
      </c>
      <c r="E87" s="13" t="s">
        <v>30523</v>
      </c>
      <c r="F87" s="77" t="str">
        <f t="shared" si="2"/>
        <v>К товару</v>
      </c>
      <c r="G87" s="87">
        <v>585032.4</v>
      </c>
      <c r="H87" s="61">
        <v>1</v>
      </c>
      <c r="I87" s="60"/>
    </row>
    <row r="88" spans="1:9" ht="15" x14ac:dyDescent="0.25">
      <c r="A88" s="8" t="s">
        <v>21908</v>
      </c>
      <c r="B88" s="8" t="s">
        <v>21776</v>
      </c>
      <c r="C88" s="8" t="s">
        <v>21909</v>
      </c>
      <c r="D88" s="8" t="s">
        <v>21909</v>
      </c>
      <c r="E88" s="13" t="s">
        <v>30524</v>
      </c>
      <c r="F88" s="77" t="str">
        <f t="shared" si="2"/>
        <v>К товару</v>
      </c>
      <c r="G88" s="87">
        <v>465323.18615999998</v>
      </c>
      <c r="H88" s="61">
        <v>1</v>
      </c>
      <c r="I88" s="60"/>
    </row>
    <row r="89" spans="1:9" ht="15" x14ac:dyDescent="0.25">
      <c r="A89" s="8" t="s">
        <v>21910</v>
      </c>
      <c r="B89" s="8" t="s">
        <v>21776</v>
      </c>
      <c r="C89" s="8" t="s">
        <v>21911</v>
      </c>
      <c r="D89" s="8" t="s">
        <v>21912</v>
      </c>
      <c r="E89" s="13" t="s">
        <v>30525</v>
      </c>
      <c r="F89" s="77" t="str">
        <f t="shared" si="2"/>
        <v>К товару</v>
      </c>
      <c r="G89" s="87">
        <v>458565.19307999994</v>
      </c>
      <c r="H89" s="61">
        <v>1</v>
      </c>
      <c r="I89" s="60"/>
    </row>
    <row r="90" spans="1:9" ht="15" x14ac:dyDescent="0.25">
      <c r="A90" s="8" t="s">
        <v>21913</v>
      </c>
      <c r="B90" s="8" t="s">
        <v>21776</v>
      </c>
      <c r="C90" s="8" t="s">
        <v>21914</v>
      </c>
      <c r="D90" s="8" t="s">
        <v>21915</v>
      </c>
      <c r="E90" s="13" t="s">
        <v>30526</v>
      </c>
      <c r="F90" s="77" t="str">
        <f t="shared" si="2"/>
        <v>К товару</v>
      </c>
      <c r="G90" s="87">
        <v>569586.38615999999</v>
      </c>
      <c r="H90" s="61">
        <v>1</v>
      </c>
      <c r="I90" s="60"/>
    </row>
    <row r="91" spans="1:9" ht="15" x14ac:dyDescent="0.25">
      <c r="A91" s="8" t="s">
        <v>21916</v>
      </c>
      <c r="B91" s="8" t="s">
        <v>21776</v>
      </c>
      <c r="C91" s="8" t="s">
        <v>21917</v>
      </c>
      <c r="D91" s="8" t="s">
        <v>21917</v>
      </c>
      <c r="E91" s="13" t="s">
        <v>30527</v>
      </c>
      <c r="F91" s="77" t="str">
        <f t="shared" si="2"/>
        <v>К товару</v>
      </c>
      <c r="G91" s="87">
        <v>477873</v>
      </c>
      <c r="H91" s="61">
        <v>2</v>
      </c>
      <c r="I91" s="60"/>
    </row>
    <row r="92" spans="1:9" ht="15" x14ac:dyDescent="0.25">
      <c r="A92" s="8" t="s">
        <v>22411</v>
      </c>
      <c r="B92" s="8" t="s">
        <v>21776</v>
      </c>
      <c r="C92" s="8" t="s">
        <v>22412</v>
      </c>
      <c r="D92" s="8" t="s">
        <v>22413</v>
      </c>
      <c r="E92" s="13" t="s">
        <v>30528</v>
      </c>
      <c r="F92" s="77" t="str">
        <f t="shared" si="2"/>
        <v>К товару</v>
      </c>
      <c r="G92" s="87">
        <v>646818.19308</v>
      </c>
      <c r="H92" s="61">
        <v>2</v>
      </c>
      <c r="I92" s="60"/>
    </row>
    <row r="93" spans="1:9" ht="15" x14ac:dyDescent="0.25">
      <c r="A93" s="8" t="s">
        <v>21918</v>
      </c>
      <c r="B93" s="8" t="s">
        <v>21776</v>
      </c>
      <c r="C93" s="8" t="s">
        <v>21919</v>
      </c>
      <c r="D93" s="8" t="s">
        <v>21920</v>
      </c>
      <c r="E93" s="13" t="s">
        <v>30529</v>
      </c>
      <c r="F93" s="77" t="str">
        <f t="shared" si="2"/>
        <v>К товару</v>
      </c>
      <c r="G93" s="87">
        <v>139983.19308</v>
      </c>
      <c r="H93" s="61">
        <v>1</v>
      </c>
      <c r="I93" s="60"/>
    </row>
    <row r="94" spans="1:9" ht="30" x14ac:dyDescent="0.25">
      <c r="A94" s="8" t="s">
        <v>21921</v>
      </c>
      <c r="B94" s="8" t="s">
        <v>21776</v>
      </c>
      <c r="C94" s="8" t="s">
        <v>21922</v>
      </c>
      <c r="D94" s="8" t="s">
        <v>21923</v>
      </c>
      <c r="E94" s="13" t="s">
        <v>30530</v>
      </c>
      <c r="F94" s="77" t="str">
        <f t="shared" si="2"/>
        <v>К товару</v>
      </c>
      <c r="G94" s="87">
        <v>161801.42616</v>
      </c>
      <c r="H94" s="61">
        <v>1</v>
      </c>
      <c r="I94" s="60"/>
    </row>
    <row r="95" spans="1:9" ht="30" x14ac:dyDescent="0.25">
      <c r="A95" s="8" t="s">
        <v>21924</v>
      </c>
      <c r="B95" s="8" t="s">
        <v>21776</v>
      </c>
      <c r="C95" s="8" t="s">
        <v>21925</v>
      </c>
      <c r="D95" s="8" t="s">
        <v>21926</v>
      </c>
      <c r="E95" s="13" t="s">
        <v>30531</v>
      </c>
      <c r="F95" s="77" t="str">
        <f t="shared" si="2"/>
        <v>К товару</v>
      </c>
      <c r="G95" s="87">
        <v>86403.49308</v>
      </c>
      <c r="H95" s="61">
        <v>1</v>
      </c>
      <c r="I95" s="60"/>
    </row>
    <row r="96" spans="1:9" ht="15" x14ac:dyDescent="0.25">
      <c r="A96" s="8" t="s">
        <v>21927</v>
      </c>
      <c r="B96" s="8" t="s">
        <v>21776</v>
      </c>
      <c r="C96" s="8" t="s">
        <v>20204</v>
      </c>
      <c r="D96" s="8" t="s">
        <v>21928</v>
      </c>
      <c r="E96" s="13" t="s">
        <v>30532</v>
      </c>
      <c r="F96" s="77" t="str">
        <f t="shared" si="2"/>
        <v>К товару</v>
      </c>
      <c r="G96" s="87">
        <v>115848</v>
      </c>
      <c r="H96" s="61">
        <v>3</v>
      </c>
      <c r="I96" s="60"/>
    </row>
    <row r="97" spans="1:9" ht="15" x14ac:dyDescent="0.25">
      <c r="A97" s="8" t="s">
        <v>21929</v>
      </c>
      <c r="B97" s="8" t="s">
        <v>21776</v>
      </c>
      <c r="C97" s="8" t="s">
        <v>21930</v>
      </c>
      <c r="D97" s="8" t="s">
        <v>19507</v>
      </c>
      <c r="E97" s="13" t="s">
        <v>30533</v>
      </c>
      <c r="F97" s="77" t="str">
        <f t="shared" si="2"/>
        <v>К товару</v>
      </c>
      <c r="G97" s="87">
        <v>178599.38615999999</v>
      </c>
      <c r="H97" s="61">
        <v>1</v>
      </c>
      <c r="I97" s="60"/>
    </row>
    <row r="98" spans="1:9" ht="15" x14ac:dyDescent="0.25">
      <c r="A98" s="8" t="s">
        <v>21931</v>
      </c>
      <c r="B98" s="8" t="s">
        <v>21776</v>
      </c>
      <c r="C98" s="8" t="s">
        <v>21932</v>
      </c>
      <c r="D98" s="8" t="s">
        <v>21933</v>
      </c>
      <c r="E98" s="13" t="s">
        <v>30534</v>
      </c>
      <c r="F98" s="77" t="str">
        <f t="shared" si="2"/>
        <v>К товару</v>
      </c>
      <c r="G98" s="87">
        <v>220111.2</v>
      </c>
      <c r="H98" s="61">
        <v>2</v>
      </c>
      <c r="I98" s="60"/>
    </row>
    <row r="99" spans="1:9" ht="15" x14ac:dyDescent="0.25">
      <c r="A99" s="8" t="s">
        <v>21934</v>
      </c>
      <c r="B99" s="8" t="s">
        <v>21776</v>
      </c>
      <c r="C99" s="8" t="s">
        <v>21935</v>
      </c>
      <c r="D99" s="8" t="s">
        <v>21936</v>
      </c>
      <c r="E99" s="13" t="s">
        <v>30535</v>
      </c>
      <c r="F99" s="77" t="str">
        <f t="shared" si="2"/>
        <v>К товару</v>
      </c>
      <c r="G99" s="87">
        <v>205630.2</v>
      </c>
      <c r="H99" s="61">
        <v>1</v>
      </c>
      <c r="I99" s="60"/>
    </row>
    <row r="100" spans="1:9" ht="15" x14ac:dyDescent="0.25">
      <c r="A100" s="8" t="s">
        <v>22414</v>
      </c>
      <c r="B100" s="8" t="s">
        <v>21776</v>
      </c>
      <c r="C100" s="8" t="s">
        <v>20232</v>
      </c>
      <c r="D100" s="8" t="s">
        <v>22415</v>
      </c>
      <c r="E100" s="13" t="s">
        <v>30536</v>
      </c>
      <c r="F100" s="77" t="str">
        <f t="shared" si="2"/>
        <v>К товару</v>
      </c>
      <c r="G100" s="87">
        <v>222042.38615999999</v>
      </c>
      <c r="H100" s="61">
        <v>1</v>
      </c>
      <c r="I100" s="60"/>
    </row>
    <row r="101" spans="1:9" ht="15" x14ac:dyDescent="0.25">
      <c r="A101" s="8" t="s">
        <v>21937</v>
      </c>
      <c r="B101" s="8" t="s">
        <v>21776</v>
      </c>
      <c r="C101" s="8" t="s">
        <v>21938</v>
      </c>
      <c r="D101" s="8" t="s">
        <v>21939</v>
      </c>
      <c r="E101" s="13" t="s">
        <v>30537</v>
      </c>
      <c r="F101" s="77" t="str">
        <f t="shared" si="2"/>
        <v>К товару</v>
      </c>
      <c r="G101" s="87">
        <v>478838.59307999996</v>
      </c>
      <c r="H101" s="61">
        <v>4</v>
      </c>
      <c r="I101" s="60"/>
    </row>
    <row r="102" spans="1:9" ht="15" x14ac:dyDescent="0.25">
      <c r="A102" s="8" t="s">
        <v>22416</v>
      </c>
      <c r="B102" s="8" t="s">
        <v>21776</v>
      </c>
      <c r="C102" s="8" t="s">
        <v>22417</v>
      </c>
      <c r="D102" s="8" t="s">
        <v>22418</v>
      </c>
      <c r="E102" s="13" t="s">
        <v>30538</v>
      </c>
      <c r="F102" s="77" t="str">
        <f t="shared" si="2"/>
        <v>К товару</v>
      </c>
      <c r="G102" s="87">
        <v>86306.76</v>
      </c>
      <c r="H102" s="61">
        <v>1</v>
      </c>
      <c r="I102" s="60"/>
    </row>
    <row r="103" spans="1:9" ht="15" x14ac:dyDescent="0.25">
      <c r="A103" s="8" t="s">
        <v>21940</v>
      </c>
      <c r="B103" s="8" t="s">
        <v>21776</v>
      </c>
      <c r="C103" s="8" t="s">
        <v>21941</v>
      </c>
      <c r="D103" s="8" t="s">
        <v>21941</v>
      </c>
      <c r="E103" s="13" t="s">
        <v>30539</v>
      </c>
      <c r="F103" s="77" t="str">
        <f t="shared" si="2"/>
        <v>К товару</v>
      </c>
      <c r="G103" s="87">
        <v>596617.19999999995</v>
      </c>
      <c r="H103" s="61">
        <v>1</v>
      </c>
      <c r="I103" s="60"/>
    </row>
    <row r="104" spans="1:9" ht="30" x14ac:dyDescent="0.25">
      <c r="A104" s="8" t="s">
        <v>21942</v>
      </c>
      <c r="B104" s="8" t="s">
        <v>21776</v>
      </c>
      <c r="C104" s="8" t="s">
        <v>21943</v>
      </c>
      <c r="D104" s="8" t="s">
        <v>20580</v>
      </c>
      <c r="E104" s="13" t="s">
        <v>30540</v>
      </c>
      <c r="F104" s="77" t="str">
        <f t="shared" si="2"/>
        <v>К товару</v>
      </c>
      <c r="G104" s="87">
        <v>39793.788</v>
      </c>
      <c r="H104" s="61">
        <v>3</v>
      </c>
      <c r="I104" s="60"/>
    </row>
    <row r="105" spans="1:9" ht="15" x14ac:dyDescent="0.25">
      <c r="A105" s="8" t="s">
        <v>21944</v>
      </c>
      <c r="B105" s="8" t="s">
        <v>21776</v>
      </c>
      <c r="C105" s="8" t="s">
        <v>21945</v>
      </c>
      <c r="D105" s="8" t="s">
        <v>21946</v>
      </c>
      <c r="E105" s="13" t="s">
        <v>30541</v>
      </c>
      <c r="F105" s="77" t="str">
        <f t="shared" si="2"/>
        <v>К товару</v>
      </c>
      <c r="G105" s="87">
        <v>15205.05</v>
      </c>
      <c r="H105" s="61">
        <v>2</v>
      </c>
      <c r="I105" s="60"/>
    </row>
    <row r="106" spans="1:9" ht="30" x14ac:dyDescent="0.25">
      <c r="A106" s="8" t="s">
        <v>21947</v>
      </c>
      <c r="B106" s="8" t="s">
        <v>21776</v>
      </c>
      <c r="C106" s="8" t="s">
        <v>1935</v>
      </c>
      <c r="D106" s="8" t="s">
        <v>1935</v>
      </c>
      <c r="E106" s="13" t="s">
        <v>30542</v>
      </c>
      <c r="F106" s="77" t="str">
        <f t="shared" ref="F106:F131" si="3">HYPERLINK("https://shop-askom.kz/?pbrandnumber="&amp;C106&amp;"&amp;pbrandname=KNORR-BREMSE", "К товару")</f>
        <v>К товару</v>
      </c>
      <c r="G106" s="87">
        <v>33692.653079999996</v>
      </c>
      <c r="H106" s="61">
        <v>9</v>
      </c>
      <c r="I106" s="60"/>
    </row>
    <row r="107" spans="1:9" ht="30" x14ac:dyDescent="0.25">
      <c r="A107" s="8" t="s">
        <v>21948</v>
      </c>
      <c r="B107" s="8" t="s">
        <v>21776</v>
      </c>
      <c r="C107" s="8" t="s">
        <v>21949</v>
      </c>
      <c r="D107" s="8" t="s">
        <v>21950</v>
      </c>
      <c r="E107" s="13" t="s">
        <v>30543</v>
      </c>
      <c r="F107" s="77" t="str">
        <f t="shared" si="3"/>
        <v>К товару</v>
      </c>
      <c r="G107" s="87">
        <v>59951.34</v>
      </c>
      <c r="H107" s="61">
        <v>2</v>
      </c>
      <c r="I107" s="60"/>
    </row>
    <row r="108" spans="1:9" ht="15" x14ac:dyDescent="0.25">
      <c r="A108" s="8" t="s">
        <v>21951</v>
      </c>
      <c r="B108" s="8" t="s">
        <v>21776</v>
      </c>
      <c r="C108" s="8" t="s">
        <v>21952</v>
      </c>
      <c r="D108" s="8" t="s">
        <v>21953</v>
      </c>
      <c r="E108" s="13" t="s">
        <v>30544</v>
      </c>
      <c r="F108" s="77" t="str">
        <f t="shared" si="3"/>
        <v>К товару</v>
      </c>
      <c r="G108" s="87">
        <v>72984.240000000005</v>
      </c>
      <c r="H108" s="61">
        <v>2</v>
      </c>
      <c r="I108" s="60"/>
    </row>
    <row r="109" spans="1:9" ht="15" x14ac:dyDescent="0.25">
      <c r="A109" s="8" t="s">
        <v>21954</v>
      </c>
      <c r="B109" s="8" t="s">
        <v>21776</v>
      </c>
      <c r="C109" s="8" t="s">
        <v>1457</v>
      </c>
      <c r="D109" s="8" t="s">
        <v>21955</v>
      </c>
      <c r="E109" s="13" t="s">
        <v>30545</v>
      </c>
      <c r="F109" s="77" t="str">
        <f t="shared" si="3"/>
        <v>К товару</v>
      </c>
      <c r="G109" s="87">
        <v>78583.75308000001</v>
      </c>
      <c r="H109" s="61">
        <v>4</v>
      </c>
      <c r="I109" s="60"/>
    </row>
    <row r="110" spans="1:9" ht="15" x14ac:dyDescent="0.25">
      <c r="A110" s="8" t="s">
        <v>21956</v>
      </c>
      <c r="B110" s="8" t="s">
        <v>21776</v>
      </c>
      <c r="C110" s="8" t="s">
        <v>21957</v>
      </c>
      <c r="D110" s="8"/>
      <c r="E110" s="13" t="s">
        <v>30546</v>
      </c>
      <c r="F110" s="77" t="str">
        <f t="shared" si="3"/>
        <v>К товару</v>
      </c>
      <c r="G110" s="87">
        <v>85631.366160000005</v>
      </c>
      <c r="H110" s="61">
        <v>2</v>
      </c>
      <c r="I110" s="60"/>
    </row>
    <row r="111" spans="1:9" ht="30" x14ac:dyDescent="0.25">
      <c r="A111" s="8" t="s">
        <v>21958</v>
      </c>
      <c r="B111" s="8" t="s">
        <v>21776</v>
      </c>
      <c r="C111" s="8" t="s">
        <v>21959</v>
      </c>
      <c r="D111" s="8" t="s">
        <v>21960</v>
      </c>
      <c r="E111" s="13" t="s">
        <v>30547</v>
      </c>
      <c r="F111" s="77" t="str">
        <f t="shared" si="3"/>
        <v>К товару</v>
      </c>
      <c r="G111" s="87">
        <v>439257.38615999999</v>
      </c>
      <c r="H111" s="61">
        <v>3</v>
      </c>
      <c r="I111" s="60"/>
    </row>
    <row r="112" spans="1:9" ht="15" x14ac:dyDescent="0.25">
      <c r="A112" s="8" t="s">
        <v>21961</v>
      </c>
      <c r="B112" s="8" t="s">
        <v>21776</v>
      </c>
      <c r="C112" s="8" t="s">
        <v>21962</v>
      </c>
      <c r="D112" s="8" t="s">
        <v>21963</v>
      </c>
      <c r="E112" s="13" t="s">
        <v>30548</v>
      </c>
      <c r="F112" s="77" t="str">
        <f t="shared" si="3"/>
        <v>К товару</v>
      </c>
      <c r="G112" s="87">
        <v>443118.6</v>
      </c>
      <c r="H112" s="61">
        <v>1</v>
      </c>
      <c r="I112" s="60"/>
    </row>
    <row r="113" spans="1:9" ht="15" x14ac:dyDescent="0.25">
      <c r="A113" s="8" t="s">
        <v>21964</v>
      </c>
      <c r="B113" s="8" t="s">
        <v>21776</v>
      </c>
      <c r="C113" s="8" t="s">
        <v>21965</v>
      </c>
      <c r="D113" s="8" t="s">
        <v>21966</v>
      </c>
      <c r="E113" s="13" t="s">
        <v>30549</v>
      </c>
      <c r="F113" s="77" t="str">
        <f t="shared" si="3"/>
        <v>К товару</v>
      </c>
      <c r="G113" s="87">
        <v>406433.59307999996</v>
      </c>
      <c r="H113" s="61">
        <v>1</v>
      </c>
      <c r="I113" s="60"/>
    </row>
    <row r="114" spans="1:9" ht="15" x14ac:dyDescent="0.25">
      <c r="A114" s="8" t="s">
        <v>21967</v>
      </c>
      <c r="B114" s="8" t="s">
        <v>21776</v>
      </c>
      <c r="C114" s="8" t="s">
        <v>21968</v>
      </c>
      <c r="D114" s="8" t="s">
        <v>21969</v>
      </c>
      <c r="E114" s="13" t="s">
        <v>30550</v>
      </c>
      <c r="F114" s="77" t="str">
        <f t="shared" si="3"/>
        <v>К товару</v>
      </c>
      <c r="G114" s="87">
        <v>407399.18615999998</v>
      </c>
      <c r="H114" s="61">
        <v>1</v>
      </c>
      <c r="I114" s="60"/>
    </row>
    <row r="115" spans="1:9" ht="15" x14ac:dyDescent="0.25">
      <c r="A115" s="8" t="s">
        <v>22419</v>
      </c>
      <c r="B115" s="8" t="s">
        <v>21776</v>
      </c>
      <c r="C115" s="8" t="s">
        <v>22420</v>
      </c>
      <c r="D115" s="8" t="s">
        <v>22421</v>
      </c>
      <c r="E115" s="13" t="s">
        <v>30551</v>
      </c>
      <c r="F115" s="77" t="str">
        <f t="shared" si="3"/>
        <v>К товару</v>
      </c>
      <c r="G115" s="87">
        <v>313755.19308</v>
      </c>
      <c r="H115" s="61">
        <v>1</v>
      </c>
      <c r="I115" s="60"/>
    </row>
    <row r="116" spans="1:9" ht="30" x14ac:dyDescent="0.25">
      <c r="A116" s="8" t="s">
        <v>21970</v>
      </c>
      <c r="B116" s="8" t="s">
        <v>21776</v>
      </c>
      <c r="C116" s="8" t="s">
        <v>22422</v>
      </c>
      <c r="D116" s="8" t="s">
        <v>21971</v>
      </c>
      <c r="E116" s="13" t="s">
        <v>30552</v>
      </c>
      <c r="F116" s="77" t="str">
        <f t="shared" si="3"/>
        <v>К товару</v>
      </c>
      <c r="G116" s="87">
        <v>19790.893079999998</v>
      </c>
      <c r="H116" s="61">
        <v>7</v>
      </c>
      <c r="I116" s="60"/>
    </row>
    <row r="117" spans="1:9" ht="30" x14ac:dyDescent="0.25">
      <c r="A117" s="8" t="s">
        <v>21972</v>
      </c>
      <c r="B117" s="8" t="s">
        <v>21776</v>
      </c>
      <c r="C117" s="8" t="s">
        <v>21973</v>
      </c>
      <c r="D117" s="8" t="s">
        <v>9740</v>
      </c>
      <c r="E117" s="13" t="s">
        <v>30553</v>
      </c>
      <c r="F117" s="77" t="str">
        <f t="shared" si="3"/>
        <v>К товару</v>
      </c>
      <c r="G117" s="87">
        <v>15427.478159999999</v>
      </c>
      <c r="H117" s="61">
        <v>100</v>
      </c>
      <c r="I117" s="60"/>
    </row>
    <row r="118" spans="1:9" ht="15" x14ac:dyDescent="0.25">
      <c r="A118" s="8" t="s">
        <v>21974</v>
      </c>
      <c r="B118" s="8" t="s">
        <v>21776</v>
      </c>
      <c r="C118" s="8" t="s">
        <v>21975</v>
      </c>
      <c r="D118" s="8" t="s">
        <v>21976</v>
      </c>
      <c r="E118" s="13" t="s">
        <v>30554</v>
      </c>
      <c r="F118" s="77" t="str">
        <f t="shared" si="3"/>
        <v>К товару</v>
      </c>
      <c r="G118" s="87">
        <v>14964.086159999999</v>
      </c>
      <c r="H118" s="61">
        <v>19</v>
      </c>
      <c r="I118" s="60"/>
    </row>
    <row r="119" spans="1:9" ht="30" x14ac:dyDescent="0.25">
      <c r="A119" s="8" t="s">
        <v>21977</v>
      </c>
      <c r="B119" s="8" t="s">
        <v>21776</v>
      </c>
      <c r="C119" s="8" t="s">
        <v>21978</v>
      </c>
      <c r="D119" s="8" t="s">
        <v>21978</v>
      </c>
      <c r="E119" s="13" t="s">
        <v>30555</v>
      </c>
      <c r="F119" s="77" t="str">
        <f t="shared" si="3"/>
        <v>К товару</v>
      </c>
      <c r="G119" s="87">
        <v>22937.903999999999</v>
      </c>
      <c r="H119" s="61">
        <v>30</v>
      </c>
      <c r="I119" s="60"/>
    </row>
    <row r="120" spans="1:9" ht="30" x14ac:dyDescent="0.25">
      <c r="A120" s="8" t="s">
        <v>22423</v>
      </c>
      <c r="B120" s="8" t="s">
        <v>21776</v>
      </c>
      <c r="C120" s="8" t="s">
        <v>22424</v>
      </c>
      <c r="D120" s="8" t="s">
        <v>22425</v>
      </c>
      <c r="E120" s="13" t="s">
        <v>30556</v>
      </c>
      <c r="F120" s="77" t="str">
        <f t="shared" si="3"/>
        <v>К товару</v>
      </c>
      <c r="G120" s="87">
        <v>44408.593080000006</v>
      </c>
      <c r="H120" s="61">
        <v>16</v>
      </c>
      <c r="I120" s="60"/>
    </row>
    <row r="121" spans="1:9" ht="30" x14ac:dyDescent="0.25">
      <c r="A121" s="8" t="s">
        <v>22426</v>
      </c>
      <c r="B121" s="8" t="s">
        <v>21776</v>
      </c>
      <c r="C121" s="8" t="s">
        <v>22427</v>
      </c>
      <c r="D121" s="8" t="s">
        <v>22427</v>
      </c>
      <c r="E121" s="13" t="s">
        <v>30557</v>
      </c>
      <c r="F121" s="77" t="str">
        <f t="shared" si="3"/>
        <v>К товару</v>
      </c>
      <c r="G121" s="87">
        <v>19983.78</v>
      </c>
      <c r="H121" s="61">
        <v>6</v>
      </c>
      <c r="I121" s="60"/>
    </row>
    <row r="122" spans="1:9" ht="30" x14ac:dyDescent="0.25">
      <c r="A122" s="8" t="s">
        <v>21979</v>
      </c>
      <c r="B122" s="8" t="s">
        <v>21776</v>
      </c>
      <c r="C122" s="8" t="s">
        <v>21980</v>
      </c>
      <c r="D122" s="8" t="s">
        <v>19278</v>
      </c>
      <c r="E122" s="13" t="s">
        <v>30558</v>
      </c>
      <c r="F122" s="77" t="str">
        <f t="shared" si="3"/>
        <v>К товару</v>
      </c>
      <c r="G122" s="87">
        <v>15639.48</v>
      </c>
      <c r="H122" s="61">
        <v>9</v>
      </c>
      <c r="I122" s="60"/>
    </row>
    <row r="123" spans="1:9" ht="30" x14ac:dyDescent="0.25">
      <c r="A123" s="8" t="s">
        <v>21981</v>
      </c>
      <c r="B123" s="8" t="s">
        <v>21776</v>
      </c>
      <c r="C123" s="8" t="s">
        <v>21982</v>
      </c>
      <c r="D123" s="8" t="s">
        <v>21983</v>
      </c>
      <c r="E123" s="13" t="s">
        <v>30559</v>
      </c>
      <c r="F123" s="77" t="str">
        <f t="shared" si="3"/>
        <v>К товару</v>
      </c>
      <c r="G123" s="87">
        <v>50616.30816</v>
      </c>
      <c r="H123" s="61">
        <v>4</v>
      </c>
      <c r="I123" s="60"/>
    </row>
    <row r="124" spans="1:9" ht="30" x14ac:dyDescent="0.25">
      <c r="A124" s="8" t="s">
        <v>23377</v>
      </c>
      <c r="B124" s="8" t="s">
        <v>21776</v>
      </c>
      <c r="C124" s="8" t="s">
        <v>23378</v>
      </c>
      <c r="D124" s="8" t="s">
        <v>23379</v>
      </c>
      <c r="E124" s="13" t="s">
        <v>30560</v>
      </c>
      <c r="F124" s="77" t="str">
        <f t="shared" si="3"/>
        <v>К товару</v>
      </c>
      <c r="G124" s="87">
        <v>21238.99308</v>
      </c>
      <c r="H124" s="61">
        <v>1</v>
      </c>
      <c r="I124" s="60"/>
    </row>
    <row r="125" spans="1:9" ht="30" x14ac:dyDescent="0.25">
      <c r="A125" s="8" t="s">
        <v>21984</v>
      </c>
      <c r="B125" s="8" t="s">
        <v>21776</v>
      </c>
      <c r="C125" s="8" t="s">
        <v>21985</v>
      </c>
      <c r="D125" s="8" t="s">
        <v>21986</v>
      </c>
      <c r="E125" s="13" t="s">
        <v>30561</v>
      </c>
      <c r="F125" s="77" t="str">
        <f t="shared" si="3"/>
        <v>К товару</v>
      </c>
      <c r="G125" s="87">
        <v>97022.7</v>
      </c>
      <c r="H125" s="61">
        <v>2</v>
      </c>
      <c r="I125" s="60"/>
    </row>
    <row r="126" spans="1:9" ht="30" x14ac:dyDescent="0.25">
      <c r="A126" s="8" t="s">
        <v>21987</v>
      </c>
      <c r="B126" s="8" t="s">
        <v>21776</v>
      </c>
      <c r="C126" s="8" t="s">
        <v>21988</v>
      </c>
      <c r="D126" s="8" t="s">
        <v>21989</v>
      </c>
      <c r="E126" s="13" t="s">
        <v>30562</v>
      </c>
      <c r="F126" s="77" t="str">
        <f t="shared" si="3"/>
        <v>К товару</v>
      </c>
      <c r="G126" s="87">
        <v>197907.19308</v>
      </c>
      <c r="H126" s="61">
        <v>2</v>
      </c>
      <c r="I126" s="60"/>
    </row>
    <row r="127" spans="1:9" ht="45" x14ac:dyDescent="0.25">
      <c r="A127" s="8" t="s">
        <v>23380</v>
      </c>
      <c r="B127" s="8" t="s">
        <v>21776</v>
      </c>
      <c r="C127" s="8" t="s">
        <v>23381</v>
      </c>
      <c r="D127" s="8" t="s">
        <v>23382</v>
      </c>
      <c r="E127" s="13" t="s">
        <v>30563</v>
      </c>
      <c r="F127" s="77" t="str">
        <f t="shared" si="3"/>
        <v>К товару</v>
      </c>
      <c r="G127" s="87">
        <v>106484.00616</v>
      </c>
      <c r="H127" s="61">
        <v>2</v>
      </c>
      <c r="I127" s="60"/>
    </row>
    <row r="128" spans="1:9" ht="30" x14ac:dyDescent="0.25">
      <c r="A128" s="8" t="s">
        <v>21990</v>
      </c>
      <c r="B128" s="8" t="s">
        <v>21776</v>
      </c>
      <c r="C128" s="8" t="s">
        <v>21991</v>
      </c>
      <c r="D128" s="8" t="s">
        <v>21992</v>
      </c>
      <c r="E128" s="13" t="s">
        <v>30564</v>
      </c>
      <c r="F128" s="77" t="str">
        <f t="shared" si="3"/>
        <v>К товару</v>
      </c>
      <c r="G128" s="87">
        <v>96540.193079999997</v>
      </c>
      <c r="H128" s="61">
        <v>1</v>
      </c>
      <c r="I128" s="60"/>
    </row>
    <row r="129" spans="1:9" ht="30" x14ac:dyDescent="0.25">
      <c r="A129" s="8" t="s">
        <v>21993</v>
      </c>
      <c r="B129" s="8" t="s">
        <v>21776</v>
      </c>
      <c r="C129" s="8" t="s">
        <v>21994</v>
      </c>
      <c r="D129" s="8" t="s">
        <v>21995</v>
      </c>
      <c r="E129" s="13" t="s">
        <v>30565</v>
      </c>
      <c r="F129" s="77" t="str">
        <f t="shared" si="3"/>
        <v>К товару</v>
      </c>
      <c r="G129" s="87">
        <v>98470.8</v>
      </c>
      <c r="H129" s="61">
        <v>2</v>
      </c>
      <c r="I129" s="60"/>
    </row>
    <row r="130" spans="1:9" ht="30" x14ac:dyDescent="0.25">
      <c r="A130" s="8" t="s">
        <v>21996</v>
      </c>
      <c r="B130" s="8" t="s">
        <v>21776</v>
      </c>
      <c r="C130" s="8" t="s">
        <v>21997</v>
      </c>
      <c r="D130" s="8" t="s">
        <v>21998</v>
      </c>
      <c r="E130" s="13" t="s">
        <v>30566</v>
      </c>
      <c r="F130" s="77" t="str">
        <f t="shared" si="3"/>
        <v>К товару</v>
      </c>
      <c r="G130" s="87">
        <v>106773.62616000001</v>
      </c>
      <c r="H130" s="61">
        <v>2</v>
      </c>
      <c r="I130" s="60"/>
    </row>
    <row r="131" spans="1:9" ht="30" x14ac:dyDescent="0.25">
      <c r="A131" s="8" t="s">
        <v>21999</v>
      </c>
      <c r="B131" s="8" t="s">
        <v>21776</v>
      </c>
      <c r="C131" s="8" t="s">
        <v>22000</v>
      </c>
      <c r="D131" s="8" t="s">
        <v>22001</v>
      </c>
      <c r="E131" s="13" t="s">
        <v>30567</v>
      </c>
      <c r="F131" s="77" t="str">
        <f t="shared" si="3"/>
        <v>К товару</v>
      </c>
      <c r="G131" s="87">
        <v>130329</v>
      </c>
      <c r="H131" s="61">
        <v>2</v>
      </c>
      <c r="I131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97" fitToHeight="2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  <pageSetUpPr fitToPage="1"/>
  </sheetPr>
  <dimension ref="A1:I23"/>
  <sheetViews>
    <sheetView view="pageBreakPreview" topLeftCell="B1" zoomScaleNormal="100" zoomScaleSheetLayoutView="100" workbookViewId="0">
      <selection activeCell="M18" sqref="M18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16" style="1" hidden="1" customWidth="1"/>
    <col min="5" max="5" width="77.140625" style="1" bestFit="1" customWidth="1"/>
    <col min="6" max="6" width="20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/>
      <c r="B2" s="65"/>
      <c r="C2" s="65"/>
      <c r="D2" s="166" t="s">
        <v>30569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15" x14ac:dyDescent="0.25">
      <c r="A10" s="8" t="s">
        <v>22056</v>
      </c>
      <c r="B10" s="8" t="s">
        <v>22059</v>
      </c>
      <c r="C10" s="8" t="s">
        <v>22057</v>
      </c>
      <c r="D10" s="8" t="s">
        <v>22058</v>
      </c>
      <c r="E10" s="13" t="s">
        <v>30570</v>
      </c>
      <c r="F10" s="77" t="str">
        <f t="shared" ref="F10:F23" si="0">HYPERLINK("https://shop-askom.kz/?pbrandnumber="&amp;C10&amp;"&amp;pbrandname=KONGSBERG", "К товару")</f>
        <v>К товару</v>
      </c>
      <c r="G10" s="87">
        <v>404502.98616000003</v>
      </c>
      <c r="H10" s="61">
        <v>1</v>
      </c>
      <c r="I10" s="60"/>
    </row>
    <row r="11" spans="1:9" ht="15" x14ac:dyDescent="0.25">
      <c r="A11" s="8" t="s">
        <v>22060</v>
      </c>
      <c r="B11" s="8" t="s">
        <v>22059</v>
      </c>
      <c r="C11" s="8" t="s">
        <v>22061</v>
      </c>
      <c r="D11" s="8" t="s">
        <v>22062</v>
      </c>
      <c r="E11" s="13" t="s">
        <v>30571</v>
      </c>
      <c r="F11" s="77" t="str">
        <f t="shared" si="0"/>
        <v>К товару</v>
      </c>
      <c r="G11" s="87">
        <v>383263.99307999999</v>
      </c>
      <c r="H11" s="61">
        <v>1</v>
      </c>
      <c r="I11" s="60"/>
    </row>
    <row r="12" spans="1:9" ht="15" x14ac:dyDescent="0.25">
      <c r="A12" s="8" t="s">
        <v>22063</v>
      </c>
      <c r="B12" s="8" t="s">
        <v>22059</v>
      </c>
      <c r="C12" s="8" t="s">
        <v>20273</v>
      </c>
      <c r="D12" s="8" t="s">
        <v>7843</v>
      </c>
      <c r="E12" s="13" t="s">
        <v>30572</v>
      </c>
      <c r="F12" s="77" t="str">
        <f t="shared" si="0"/>
        <v>К товару</v>
      </c>
      <c r="G12" s="87">
        <v>150119.89308000001</v>
      </c>
      <c r="H12" s="61">
        <v>2</v>
      </c>
      <c r="I12" s="60"/>
    </row>
    <row r="13" spans="1:9" ht="30" x14ac:dyDescent="0.25">
      <c r="A13" s="8" t="s">
        <v>22064</v>
      </c>
      <c r="B13" s="8" t="s">
        <v>22059</v>
      </c>
      <c r="C13" s="8" t="s">
        <v>20318</v>
      </c>
      <c r="D13" s="8" t="s">
        <v>7861</v>
      </c>
      <c r="E13" s="13" t="s">
        <v>30573</v>
      </c>
      <c r="F13" s="77" t="str">
        <f t="shared" si="0"/>
        <v>К товару</v>
      </c>
      <c r="G13" s="87">
        <v>184391.78616000002</v>
      </c>
      <c r="H13" s="61">
        <v>2</v>
      </c>
      <c r="I13" s="60"/>
    </row>
    <row r="14" spans="1:9" ht="15" x14ac:dyDescent="0.25">
      <c r="A14" s="8" t="s">
        <v>22065</v>
      </c>
      <c r="B14" s="8" t="s">
        <v>22059</v>
      </c>
      <c r="C14" s="8" t="s">
        <v>20327</v>
      </c>
      <c r="D14" s="8" t="s">
        <v>22066</v>
      </c>
      <c r="E14" s="13" t="s">
        <v>30574</v>
      </c>
      <c r="F14" s="77" t="str">
        <f t="shared" si="0"/>
        <v>К товару</v>
      </c>
      <c r="G14" s="87">
        <v>184391.78616000002</v>
      </c>
      <c r="H14" s="61">
        <v>1</v>
      </c>
      <c r="I14" s="60"/>
    </row>
    <row r="15" spans="1:9" ht="15" x14ac:dyDescent="0.25">
      <c r="A15" s="8" t="s">
        <v>22067</v>
      </c>
      <c r="B15" s="8" t="s">
        <v>22059</v>
      </c>
      <c r="C15" s="8" t="s">
        <v>20324</v>
      </c>
      <c r="D15" s="8" t="s">
        <v>22068</v>
      </c>
      <c r="E15" s="13" t="s">
        <v>30575</v>
      </c>
      <c r="F15" s="77" t="str">
        <f t="shared" si="0"/>
        <v>К товару</v>
      </c>
      <c r="G15" s="87">
        <v>184391.78616000002</v>
      </c>
      <c r="H15" s="61">
        <v>2</v>
      </c>
      <c r="I15" s="60"/>
    </row>
    <row r="16" spans="1:9" ht="30" x14ac:dyDescent="0.25">
      <c r="A16" s="8" t="s">
        <v>22069</v>
      </c>
      <c r="B16" s="8" t="s">
        <v>22059</v>
      </c>
      <c r="C16" s="8" t="s">
        <v>20321</v>
      </c>
      <c r="D16" s="8" t="s">
        <v>19535</v>
      </c>
      <c r="E16" s="13" t="s">
        <v>30576</v>
      </c>
      <c r="F16" s="77" t="str">
        <f t="shared" si="0"/>
        <v>К товару</v>
      </c>
      <c r="G16" s="87">
        <v>144713.84616000002</v>
      </c>
      <c r="H16" s="61">
        <v>3</v>
      </c>
      <c r="I16" s="60"/>
    </row>
    <row r="17" spans="1:9" ht="15" x14ac:dyDescent="0.25">
      <c r="A17" s="8" t="s">
        <v>22070</v>
      </c>
      <c r="B17" s="8" t="s">
        <v>22059</v>
      </c>
      <c r="C17" s="8" t="s">
        <v>22071</v>
      </c>
      <c r="D17" s="8" t="s">
        <v>22072</v>
      </c>
      <c r="E17" s="13" t="s">
        <v>30577</v>
      </c>
      <c r="F17" s="77" t="str">
        <f t="shared" si="0"/>
        <v>К товару</v>
      </c>
      <c r="G17" s="87">
        <v>234592.2</v>
      </c>
      <c r="H17" s="61">
        <v>3</v>
      </c>
      <c r="I17" s="60"/>
    </row>
    <row r="18" spans="1:9" ht="15" x14ac:dyDescent="0.25">
      <c r="A18" s="8" t="s">
        <v>22073</v>
      </c>
      <c r="B18" s="8" t="s">
        <v>22059</v>
      </c>
      <c r="C18" s="8" t="s">
        <v>22074</v>
      </c>
      <c r="D18" s="8" t="s">
        <v>22075</v>
      </c>
      <c r="E18" s="13" t="s">
        <v>30578</v>
      </c>
      <c r="F18" s="77" t="str">
        <f t="shared" si="0"/>
        <v>К товару</v>
      </c>
      <c r="G18" s="87">
        <v>45644.112000000001</v>
      </c>
      <c r="H18" s="61">
        <v>2</v>
      </c>
      <c r="I18" s="60"/>
    </row>
    <row r="19" spans="1:9" ht="15" x14ac:dyDescent="0.25">
      <c r="A19" s="8" t="s">
        <v>22076</v>
      </c>
      <c r="B19" s="8" t="s">
        <v>22059</v>
      </c>
      <c r="C19" s="8" t="s">
        <v>22077</v>
      </c>
      <c r="D19" s="8" t="s">
        <v>17815</v>
      </c>
      <c r="E19" s="13" t="s">
        <v>30579</v>
      </c>
      <c r="F19" s="77" t="str">
        <f t="shared" si="0"/>
        <v>К товару</v>
      </c>
      <c r="G19" s="87">
        <v>79162.99308</v>
      </c>
      <c r="H19" s="61">
        <v>3</v>
      </c>
      <c r="I19" s="60"/>
    </row>
    <row r="20" spans="1:9" ht="15" x14ac:dyDescent="0.25">
      <c r="A20" s="8" t="s">
        <v>22078</v>
      </c>
      <c r="B20" s="8" t="s">
        <v>22059</v>
      </c>
      <c r="C20" s="8" t="s">
        <v>22079</v>
      </c>
      <c r="D20" s="8" t="s">
        <v>22080</v>
      </c>
      <c r="E20" s="13" t="s">
        <v>30580</v>
      </c>
      <c r="F20" s="77" t="str">
        <f t="shared" si="0"/>
        <v>К товару</v>
      </c>
      <c r="G20" s="87">
        <v>84279.42</v>
      </c>
      <c r="H20" s="61">
        <v>3</v>
      </c>
      <c r="I20" s="60"/>
    </row>
    <row r="21" spans="1:9" ht="15" x14ac:dyDescent="0.25">
      <c r="A21" s="8" t="s">
        <v>22081</v>
      </c>
      <c r="B21" s="8" t="s">
        <v>22059</v>
      </c>
      <c r="C21" s="8" t="s">
        <v>22082</v>
      </c>
      <c r="D21" s="8" t="s">
        <v>22083</v>
      </c>
      <c r="E21" s="13" t="s">
        <v>30581</v>
      </c>
      <c r="F21" s="77" t="str">
        <f t="shared" si="0"/>
        <v>К товару</v>
      </c>
      <c r="G21" s="87">
        <v>80514.36</v>
      </c>
      <c r="H21" s="61">
        <v>2</v>
      </c>
      <c r="I21" s="60"/>
    </row>
    <row r="22" spans="1:9" ht="15" x14ac:dyDescent="0.25">
      <c r="A22" s="8" t="s">
        <v>22084</v>
      </c>
      <c r="B22" s="8" t="s">
        <v>22059</v>
      </c>
      <c r="C22" s="8" t="s">
        <v>22085</v>
      </c>
      <c r="D22" s="8" t="s">
        <v>17815</v>
      </c>
      <c r="E22" s="13" t="s">
        <v>30582</v>
      </c>
      <c r="F22" s="77" t="str">
        <f t="shared" si="0"/>
        <v>К товару</v>
      </c>
      <c r="G22" s="87">
        <v>84376.153080000004</v>
      </c>
      <c r="H22" s="61">
        <v>3</v>
      </c>
      <c r="I22" s="60"/>
    </row>
    <row r="23" spans="1:9" ht="30" x14ac:dyDescent="0.25">
      <c r="A23" s="8" t="s">
        <v>22086</v>
      </c>
      <c r="B23" s="8" t="s">
        <v>22059</v>
      </c>
      <c r="C23" s="8" t="s">
        <v>20621</v>
      </c>
      <c r="D23" s="8" t="s">
        <v>22087</v>
      </c>
      <c r="E23" s="13" t="s">
        <v>30583</v>
      </c>
      <c r="F23" s="77" t="str">
        <f t="shared" si="0"/>
        <v>К товару</v>
      </c>
      <c r="G23" s="87">
        <v>54738.18</v>
      </c>
      <c r="H23" s="61">
        <v>2</v>
      </c>
      <c r="I23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94" fitToHeight="2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  <pageSetUpPr fitToPage="1"/>
  </sheetPr>
  <dimension ref="A1:I73"/>
  <sheetViews>
    <sheetView view="pageBreakPreview" topLeftCell="B1" zoomScaleNormal="100" zoomScaleSheetLayoutView="100" workbookViewId="0">
      <selection activeCell="M12" sqref="M12"/>
    </sheetView>
  </sheetViews>
  <sheetFormatPr defaultRowHeight="12.75" x14ac:dyDescent="0.25"/>
  <cols>
    <col min="1" max="1" width="10" style="5" hidden="1" customWidth="1"/>
    <col min="2" max="2" width="15.28515625" style="1" bestFit="1" customWidth="1"/>
    <col min="3" max="3" width="16" style="1" customWidth="1"/>
    <col min="4" max="4" width="16" style="1" hidden="1" customWidth="1"/>
    <col min="5" max="5" width="73" style="1" customWidth="1"/>
    <col min="6" max="6" width="18.710937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30584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30" x14ac:dyDescent="0.25">
      <c r="A10" s="8" t="s">
        <v>21048</v>
      </c>
      <c r="B10" s="8" t="s">
        <v>10231</v>
      </c>
      <c r="C10" s="8" t="s">
        <v>21049</v>
      </c>
      <c r="D10" s="8" t="s">
        <v>12946</v>
      </c>
      <c r="E10" s="13" t="s">
        <v>30585</v>
      </c>
      <c r="F10" s="77" t="str">
        <f t="shared" ref="F10:F41" si="0">HYPERLINK("https://shop-askom.kz/?pbrandnumber="&amp;C10&amp;"&amp;pbrandname=LEMFORDER", "К товару")</f>
        <v>К товару</v>
      </c>
      <c r="G10" s="87">
        <v>1827.5022000000001</v>
      </c>
      <c r="H10" s="61">
        <v>28</v>
      </c>
      <c r="I10" s="60"/>
    </row>
    <row r="11" spans="1:9" ht="15" x14ac:dyDescent="0.25">
      <c r="A11" s="8" t="s">
        <v>21050</v>
      </c>
      <c r="B11" s="8" t="s">
        <v>10231</v>
      </c>
      <c r="C11" s="8" t="s">
        <v>21051</v>
      </c>
      <c r="D11" s="8" t="s">
        <v>13150</v>
      </c>
      <c r="E11" s="13" t="s">
        <v>30586</v>
      </c>
      <c r="F11" s="77" t="str">
        <f t="shared" si="0"/>
        <v>К товару</v>
      </c>
      <c r="G11" s="87">
        <v>2365.61616</v>
      </c>
      <c r="H11" s="61">
        <v>20</v>
      </c>
      <c r="I11" s="60"/>
    </row>
    <row r="12" spans="1:9" ht="30" x14ac:dyDescent="0.25">
      <c r="A12" s="8" t="s">
        <v>21052</v>
      </c>
      <c r="B12" s="8" t="s">
        <v>10231</v>
      </c>
      <c r="C12" s="8" t="s">
        <v>21053</v>
      </c>
      <c r="D12" s="8" t="s">
        <v>13357</v>
      </c>
      <c r="E12" s="13" t="s">
        <v>30587</v>
      </c>
      <c r="F12" s="77" t="str">
        <f t="shared" si="0"/>
        <v>К товару</v>
      </c>
      <c r="G12" s="87">
        <v>3524.0961600000001</v>
      </c>
      <c r="H12" s="61">
        <v>26</v>
      </c>
      <c r="I12" s="60"/>
    </row>
    <row r="13" spans="1:9" ht="30" x14ac:dyDescent="0.25">
      <c r="A13" s="8" t="s">
        <v>21054</v>
      </c>
      <c r="B13" s="8" t="s">
        <v>10231</v>
      </c>
      <c r="C13" s="8" t="s">
        <v>21055</v>
      </c>
      <c r="D13" s="8" t="s">
        <v>14654</v>
      </c>
      <c r="E13" s="13" t="s">
        <v>30588</v>
      </c>
      <c r="F13" s="77" t="str">
        <f t="shared" si="0"/>
        <v>К товару</v>
      </c>
      <c r="G13" s="87">
        <v>3243.7440000000001</v>
      </c>
      <c r="H13" s="61">
        <v>18</v>
      </c>
      <c r="I13" s="60"/>
    </row>
    <row r="14" spans="1:9" ht="30" x14ac:dyDescent="0.25">
      <c r="A14" s="8" t="s">
        <v>21056</v>
      </c>
      <c r="B14" s="8" t="s">
        <v>10231</v>
      </c>
      <c r="C14" s="8" t="s">
        <v>21057</v>
      </c>
      <c r="D14" s="8" t="s">
        <v>14655</v>
      </c>
      <c r="E14" s="13" t="s">
        <v>30589</v>
      </c>
      <c r="F14" s="77" t="str">
        <f t="shared" si="0"/>
        <v>К товару</v>
      </c>
      <c r="G14" s="87">
        <v>3176.5521600000002</v>
      </c>
      <c r="H14" s="61">
        <v>21</v>
      </c>
      <c r="I14" s="60"/>
    </row>
    <row r="15" spans="1:9" ht="30" x14ac:dyDescent="0.25">
      <c r="A15" s="8" t="s">
        <v>10228</v>
      </c>
      <c r="B15" s="8" t="s">
        <v>10231</v>
      </c>
      <c r="C15" s="8" t="s">
        <v>10229</v>
      </c>
      <c r="D15" s="8" t="s">
        <v>10230</v>
      </c>
      <c r="E15" s="13" t="s">
        <v>30590</v>
      </c>
      <c r="F15" s="77" t="str">
        <f t="shared" si="0"/>
        <v>К товару</v>
      </c>
      <c r="G15" s="87">
        <v>19433.502</v>
      </c>
      <c r="H15" s="61">
        <v>10</v>
      </c>
      <c r="I15" s="60"/>
    </row>
    <row r="16" spans="1:9" ht="30" x14ac:dyDescent="0.25">
      <c r="A16" s="8" t="s">
        <v>21058</v>
      </c>
      <c r="B16" s="8" t="s">
        <v>10231</v>
      </c>
      <c r="C16" s="8" t="s">
        <v>21059</v>
      </c>
      <c r="D16" s="8" t="s">
        <v>7192</v>
      </c>
      <c r="E16" s="13" t="s">
        <v>30591</v>
      </c>
      <c r="F16" s="77" t="str">
        <f t="shared" si="0"/>
        <v>К товару</v>
      </c>
      <c r="G16" s="87">
        <v>6651.9921599999998</v>
      </c>
      <c r="H16" s="61">
        <v>1</v>
      </c>
      <c r="I16" s="60"/>
    </row>
    <row r="17" spans="1:9" ht="30" x14ac:dyDescent="0.25">
      <c r="A17" s="8" t="s">
        <v>21060</v>
      </c>
      <c r="B17" s="8" t="s">
        <v>10231</v>
      </c>
      <c r="C17" s="8" t="s">
        <v>21061</v>
      </c>
      <c r="D17" s="8" t="s">
        <v>14664</v>
      </c>
      <c r="E17" s="13" t="s">
        <v>30592</v>
      </c>
      <c r="F17" s="77" t="str">
        <f t="shared" si="0"/>
        <v>К товару</v>
      </c>
      <c r="G17" s="87">
        <v>4112.6040000000003</v>
      </c>
      <c r="H17" s="61">
        <v>10</v>
      </c>
      <c r="I17" s="60"/>
    </row>
    <row r="18" spans="1:9" ht="30" x14ac:dyDescent="0.25">
      <c r="A18" s="8" t="s">
        <v>21062</v>
      </c>
      <c r="B18" s="8" t="s">
        <v>10231</v>
      </c>
      <c r="C18" s="8" t="s">
        <v>21063</v>
      </c>
      <c r="D18" s="8" t="s">
        <v>21064</v>
      </c>
      <c r="E18" s="13" t="s">
        <v>30593</v>
      </c>
      <c r="F18" s="77" t="str">
        <f t="shared" si="0"/>
        <v>К товару</v>
      </c>
      <c r="G18" s="87">
        <v>3379.2861600000001</v>
      </c>
      <c r="H18" s="61">
        <v>5</v>
      </c>
      <c r="I18" s="60"/>
    </row>
    <row r="19" spans="1:9" ht="30" x14ac:dyDescent="0.25">
      <c r="A19" s="8" t="s">
        <v>21065</v>
      </c>
      <c r="B19" s="8" t="s">
        <v>10231</v>
      </c>
      <c r="C19" s="8" t="s">
        <v>21066</v>
      </c>
      <c r="D19" s="8" t="s">
        <v>7228</v>
      </c>
      <c r="E19" s="13" t="s">
        <v>30594</v>
      </c>
      <c r="F19" s="77" t="str">
        <f t="shared" si="0"/>
        <v>К товару</v>
      </c>
      <c r="G19" s="87">
        <v>13660.79616</v>
      </c>
      <c r="H19" s="61">
        <v>28</v>
      </c>
      <c r="I19" s="60"/>
    </row>
    <row r="20" spans="1:9" ht="45" x14ac:dyDescent="0.25">
      <c r="A20" s="8" t="s">
        <v>10232</v>
      </c>
      <c r="B20" s="8" t="s">
        <v>10231</v>
      </c>
      <c r="C20" s="8" t="s">
        <v>10233</v>
      </c>
      <c r="D20" s="8" t="s">
        <v>10234</v>
      </c>
      <c r="E20" s="13" t="s">
        <v>30595</v>
      </c>
      <c r="F20" s="77" t="str">
        <f t="shared" si="0"/>
        <v>К товару</v>
      </c>
      <c r="G20" s="87">
        <v>14114.34108</v>
      </c>
      <c r="H20" s="61">
        <v>79</v>
      </c>
      <c r="I20" s="60"/>
    </row>
    <row r="21" spans="1:9" ht="30" x14ac:dyDescent="0.25">
      <c r="A21" s="8" t="s">
        <v>21067</v>
      </c>
      <c r="B21" s="8" t="s">
        <v>10231</v>
      </c>
      <c r="C21" s="8" t="s">
        <v>21068</v>
      </c>
      <c r="D21" s="8" t="s">
        <v>21069</v>
      </c>
      <c r="E21" s="13" t="s">
        <v>30596</v>
      </c>
      <c r="F21" s="77" t="str">
        <f t="shared" si="0"/>
        <v>К товару</v>
      </c>
      <c r="G21" s="87">
        <v>12994.67016</v>
      </c>
      <c r="H21" s="61">
        <v>9</v>
      </c>
      <c r="I21" s="60"/>
    </row>
    <row r="22" spans="1:9" ht="45" x14ac:dyDescent="0.25">
      <c r="A22" s="8" t="s">
        <v>10235</v>
      </c>
      <c r="B22" s="8" t="s">
        <v>10231</v>
      </c>
      <c r="C22" s="8" t="s">
        <v>10236</v>
      </c>
      <c r="D22" s="8" t="s">
        <v>10237</v>
      </c>
      <c r="E22" s="13" t="s">
        <v>30597</v>
      </c>
      <c r="F22" s="77" t="str">
        <f t="shared" si="0"/>
        <v>К товару</v>
      </c>
      <c r="G22" s="87">
        <v>13322.52</v>
      </c>
      <c r="H22" s="61">
        <v>52</v>
      </c>
      <c r="I22" s="60"/>
    </row>
    <row r="23" spans="1:9" ht="45" x14ac:dyDescent="0.25">
      <c r="A23" s="8" t="s">
        <v>21070</v>
      </c>
      <c r="B23" s="8" t="s">
        <v>10231</v>
      </c>
      <c r="C23" s="8" t="s">
        <v>21071</v>
      </c>
      <c r="D23" s="8" t="s">
        <v>21072</v>
      </c>
      <c r="E23" s="13" t="s">
        <v>30598</v>
      </c>
      <c r="F23" s="77" t="str">
        <f t="shared" si="0"/>
        <v>К товару</v>
      </c>
      <c r="G23" s="87">
        <v>11208.294</v>
      </c>
      <c r="H23" s="61">
        <v>23</v>
      </c>
      <c r="I23" s="60"/>
    </row>
    <row r="24" spans="1:9" ht="30" x14ac:dyDescent="0.25">
      <c r="A24" s="8" t="s">
        <v>21073</v>
      </c>
      <c r="B24" s="8" t="s">
        <v>10231</v>
      </c>
      <c r="C24" s="8" t="s">
        <v>21074</v>
      </c>
      <c r="D24" s="8" t="s">
        <v>7270</v>
      </c>
      <c r="E24" s="13" t="s">
        <v>30599</v>
      </c>
      <c r="F24" s="77" t="str">
        <f t="shared" si="0"/>
        <v>К товару</v>
      </c>
      <c r="G24" s="87">
        <v>13419.25308</v>
      </c>
      <c r="H24" s="61">
        <v>22</v>
      </c>
      <c r="I24" s="60"/>
    </row>
    <row r="25" spans="1:9" ht="30" x14ac:dyDescent="0.25">
      <c r="A25" s="8" t="s">
        <v>10238</v>
      </c>
      <c r="B25" s="8" t="s">
        <v>10231</v>
      </c>
      <c r="C25" s="8" t="s">
        <v>10239</v>
      </c>
      <c r="D25" s="8" t="s">
        <v>7304</v>
      </c>
      <c r="E25" s="13" t="s">
        <v>30600</v>
      </c>
      <c r="F25" s="77" t="str">
        <f t="shared" si="0"/>
        <v>К товару</v>
      </c>
      <c r="G25" s="87">
        <v>48347.425080000001</v>
      </c>
      <c r="H25" s="61">
        <v>24</v>
      </c>
      <c r="I25" s="60"/>
    </row>
    <row r="26" spans="1:9" ht="30" x14ac:dyDescent="0.25">
      <c r="A26" s="8" t="s">
        <v>21075</v>
      </c>
      <c r="B26" s="8" t="s">
        <v>10231</v>
      </c>
      <c r="C26" s="8" t="s">
        <v>21076</v>
      </c>
      <c r="D26" s="8" t="s">
        <v>7310</v>
      </c>
      <c r="E26" s="13" t="s">
        <v>30601</v>
      </c>
      <c r="F26" s="77" t="str">
        <f t="shared" si="0"/>
        <v>К товару</v>
      </c>
      <c r="G26" s="87">
        <v>48945.78</v>
      </c>
      <c r="H26" s="61">
        <v>5</v>
      </c>
      <c r="I26" s="60"/>
    </row>
    <row r="27" spans="1:9" ht="30" x14ac:dyDescent="0.25">
      <c r="A27" s="8" t="s">
        <v>26400</v>
      </c>
      <c r="B27" s="8" t="s">
        <v>10231</v>
      </c>
      <c r="C27" s="8" t="s">
        <v>26401</v>
      </c>
      <c r="D27" s="8" t="s">
        <v>7316</v>
      </c>
      <c r="E27" s="13" t="s">
        <v>30602</v>
      </c>
      <c r="F27" s="77" t="str">
        <f t="shared" si="0"/>
        <v>К товару</v>
      </c>
      <c r="G27" s="87">
        <v>43732.62</v>
      </c>
      <c r="H27" s="61">
        <v>9</v>
      </c>
      <c r="I27" s="60"/>
    </row>
    <row r="28" spans="1:9" ht="30" x14ac:dyDescent="0.25">
      <c r="A28" s="8" t="s">
        <v>10240</v>
      </c>
      <c r="B28" s="8" t="s">
        <v>10231</v>
      </c>
      <c r="C28" s="8" t="s">
        <v>10241</v>
      </c>
      <c r="D28" s="8" t="s">
        <v>10242</v>
      </c>
      <c r="E28" s="13" t="s">
        <v>30603</v>
      </c>
      <c r="F28" s="77" t="str">
        <f t="shared" si="0"/>
        <v>К товару</v>
      </c>
      <c r="G28" s="87">
        <v>20930.258160000001</v>
      </c>
      <c r="H28" s="61">
        <v>34</v>
      </c>
      <c r="I28" s="60"/>
    </row>
    <row r="29" spans="1:9" ht="30" x14ac:dyDescent="0.25">
      <c r="A29" s="8" t="s">
        <v>10243</v>
      </c>
      <c r="B29" s="8" t="s">
        <v>10231</v>
      </c>
      <c r="C29" s="8" t="s">
        <v>10244</v>
      </c>
      <c r="D29" s="8" t="s">
        <v>7331</v>
      </c>
      <c r="E29" s="13" t="s">
        <v>30604</v>
      </c>
      <c r="F29" s="77" t="str">
        <f t="shared" si="0"/>
        <v>К товару</v>
      </c>
      <c r="G29" s="87">
        <v>23305.142159999999</v>
      </c>
      <c r="H29" s="61">
        <v>43</v>
      </c>
      <c r="I29" s="60"/>
    </row>
    <row r="30" spans="1:9" ht="15" x14ac:dyDescent="0.25">
      <c r="A30" s="8" t="s">
        <v>26402</v>
      </c>
      <c r="B30" s="8" t="s">
        <v>10231</v>
      </c>
      <c r="C30" s="8" t="s">
        <v>26403</v>
      </c>
      <c r="D30" s="8" t="s">
        <v>26404</v>
      </c>
      <c r="E30" s="13" t="s">
        <v>30605</v>
      </c>
      <c r="F30" s="77" t="str">
        <f t="shared" si="0"/>
        <v>К товару</v>
      </c>
      <c r="G30" s="87">
        <v>7916.4730799999998</v>
      </c>
      <c r="H30" s="61">
        <v>6</v>
      </c>
      <c r="I30" s="60"/>
    </row>
    <row r="31" spans="1:9" ht="15" x14ac:dyDescent="0.25">
      <c r="A31" s="8" t="s">
        <v>21077</v>
      </c>
      <c r="B31" s="8" t="s">
        <v>10231</v>
      </c>
      <c r="C31" s="8" t="s">
        <v>21078</v>
      </c>
      <c r="D31" s="8" t="s">
        <v>15777</v>
      </c>
      <c r="E31" s="13" t="s">
        <v>30606</v>
      </c>
      <c r="F31" s="77" t="str">
        <f t="shared" si="0"/>
        <v>К товару</v>
      </c>
      <c r="G31" s="87">
        <v>4720.8059999999996</v>
      </c>
      <c r="H31" s="61">
        <v>5</v>
      </c>
      <c r="I31" s="60"/>
    </row>
    <row r="32" spans="1:9" ht="15" x14ac:dyDescent="0.25">
      <c r="A32" s="8" t="s">
        <v>26405</v>
      </c>
      <c r="B32" s="8" t="s">
        <v>10231</v>
      </c>
      <c r="C32" s="8" t="s">
        <v>26406</v>
      </c>
      <c r="D32" s="8" t="s">
        <v>7953</v>
      </c>
      <c r="E32" s="13" t="s">
        <v>30607</v>
      </c>
      <c r="F32" s="77" t="str">
        <f t="shared" si="0"/>
        <v>К товару</v>
      </c>
      <c r="G32" s="87">
        <v>78197.399999999994</v>
      </c>
      <c r="H32" s="61">
        <v>10</v>
      </c>
      <c r="I32" s="60"/>
    </row>
    <row r="33" spans="1:9" ht="30" x14ac:dyDescent="0.25">
      <c r="A33" s="8" t="s">
        <v>21079</v>
      </c>
      <c r="B33" s="8" t="s">
        <v>10231</v>
      </c>
      <c r="C33" s="8" t="s">
        <v>21080</v>
      </c>
      <c r="D33" s="8" t="s">
        <v>7987</v>
      </c>
      <c r="E33" s="13" t="s">
        <v>30608</v>
      </c>
      <c r="F33" s="77" t="str">
        <f t="shared" si="0"/>
        <v>К товару</v>
      </c>
      <c r="G33" s="87">
        <v>58020.733080000005</v>
      </c>
      <c r="H33" s="61">
        <v>6</v>
      </c>
      <c r="I33" s="60"/>
    </row>
    <row r="34" spans="1:9" ht="30" x14ac:dyDescent="0.25">
      <c r="A34" s="8" t="s">
        <v>10245</v>
      </c>
      <c r="B34" s="8" t="s">
        <v>10231</v>
      </c>
      <c r="C34" s="8" t="s">
        <v>10246</v>
      </c>
      <c r="D34" s="8" t="s">
        <v>10247</v>
      </c>
      <c r="E34" s="13" t="s">
        <v>30609</v>
      </c>
      <c r="F34" s="77" t="str">
        <f t="shared" si="0"/>
        <v>К товару</v>
      </c>
      <c r="G34" s="87">
        <v>46628.82</v>
      </c>
      <c r="H34" s="61">
        <v>15</v>
      </c>
      <c r="I34" s="60"/>
    </row>
    <row r="35" spans="1:9" ht="30" x14ac:dyDescent="0.25">
      <c r="A35" s="8" t="s">
        <v>10248</v>
      </c>
      <c r="B35" s="8" t="s">
        <v>10231</v>
      </c>
      <c r="C35" s="8" t="s">
        <v>10249</v>
      </c>
      <c r="D35" s="8" t="s">
        <v>8367</v>
      </c>
      <c r="E35" s="13" t="s">
        <v>30610</v>
      </c>
      <c r="F35" s="77" t="str">
        <f t="shared" si="0"/>
        <v>К товару</v>
      </c>
      <c r="G35" s="87">
        <v>18748.26108</v>
      </c>
      <c r="H35" s="61">
        <v>6</v>
      </c>
      <c r="I35" s="60"/>
    </row>
    <row r="36" spans="1:9" ht="30" x14ac:dyDescent="0.25">
      <c r="A36" s="8" t="s">
        <v>21081</v>
      </c>
      <c r="B36" s="8" t="s">
        <v>10231</v>
      </c>
      <c r="C36" s="8" t="s">
        <v>21082</v>
      </c>
      <c r="D36" s="8" t="s">
        <v>8370</v>
      </c>
      <c r="E36" s="13" t="s">
        <v>30611</v>
      </c>
      <c r="F36" s="77" t="str">
        <f t="shared" si="0"/>
        <v>К товару</v>
      </c>
      <c r="G36" s="87">
        <v>45750.692159999999</v>
      </c>
      <c r="H36" s="61">
        <v>6</v>
      </c>
      <c r="I36" s="60"/>
    </row>
    <row r="37" spans="1:9" ht="15" x14ac:dyDescent="0.25">
      <c r="A37" s="8" t="s">
        <v>21083</v>
      </c>
      <c r="B37" s="8" t="s">
        <v>10231</v>
      </c>
      <c r="C37" s="8" t="s">
        <v>21084</v>
      </c>
      <c r="D37" s="8" t="s">
        <v>8830</v>
      </c>
      <c r="E37" s="13" t="s">
        <v>30612</v>
      </c>
      <c r="F37" s="77" t="str">
        <f t="shared" si="0"/>
        <v>К товару</v>
      </c>
      <c r="G37" s="87">
        <v>6815.9170800000002</v>
      </c>
      <c r="H37" s="61">
        <v>10</v>
      </c>
      <c r="I37" s="60"/>
    </row>
    <row r="38" spans="1:9" ht="30" x14ac:dyDescent="0.25">
      <c r="A38" s="8" t="s">
        <v>21085</v>
      </c>
      <c r="B38" s="8" t="s">
        <v>10231</v>
      </c>
      <c r="C38" s="8" t="s">
        <v>21086</v>
      </c>
      <c r="D38" s="8" t="s">
        <v>8885</v>
      </c>
      <c r="E38" s="13" t="s">
        <v>30613</v>
      </c>
      <c r="F38" s="77" t="str">
        <f t="shared" si="0"/>
        <v>К товару</v>
      </c>
      <c r="G38" s="87">
        <v>7337.23308</v>
      </c>
      <c r="H38" s="61">
        <v>6</v>
      </c>
      <c r="I38" s="60"/>
    </row>
    <row r="39" spans="1:9" ht="30" x14ac:dyDescent="0.25">
      <c r="A39" s="8" t="s">
        <v>21087</v>
      </c>
      <c r="B39" s="8" t="s">
        <v>10231</v>
      </c>
      <c r="C39" s="8" t="s">
        <v>21088</v>
      </c>
      <c r="D39" s="8" t="s">
        <v>8893</v>
      </c>
      <c r="E39" s="13" t="s">
        <v>30614</v>
      </c>
      <c r="F39" s="77" t="str">
        <f t="shared" si="0"/>
        <v>К товару</v>
      </c>
      <c r="G39" s="87">
        <v>22252.663079999998</v>
      </c>
      <c r="H39" s="61">
        <v>4</v>
      </c>
      <c r="I39" s="60"/>
    </row>
    <row r="40" spans="1:9" ht="30" x14ac:dyDescent="0.25">
      <c r="A40" s="8" t="s">
        <v>21089</v>
      </c>
      <c r="B40" s="8" t="s">
        <v>10231</v>
      </c>
      <c r="C40" s="8" t="s">
        <v>21090</v>
      </c>
      <c r="D40" s="8" t="s">
        <v>8905</v>
      </c>
      <c r="E40" s="13" t="s">
        <v>30615</v>
      </c>
      <c r="F40" s="77" t="str">
        <f t="shared" si="0"/>
        <v>К товару</v>
      </c>
      <c r="G40" s="87">
        <v>3060.7041600000002</v>
      </c>
      <c r="H40" s="61">
        <v>12</v>
      </c>
      <c r="I40" s="60"/>
    </row>
    <row r="41" spans="1:9" ht="30" x14ac:dyDescent="0.25">
      <c r="A41" s="8" t="s">
        <v>21091</v>
      </c>
      <c r="B41" s="8" t="s">
        <v>10231</v>
      </c>
      <c r="C41" s="8" t="s">
        <v>21092</v>
      </c>
      <c r="D41" s="8" t="s">
        <v>8907</v>
      </c>
      <c r="E41" s="13" t="s">
        <v>30616</v>
      </c>
      <c r="F41" s="77" t="str">
        <f t="shared" si="0"/>
        <v>К товару</v>
      </c>
      <c r="G41" s="87">
        <v>1625.9266799999998</v>
      </c>
      <c r="H41" s="61">
        <v>20</v>
      </c>
      <c r="I41" s="60"/>
    </row>
    <row r="42" spans="1:9" ht="30" x14ac:dyDescent="0.25">
      <c r="A42" s="8" t="s">
        <v>21093</v>
      </c>
      <c r="B42" s="8" t="s">
        <v>10231</v>
      </c>
      <c r="C42" s="8" t="s">
        <v>21094</v>
      </c>
      <c r="D42" s="8" t="s">
        <v>21095</v>
      </c>
      <c r="E42" s="13" t="s">
        <v>30617</v>
      </c>
      <c r="F42" s="77" t="str">
        <f t="shared" ref="F42:F73" si="1">HYPERLINK("https://shop-askom.kz/?pbrandnumber="&amp;C42&amp;"&amp;pbrandname=LEMFORDER", "К товару")</f>
        <v>К товару</v>
      </c>
      <c r="G42" s="87">
        <v>2119.4391599999999</v>
      </c>
      <c r="H42" s="61">
        <v>30</v>
      </c>
      <c r="I42" s="60"/>
    </row>
    <row r="43" spans="1:9" ht="30" x14ac:dyDescent="0.25">
      <c r="A43" s="8" t="s">
        <v>21096</v>
      </c>
      <c r="B43" s="8" t="s">
        <v>10231</v>
      </c>
      <c r="C43" s="8" t="s">
        <v>21097</v>
      </c>
      <c r="D43" s="8" t="s">
        <v>8923</v>
      </c>
      <c r="E43" s="13" t="s">
        <v>30618</v>
      </c>
      <c r="F43" s="77" t="str">
        <f t="shared" si="1"/>
        <v>К товару</v>
      </c>
      <c r="G43" s="87">
        <v>42236.443080000005</v>
      </c>
      <c r="H43" s="61">
        <v>12</v>
      </c>
      <c r="I43" s="60"/>
    </row>
    <row r="44" spans="1:9" ht="15" x14ac:dyDescent="0.25">
      <c r="A44" s="8" t="s">
        <v>21098</v>
      </c>
      <c r="B44" s="8" t="s">
        <v>10231</v>
      </c>
      <c r="C44" s="8" t="s">
        <v>21099</v>
      </c>
      <c r="D44" s="8" t="s">
        <v>8932</v>
      </c>
      <c r="E44" s="13" t="s">
        <v>30619</v>
      </c>
      <c r="F44" s="77" t="str">
        <f t="shared" si="1"/>
        <v>К товару</v>
      </c>
      <c r="G44" s="87">
        <v>7173.3081599999996</v>
      </c>
      <c r="H44" s="61">
        <v>7</v>
      </c>
      <c r="I44" s="60"/>
    </row>
    <row r="45" spans="1:9" ht="30" x14ac:dyDescent="0.25">
      <c r="A45" s="8" t="s">
        <v>21100</v>
      </c>
      <c r="B45" s="8" t="s">
        <v>10231</v>
      </c>
      <c r="C45" s="8" t="s">
        <v>21101</v>
      </c>
      <c r="D45" s="8" t="s">
        <v>17322</v>
      </c>
      <c r="E45" s="13" t="s">
        <v>30620</v>
      </c>
      <c r="F45" s="77" t="str">
        <f t="shared" si="1"/>
        <v>К товару</v>
      </c>
      <c r="G45" s="87">
        <v>12038.924159999999</v>
      </c>
      <c r="H45" s="61">
        <v>6</v>
      </c>
      <c r="I45" s="60"/>
    </row>
    <row r="46" spans="1:9" ht="15" x14ac:dyDescent="0.25">
      <c r="A46" s="8" t="s">
        <v>21102</v>
      </c>
      <c r="B46" s="8" t="s">
        <v>10231</v>
      </c>
      <c r="C46" s="8" t="s">
        <v>21103</v>
      </c>
      <c r="D46" s="8" t="s">
        <v>17325</v>
      </c>
      <c r="E46" s="13" t="s">
        <v>30621</v>
      </c>
      <c r="F46" s="77" t="str">
        <f t="shared" si="1"/>
        <v>К товару</v>
      </c>
      <c r="G46" s="87">
        <v>8051.4359999999997</v>
      </c>
      <c r="H46" s="61">
        <v>4</v>
      </c>
      <c r="I46" s="60"/>
    </row>
    <row r="47" spans="1:9" ht="15" x14ac:dyDescent="0.25">
      <c r="A47" s="8" t="s">
        <v>26407</v>
      </c>
      <c r="B47" s="8" t="s">
        <v>10231</v>
      </c>
      <c r="C47" s="8" t="s">
        <v>26408</v>
      </c>
      <c r="D47" s="8" t="s">
        <v>24745</v>
      </c>
      <c r="E47" s="13" t="s">
        <v>30622</v>
      </c>
      <c r="F47" s="77" t="str">
        <f t="shared" si="1"/>
        <v>К товару</v>
      </c>
      <c r="G47" s="87">
        <v>13612.14</v>
      </c>
      <c r="H47" s="61">
        <v>26</v>
      </c>
      <c r="I47" s="60"/>
    </row>
    <row r="48" spans="1:9" ht="15" x14ac:dyDescent="0.25">
      <c r="A48" s="8" t="s">
        <v>10251</v>
      </c>
      <c r="B48" s="8" t="s">
        <v>10231</v>
      </c>
      <c r="C48" s="8" t="s">
        <v>10252</v>
      </c>
      <c r="D48" s="8" t="s">
        <v>9034</v>
      </c>
      <c r="E48" s="13" t="s">
        <v>30623</v>
      </c>
      <c r="F48" s="77" t="str">
        <f t="shared" si="1"/>
        <v>К товару</v>
      </c>
      <c r="G48" s="87">
        <v>20804.56308</v>
      </c>
      <c r="H48" s="61">
        <v>16</v>
      </c>
      <c r="I48" s="60"/>
    </row>
    <row r="49" spans="1:9" ht="15" x14ac:dyDescent="0.25">
      <c r="A49" s="8" t="s">
        <v>21104</v>
      </c>
      <c r="B49" s="8" t="s">
        <v>10231</v>
      </c>
      <c r="C49" s="8" t="s">
        <v>21105</v>
      </c>
      <c r="D49" s="8" t="s">
        <v>11523</v>
      </c>
      <c r="E49" s="13" t="s">
        <v>30624</v>
      </c>
      <c r="F49" s="77" t="str">
        <f t="shared" si="1"/>
        <v>К товару</v>
      </c>
      <c r="G49" s="87">
        <v>79162.99308</v>
      </c>
      <c r="H49" s="61">
        <v>6</v>
      </c>
      <c r="I49" s="60"/>
    </row>
    <row r="50" spans="1:9" ht="30" x14ac:dyDescent="0.25">
      <c r="A50" s="8" t="s">
        <v>21106</v>
      </c>
      <c r="B50" s="8" t="s">
        <v>10231</v>
      </c>
      <c r="C50" s="8" t="s">
        <v>21107</v>
      </c>
      <c r="D50" s="8" t="s">
        <v>11526</v>
      </c>
      <c r="E50" s="13" t="s">
        <v>30625</v>
      </c>
      <c r="F50" s="77" t="str">
        <f t="shared" si="1"/>
        <v>К товару</v>
      </c>
      <c r="G50" s="87">
        <v>79162.99308</v>
      </c>
      <c r="H50" s="61">
        <v>6</v>
      </c>
      <c r="I50" s="60"/>
    </row>
    <row r="51" spans="1:9" ht="30" x14ac:dyDescent="0.25">
      <c r="A51" s="8" t="s">
        <v>21108</v>
      </c>
      <c r="B51" s="8" t="s">
        <v>10231</v>
      </c>
      <c r="C51" s="8" t="s">
        <v>21109</v>
      </c>
      <c r="D51" s="8" t="s">
        <v>17635</v>
      </c>
      <c r="E51" s="13" t="s">
        <v>30626</v>
      </c>
      <c r="F51" s="77" t="str">
        <f t="shared" si="1"/>
        <v>К товару</v>
      </c>
      <c r="G51" s="87">
        <v>41116.77216</v>
      </c>
      <c r="H51" s="61">
        <v>6</v>
      </c>
      <c r="I51" s="60"/>
    </row>
    <row r="52" spans="1:9" ht="30" x14ac:dyDescent="0.25">
      <c r="A52" s="8" t="s">
        <v>10254</v>
      </c>
      <c r="B52" s="8" t="s">
        <v>10231</v>
      </c>
      <c r="C52" s="8" t="s">
        <v>10255</v>
      </c>
      <c r="D52" s="8" t="s">
        <v>10256</v>
      </c>
      <c r="E52" s="13" t="s">
        <v>30627</v>
      </c>
      <c r="F52" s="77" t="str">
        <f t="shared" si="1"/>
        <v>К товару</v>
      </c>
      <c r="G52" s="87">
        <v>31095.920159999998</v>
      </c>
      <c r="H52" s="61">
        <v>7</v>
      </c>
      <c r="I52" s="60"/>
    </row>
    <row r="53" spans="1:9" ht="30" x14ac:dyDescent="0.25">
      <c r="A53" s="8" t="s">
        <v>10257</v>
      </c>
      <c r="B53" s="8" t="s">
        <v>10231</v>
      </c>
      <c r="C53" s="8" t="s">
        <v>10258</v>
      </c>
      <c r="D53" s="8" t="s">
        <v>10259</v>
      </c>
      <c r="E53" s="13" t="s">
        <v>30628</v>
      </c>
      <c r="F53" s="77" t="str">
        <f t="shared" si="1"/>
        <v>К товару</v>
      </c>
      <c r="G53" s="87">
        <v>82735.166160000008</v>
      </c>
      <c r="H53" s="61">
        <v>5</v>
      </c>
      <c r="I53" s="60"/>
    </row>
    <row r="54" spans="1:9" ht="30" x14ac:dyDescent="0.25">
      <c r="A54" s="8" t="s">
        <v>21110</v>
      </c>
      <c r="B54" s="8" t="s">
        <v>10231</v>
      </c>
      <c r="C54" s="8" t="s">
        <v>21111</v>
      </c>
      <c r="D54" s="8" t="s">
        <v>21112</v>
      </c>
      <c r="E54" s="13" t="s">
        <v>30629</v>
      </c>
      <c r="F54" s="77" t="str">
        <f t="shared" si="1"/>
        <v>К товару</v>
      </c>
      <c r="G54" s="87">
        <v>3919.7170799999999</v>
      </c>
      <c r="H54" s="61">
        <v>9</v>
      </c>
      <c r="I54" s="60"/>
    </row>
    <row r="55" spans="1:9" ht="15" x14ac:dyDescent="0.25">
      <c r="A55" s="8" t="s">
        <v>21113</v>
      </c>
      <c r="B55" s="8" t="s">
        <v>10231</v>
      </c>
      <c r="C55" s="8" t="s">
        <v>21114</v>
      </c>
      <c r="D55" s="8" t="s">
        <v>11741</v>
      </c>
      <c r="E55" s="13" t="s">
        <v>30630</v>
      </c>
      <c r="F55" s="77" t="str">
        <f t="shared" si="1"/>
        <v>К товару</v>
      </c>
      <c r="G55" s="87">
        <v>84955.393080000009</v>
      </c>
      <c r="H55" s="61">
        <v>6</v>
      </c>
      <c r="I55" s="60"/>
    </row>
    <row r="56" spans="1:9" ht="15" x14ac:dyDescent="0.25">
      <c r="A56" s="8" t="s">
        <v>21115</v>
      </c>
      <c r="B56" s="8" t="s">
        <v>10231</v>
      </c>
      <c r="C56" s="8" t="s">
        <v>21116</v>
      </c>
      <c r="D56" s="8" t="s">
        <v>7581</v>
      </c>
      <c r="E56" s="13" t="s">
        <v>30631</v>
      </c>
      <c r="F56" s="77" t="str">
        <f t="shared" si="1"/>
        <v>К товару</v>
      </c>
      <c r="G56" s="87">
        <v>73370.593080000006</v>
      </c>
      <c r="H56" s="61">
        <v>5</v>
      </c>
      <c r="I56" s="60"/>
    </row>
    <row r="57" spans="1:9" ht="15" x14ac:dyDescent="0.25">
      <c r="A57" s="8" t="s">
        <v>10260</v>
      </c>
      <c r="B57" s="8" t="s">
        <v>10231</v>
      </c>
      <c r="C57" s="8" t="s">
        <v>10261</v>
      </c>
      <c r="D57" s="8" t="s">
        <v>10262</v>
      </c>
      <c r="E57" s="13" t="s">
        <v>30632</v>
      </c>
      <c r="F57" s="77" t="str">
        <f t="shared" si="1"/>
        <v>К товару</v>
      </c>
      <c r="G57" s="87">
        <v>78101.246159999995</v>
      </c>
      <c r="H57" s="61">
        <v>1</v>
      </c>
      <c r="I57" s="60"/>
    </row>
    <row r="58" spans="1:9" ht="30" x14ac:dyDescent="0.25">
      <c r="A58" s="8" t="s">
        <v>21117</v>
      </c>
      <c r="B58" s="8" t="s">
        <v>10231</v>
      </c>
      <c r="C58" s="8" t="s">
        <v>21118</v>
      </c>
      <c r="D58" s="8" t="s">
        <v>21119</v>
      </c>
      <c r="E58" s="13" t="s">
        <v>30633</v>
      </c>
      <c r="F58" s="77" t="str">
        <f t="shared" si="1"/>
        <v>К товару</v>
      </c>
      <c r="G58" s="87">
        <v>98664.266160000014</v>
      </c>
      <c r="H58" s="61">
        <v>4</v>
      </c>
      <c r="I58" s="60"/>
    </row>
    <row r="59" spans="1:9" ht="30" x14ac:dyDescent="0.25">
      <c r="A59" s="8" t="s">
        <v>10263</v>
      </c>
      <c r="B59" s="8" t="s">
        <v>10231</v>
      </c>
      <c r="C59" s="8" t="s">
        <v>10264</v>
      </c>
      <c r="D59" s="8" t="s">
        <v>9575</v>
      </c>
      <c r="E59" s="13" t="s">
        <v>30634</v>
      </c>
      <c r="F59" s="77" t="str">
        <f t="shared" si="1"/>
        <v>К товару</v>
      </c>
      <c r="G59" s="87">
        <v>99629.28</v>
      </c>
      <c r="H59" s="61">
        <v>36</v>
      </c>
      <c r="I59" s="60"/>
    </row>
    <row r="60" spans="1:9" ht="15" x14ac:dyDescent="0.25">
      <c r="A60" s="8" t="s">
        <v>26409</v>
      </c>
      <c r="B60" s="8" t="s">
        <v>10231</v>
      </c>
      <c r="C60" s="8" t="s">
        <v>26410</v>
      </c>
      <c r="D60" s="8" t="s">
        <v>26411</v>
      </c>
      <c r="E60" s="13" t="s">
        <v>30635</v>
      </c>
      <c r="F60" s="77" t="str">
        <f t="shared" si="1"/>
        <v>К товару</v>
      </c>
      <c r="G60" s="87">
        <v>83989.8</v>
      </c>
      <c r="H60" s="61">
        <v>4</v>
      </c>
      <c r="I60" s="60"/>
    </row>
    <row r="61" spans="1:9" ht="30" x14ac:dyDescent="0.25">
      <c r="A61" s="8" t="s">
        <v>10265</v>
      </c>
      <c r="B61" s="8" t="s">
        <v>10231</v>
      </c>
      <c r="C61" s="8" t="s">
        <v>10266</v>
      </c>
      <c r="D61" s="8" t="s">
        <v>10267</v>
      </c>
      <c r="E61" s="13" t="s">
        <v>30636</v>
      </c>
      <c r="F61" s="77" t="str">
        <f t="shared" si="1"/>
        <v>К товару</v>
      </c>
      <c r="G61" s="87">
        <v>64199.48616</v>
      </c>
      <c r="H61" s="61">
        <v>7</v>
      </c>
      <c r="I61" s="60"/>
    </row>
    <row r="62" spans="1:9" ht="30" x14ac:dyDescent="0.25">
      <c r="A62" s="8" t="s">
        <v>10268</v>
      </c>
      <c r="B62" s="8" t="s">
        <v>10231</v>
      </c>
      <c r="C62" s="8" t="s">
        <v>10269</v>
      </c>
      <c r="D62" s="8" t="s">
        <v>10270</v>
      </c>
      <c r="E62" s="13" t="s">
        <v>30637</v>
      </c>
      <c r="F62" s="77" t="str">
        <f t="shared" si="1"/>
        <v>К товару</v>
      </c>
      <c r="G62" s="87">
        <v>59661.72</v>
      </c>
      <c r="H62" s="61">
        <v>5</v>
      </c>
      <c r="I62" s="60"/>
    </row>
    <row r="63" spans="1:9" ht="15" x14ac:dyDescent="0.25">
      <c r="A63" s="8" t="s">
        <v>26412</v>
      </c>
      <c r="B63" s="8" t="s">
        <v>10231</v>
      </c>
      <c r="C63" s="8" t="s">
        <v>26413</v>
      </c>
      <c r="D63" s="8" t="s">
        <v>26414</v>
      </c>
      <c r="E63" s="13" t="s">
        <v>30638</v>
      </c>
      <c r="F63" s="77" t="str">
        <f t="shared" si="1"/>
        <v>К товару</v>
      </c>
      <c r="G63" s="87">
        <v>118551.31308000001</v>
      </c>
      <c r="H63" s="61">
        <v>9</v>
      </c>
      <c r="I63" s="60"/>
    </row>
    <row r="64" spans="1:9" ht="15" x14ac:dyDescent="0.25">
      <c r="A64" s="8" t="s">
        <v>26415</v>
      </c>
      <c r="B64" s="8" t="s">
        <v>10231</v>
      </c>
      <c r="C64" s="8" t="s">
        <v>26416</v>
      </c>
      <c r="D64" s="8" t="s">
        <v>26417</v>
      </c>
      <c r="E64" s="13" t="s">
        <v>30639</v>
      </c>
      <c r="F64" s="77" t="str">
        <f t="shared" si="1"/>
        <v>К товару</v>
      </c>
      <c r="G64" s="87">
        <v>70474.393080000009</v>
      </c>
      <c r="H64" s="61">
        <v>5</v>
      </c>
      <c r="I64" s="60"/>
    </row>
    <row r="65" spans="1:9" ht="30" x14ac:dyDescent="0.25">
      <c r="A65" s="8" t="s">
        <v>21120</v>
      </c>
      <c r="B65" s="8" t="s">
        <v>10231</v>
      </c>
      <c r="C65" s="8" t="s">
        <v>21121</v>
      </c>
      <c r="D65" s="8" t="s">
        <v>9632</v>
      </c>
      <c r="E65" s="13" t="s">
        <v>30640</v>
      </c>
      <c r="F65" s="77" t="str">
        <f t="shared" si="1"/>
        <v>К товару</v>
      </c>
      <c r="G65" s="87">
        <v>95864.22</v>
      </c>
      <c r="H65" s="61">
        <v>3</v>
      </c>
      <c r="I65" s="60"/>
    </row>
    <row r="66" spans="1:9" ht="30" x14ac:dyDescent="0.25">
      <c r="A66" s="8" t="s">
        <v>21122</v>
      </c>
      <c r="B66" s="8" t="s">
        <v>10231</v>
      </c>
      <c r="C66" s="8" t="s">
        <v>21123</v>
      </c>
      <c r="D66" s="8" t="s">
        <v>21124</v>
      </c>
      <c r="E66" s="13" t="s">
        <v>30641</v>
      </c>
      <c r="F66" s="77" t="str">
        <f t="shared" si="1"/>
        <v>К товару</v>
      </c>
      <c r="G66" s="87">
        <v>130329</v>
      </c>
      <c r="H66" s="61">
        <v>6</v>
      </c>
      <c r="I66" s="60"/>
    </row>
    <row r="67" spans="1:9" ht="15" x14ac:dyDescent="0.25">
      <c r="A67" s="8" t="s">
        <v>21125</v>
      </c>
      <c r="B67" s="8" t="s">
        <v>10231</v>
      </c>
      <c r="C67" s="8" t="s">
        <v>21126</v>
      </c>
      <c r="D67" s="8" t="s">
        <v>9647</v>
      </c>
      <c r="E67" s="13" t="s">
        <v>30642</v>
      </c>
      <c r="F67" s="77" t="str">
        <f t="shared" si="1"/>
        <v>К товару</v>
      </c>
      <c r="G67" s="87">
        <v>84279.42</v>
      </c>
      <c r="H67" s="61">
        <v>9</v>
      </c>
      <c r="I67" s="60"/>
    </row>
    <row r="68" spans="1:9" ht="30" x14ac:dyDescent="0.25">
      <c r="A68" s="8" t="s">
        <v>26418</v>
      </c>
      <c r="B68" s="8" t="s">
        <v>10231</v>
      </c>
      <c r="C68" s="8" t="s">
        <v>26419</v>
      </c>
      <c r="D68" s="8" t="s">
        <v>11685</v>
      </c>
      <c r="E68" s="13" t="s">
        <v>30643</v>
      </c>
      <c r="F68" s="77" t="str">
        <f t="shared" si="1"/>
        <v>К товару</v>
      </c>
      <c r="G68" s="87">
        <v>106097.65308</v>
      </c>
      <c r="H68" s="61">
        <v>6</v>
      </c>
      <c r="I68" s="60"/>
    </row>
    <row r="69" spans="1:9" ht="15" x14ac:dyDescent="0.25">
      <c r="A69" s="8" t="s">
        <v>10272</v>
      </c>
      <c r="B69" s="8" t="s">
        <v>10231</v>
      </c>
      <c r="C69" s="8" t="s">
        <v>10273</v>
      </c>
      <c r="D69" s="8" t="s">
        <v>10274</v>
      </c>
      <c r="E69" s="13" t="s">
        <v>30644</v>
      </c>
      <c r="F69" s="77" t="str">
        <f t="shared" si="1"/>
        <v>К товару</v>
      </c>
      <c r="G69" s="87">
        <v>111986.78616</v>
      </c>
      <c r="H69" s="61">
        <v>11</v>
      </c>
      <c r="I69" s="60"/>
    </row>
    <row r="70" spans="1:9" ht="15" x14ac:dyDescent="0.25">
      <c r="A70" s="8" t="s">
        <v>10275</v>
      </c>
      <c r="B70" s="8" t="s">
        <v>10231</v>
      </c>
      <c r="C70" s="8" t="s">
        <v>10276</v>
      </c>
      <c r="D70" s="8" t="s">
        <v>10277</v>
      </c>
      <c r="E70" s="13" t="s">
        <v>30645</v>
      </c>
      <c r="F70" s="77" t="str">
        <f t="shared" si="1"/>
        <v>К товару</v>
      </c>
      <c r="G70" s="87">
        <v>73370.593080000006</v>
      </c>
      <c r="H70" s="61">
        <v>20</v>
      </c>
      <c r="I70" s="60"/>
    </row>
    <row r="71" spans="1:9" ht="30" x14ac:dyDescent="0.25">
      <c r="A71" s="8" t="s">
        <v>21127</v>
      </c>
      <c r="B71" s="8" t="s">
        <v>10231</v>
      </c>
      <c r="C71" s="8" t="s">
        <v>21128</v>
      </c>
      <c r="D71" s="8" t="s">
        <v>21129</v>
      </c>
      <c r="E71" s="13" t="s">
        <v>30646</v>
      </c>
      <c r="F71" s="77" t="str">
        <f t="shared" si="1"/>
        <v>К товару</v>
      </c>
      <c r="G71" s="87">
        <v>139596.84</v>
      </c>
      <c r="H71" s="61">
        <v>4</v>
      </c>
      <c r="I71" s="60"/>
    </row>
    <row r="72" spans="1:9" ht="30" x14ac:dyDescent="0.25">
      <c r="A72" s="8" t="s">
        <v>10278</v>
      </c>
      <c r="B72" s="8" t="s">
        <v>10231</v>
      </c>
      <c r="C72" s="8" t="s">
        <v>10279</v>
      </c>
      <c r="D72" s="8" t="s">
        <v>10280</v>
      </c>
      <c r="E72" s="13" t="s">
        <v>30647</v>
      </c>
      <c r="F72" s="77" t="str">
        <f t="shared" si="1"/>
        <v>К товару</v>
      </c>
      <c r="G72" s="87">
        <v>181591.74</v>
      </c>
      <c r="H72" s="61">
        <v>2</v>
      </c>
      <c r="I72" s="60"/>
    </row>
    <row r="73" spans="1:9" ht="30" x14ac:dyDescent="0.25">
      <c r="A73" s="8" t="s">
        <v>26420</v>
      </c>
      <c r="B73" s="8" t="s">
        <v>10231</v>
      </c>
      <c r="C73" s="8" t="s">
        <v>26421</v>
      </c>
      <c r="D73" s="8" t="s">
        <v>11814</v>
      </c>
      <c r="E73" s="13" t="s">
        <v>30648</v>
      </c>
      <c r="F73" s="77" t="str">
        <f t="shared" si="1"/>
        <v>К товару</v>
      </c>
      <c r="G73" s="87">
        <v>275139</v>
      </c>
      <c r="H73" s="61">
        <v>6</v>
      </c>
      <c r="I73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97" fitToHeight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  <pageSetUpPr fitToPage="1"/>
  </sheetPr>
  <dimension ref="A1:I445"/>
  <sheetViews>
    <sheetView view="pageBreakPreview" topLeftCell="B1" zoomScaleNormal="100" zoomScaleSheetLayoutView="100" workbookViewId="0">
      <selection activeCell="M16" sqref="M16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16" style="1" hidden="1" customWidth="1"/>
    <col min="5" max="5" width="73" style="1" customWidth="1"/>
    <col min="6" max="6" width="18.710937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30649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30" x14ac:dyDescent="0.25">
      <c r="A10" s="8" t="s">
        <v>10282</v>
      </c>
      <c r="B10" s="8" t="s">
        <v>10284</v>
      </c>
      <c r="C10" s="8" t="s">
        <v>10283</v>
      </c>
      <c r="D10" s="8"/>
      <c r="E10" s="13" t="s">
        <v>30650</v>
      </c>
      <c r="F10" s="77" t="str">
        <f t="shared" ref="F10:F73" si="0">HYPERLINK("https://shop-askom.kz/?pbrandnumber="&amp;C10&amp;"&amp;pbrandname=MAHLE", "К товару")</f>
        <v>К товару</v>
      </c>
      <c r="G10" s="87">
        <v>38645.155079999997</v>
      </c>
      <c r="H10" s="61">
        <v>4</v>
      </c>
      <c r="I10" s="60"/>
    </row>
    <row r="11" spans="1:9" ht="30" x14ac:dyDescent="0.25">
      <c r="A11" s="8" t="s">
        <v>22164</v>
      </c>
      <c r="B11" s="8" t="s">
        <v>10284</v>
      </c>
      <c r="C11" s="8" t="s">
        <v>22165</v>
      </c>
      <c r="D11" s="8" t="s">
        <v>22166</v>
      </c>
      <c r="E11" s="13" t="s">
        <v>30651</v>
      </c>
      <c r="F11" s="77" t="str">
        <f t="shared" si="0"/>
        <v>К товару</v>
      </c>
      <c r="G11" s="87">
        <v>3301.6680000000001</v>
      </c>
      <c r="H11" s="61">
        <v>12</v>
      </c>
      <c r="I11" s="60"/>
    </row>
    <row r="12" spans="1:9" ht="15" x14ac:dyDescent="0.25">
      <c r="A12" s="8" t="s">
        <v>23383</v>
      </c>
      <c r="B12" s="8" t="s">
        <v>10284</v>
      </c>
      <c r="C12" s="8" t="s">
        <v>23384</v>
      </c>
      <c r="D12" s="8"/>
      <c r="E12" s="13" t="s">
        <v>30652</v>
      </c>
      <c r="F12" s="77" t="str">
        <f t="shared" si="0"/>
        <v>К товару</v>
      </c>
      <c r="G12" s="87">
        <v>12270.62016</v>
      </c>
      <c r="H12" s="61">
        <v>4</v>
      </c>
      <c r="I12" s="60"/>
    </row>
    <row r="13" spans="1:9" ht="30" x14ac:dyDescent="0.25">
      <c r="A13" s="8" t="s">
        <v>10285</v>
      </c>
      <c r="B13" s="8" t="s">
        <v>10284</v>
      </c>
      <c r="C13" s="8" t="s">
        <v>10286</v>
      </c>
      <c r="D13" s="8" t="s">
        <v>10287</v>
      </c>
      <c r="E13" s="13" t="s">
        <v>30653</v>
      </c>
      <c r="F13" s="77" t="str">
        <f t="shared" si="0"/>
        <v>К товару</v>
      </c>
      <c r="G13" s="87">
        <v>11170.06416</v>
      </c>
      <c r="H13" s="61">
        <v>14</v>
      </c>
      <c r="I13" s="60"/>
    </row>
    <row r="14" spans="1:9" ht="30" x14ac:dyDescent="0.25">
      <c r="A14" s="8" t="s">
        <v>10288</v>
      </c>
      <c r="B14" s="8" t="s">
        <v>10284</v>
      </c>
      <c r="C14" s="8" t="s">
        <v>10289</v>
      </c>
      <c r="D14" s="8" t="s">
        <v>10290</v>
      </c>
      <c r="E14" s="13" t="s">
        <v>30654</v>
      </c>
      <c r="F14" s="77" t="str">
        <f t="shared" si="0"/>
        <v>К товару</v>
      </c>
      <c r="G14" s="87">
        <v>13361.32908</v>
      </c>
      <c r="H14" s="61">
        <v>35</v>
      </c>
      <c r="I14" s="60"/>
    </row>
    <row r="15" spans="1:9" ht="30" x14ac:dyDescent="0.25">
      <c r="A15" s="8" t="s">
        <v>22167</v>
      </c>
      <c r="B15" s="8" t="s">
        <v>10284</v>
      </c>
      <c r="C15" s="8" t="s">
        <v>22168</v>
      </c>
      <c r="D15" s="8" t="s">
        <v>22169</v>
      </c>
      <c r="E15" s="13" t="s">
        <v>30655</v>
      </c>
      <c r="F15" s="77" t="str">
        <f t="shared" si="0"/>
        <v>К товару</v>
      </c>
      <c r="G15" s="87">
        <v>13042.747079999999</v>
      </c>
      <c r="H15" s="61">
        <v>24</v>
      </c>
      <c r="I15" s="60"/>
    </row>
    <row r="16" spans="1:9" ht="30" x14ac:dyDescent="0.25">
      <c r="A16" s="8" t="s">
        <v>10291</v>
      </c>
      <c r="B16" s="8" t="s">
        <v>10284</v>
      </c>
      <c r="C16" s="8" t="s">
        <v>10292</v>
      </c>
      <c r="D16" s="8" t="s">
        <v>10293</v>
      </c>
      <c r="E16" s="13" t="s">
        <v>30656</v>
      </c>
      <c r="F16" s="77" t="str">
        <f t="shared" si="0"/>
        <v>К товару</v>
      </c>
      <c r="G16" s="87">
        <v>13313.25216</v>
      </c>
      <c r="H16" s="61">
        <v>24</v>
      </c>
      <c r="I16" s="60"/>
    </row>
    <row r="17" spans="1:9" ht="30" x14ac:dyDescent="0.25">
      <c r="A17" s="8" t="s">
        <v>10294</v>
      </c>
      <c r="B17" s="8" t="s">
        <v>10284</v>
      </c>
      <c r="C17" s="8" t="s">
        <v>10295</v>
      </c>
      <c r="D17" s="8" t="s">
        <v>10296</v>
      </c>
      <c r="E17" s="13" t="s">
        <v>30657</v>
      </c>
      <c r="F17" s="77" t="str">
        <f t="shared" si="0"/>
        <v>К товару</v>
      </c>
      <c r="G17" s="87">
        <v>21065.221079999999</v>
      </c>
      <c r="H17" s="61">
        <v>8</v>
      </c>
      <c r="I17" s="60"/>
    </row>
    <row r="18" spans="1:9" ht="30" x14ac:dyDescent="0.25">
      <c r="A18" s="8" t="s">
        <v>10297</v>
      </c>
      <c r="B18" s="8" t="s">
        <v>10284</v>
      </c>
      <c r="C18" s="8" t="s">
        <v>10298</v>
      </c>
      <c r="D18" s="8" t="s">
        <v>10299</v>
      </c>
      <c r="E18" s="13" t="s">
        <v>30658</v>
      </c>
      <c r="F18" s="77" t="str">
        <f t="shared" si="0"/>
        <v>К товару</v>
      </c>
      <c r="G18" s="87">
        <v>8283.1319999999996</v>
      </c>
      <c r="H18" s="61">
        <v>21</v>
      </c>
      <c r="I18" s="60"/>
    </row>
    <row r="19" spans="1:9" ht="30" x14ac:dyDescent="0.25">
      <c r="A19" s="8" t="s">
        <v>10300</v>
      </c>
      <c r="B19" s="8" t="s">
        <v>10284</v>
      </c>
      <c r="C19" s="8" t="s">
        <v>10301</v>
      </c>
      <c r="D19" s="8" t="s">
        <v>10302</v>
      </c>
      <c r="E19" s="13" t="s">
        <v>30659</v>
      </c>
      <c r="F19" s="77" t="str">
        <f t="shared" si="0"/>
        <v>К товару</v>
      </c>
      <c r="G19" s="87">
        <v>20649.905999999999</v>
      </c>
      <c r="H19" s="61">
        <v>12</v>
      </c>
      <c r="I19" s="60"/>
    </row>
    <row r="20" spans="1:9" ht="30" x14ac:dyDescent="0.25">
      <c r="A20" s="8" t="s">
        <v>10303</v>
      </c>
      <c r="B20" s="8" t="s">
        <v>10284</v>
      </c>
      <c r="C20" s="8" t="s">
        <v>10304</v>
      </c>
      <c r="D20" s="8"/>
      <c r="E20" s="13" t="s">
        <v>30660</v>
      </c>
      <c r="F20" s="77" t="str">
        <f t="shared" si="0"/>
        <v>К товару</v>
      </c>
      <c r="G20" s="87">
        <v>42033.709080000001</v>
      </c>
      <c r="H20" s="61">
        <v>7</v>
      </c>
      <c r="I20" s="60"/>
    </row>
    <row r="21" spans="1:9" ht="30" x14ac:dyDescent="0.25">
      <c r="A21" s="8" t="s">
        <v>10305</v>
      </c>
      <c r="B21" s="8" t="s">
        <v>10284</v>
      </c>
      <c r="C21" s="8" t="s">
        <v>10306</v>
      </c>
      <c r="D21" s="8" t="s">
        <v>10307</v>
      </c>
      <c r="E21" s="13" t="s">
        <v>30661</v>
      </c>
      <c r="F21" s="77" t="str">
        <f t="shared" si="0"/>
        <v>К товару</v>
      </c>
      <c r="G21" s="87">
        <v>10503.93816</v>
      </c>
      <c r="H21" s="61">
        <v>42</v>
      </c>
      <c r="I21" s="60"/>
    </row>
    <row r="22" spans="1:9" ht="30" x14ac:dyDescent="0.25">
      <c r="A22" s="8" t="s">
        <v>10308</v>
      </c>
      <c r="B22" s="8" t="s">
        <v>10284</v>
      </c>
      <c r="C22" s="8" t="s">
        <v>10309</v>
      </c>
      <c r="D22" s="8" t="s">
        <v>10310</v>
      </c>
      <c r="E22" s="13" t="s">
        <v>30662</v>
      </c>
      <c r="F22" s="77" t="str">
        <f t="shared" si="0"/>
        <v>К товару</v>
      </c>
      <c r="G22" s="87">
        <v>57151.873080000005</v>
      </c>
      <c r="H22" s="61">
        <v>2</v>
      </c>
      <c r="I22" s="60"/>
    </row>
    <row r="23" spans="1:9" ht="30" x14ac:dyDescent="0.25">
      <c r="A23" s="8" t="s">
        <v>22170</v>
      </c>
      <c r="B23" s="8" t="s">
        <v>10284</v>
      </c>
      <c r="C23" s="8" t="s">
        <v>22171</v>
      </c>
      <c r="D23" s="8"/>
      <c r="E23" s="13" t="s">
        <v>30663</v>
      </c>
      <c r="F23" s="77" t="str">
        <f t="shared" si="0"/>
        <v>К товару</v>
      </c>
      <c r="G23" s="87">
        <v>37168.093079999999</v>
      </c>
      <c r="H23" s="61">
        <v>5</v>
      </c>
      <c r="I23" s="60"/>
    </row>
    <row r="24" spans="1:9" ht="30" x14ac:dyDescent="0.25">
      <c r="A24" s="8" t="s">
        <v>10311</v>
      </c>
      <c r="B24" s="8" t="s">
        <v>10284</v>
      </c>
      <c r="C24" s="8" t="s">
        <v>10312</v>
      </c>
      <c r="D24" s="8" t="s">
        <v>10313</v>
      </c>
      <c r="E24" s="13" t="s">
        <v>30664</v>
      </c>
      <c r="F24" s="77" t="str">
        <f t="shared" si="0"/>
        <v>К товару</v>
      </c>
      <c r="G24" s="87">
        <v>9441.6119999999992</v>
      </c>
      <c r="H24" s="61">
        <v>12</v>
      </c>
      <c r="I24" s="60"/>
    </row>
    <row r="25" spans="1:9" ht="30" x14ac:dyDescent="0.25">
      <c r="A25" s="8" t="s">
        <v>10314</v>
      </c>
      <c r="B25" s="8" t="s">
        <v>10284</v>
      </c>
      <c r="C25" s="8" t="s">
        <v>10315</v>
      </c>
      <c r="D25" s="8" t="s">
        <v>10316</v>
      </c>
      <c r="E25" s="13" t="s">
        <v>30665</v>
      </c>
      <c r="F25" s="77" t="str">
        <f t="shared" si="0"/>
        <v>К товару</v>
      </c>
      <c r="G25" s="87">
        <v>27523.747080000001</v>
      </c>
      <c r="H25" s="61">
        <v>15</v>
      </c>
      <c r="I25" s="60"/>
    </row>
    <row r="26" spans="1:9" ht="30" x14ac:dyDescent="0.25">
      <c r="A26" s="8" t="s">
        <v>10317</v>
      </c>
      <c r="B26" s="8" t="s">
        <v>10284</v>
      </c>
      <c r="C26" s="8" t="s">
        <v>10318</v>
      </c>
      <c r="D26" s="8" t="s">
        <v>10319</v>
      </c>
      <c r="E26" s="13" t="s">
        <v>30666</v>
      </c>
      <c r="F26" s="77" t="str">
        <f t="shared" si="0"/>
        <v>К товару</v>
      </c>
      <c r="G26" s="87">
        <v>60627.313080000007</v>
      </c>
      <c r="H26" s="61">
        <v>2</v>
      </c>
      <c r="I26" s="60"/>
    </row>
    <row r="27" spans="1:9" ht="30" x14ac:dyDescent="0.25">
      <c r="A27" s="8" t="s">
        <v>10320</v>
      </c>
      <c r="B27" s="8" t="s">
        <v>10284</v>
      </c>
      <c r="C27" s="8" t="s">
        <v>10321</v>
      </c>
      <c r="D27" s="8" t="s">
        <v>10322</v>
      </c>
      <c r="E27" s="13" t="s">
        <v>30667</v>
      </c>
      <c r="F27" s="77" t="str">
        <f t="shared" si="0"/>
        <v>К товару</v>
      </c>
      <c r="G27" s="87">
        <v>10822.52016</v>
      </c>
      <c r="H27" s="61">
        <v>12</v>
      </c>
      <c r="I27" s="60"/>
    </row>
    <row r="28" spans="1:9" ht="30" x14ac:dyDescent="0.25">
      <c r="A28" s="8" t="s">
        <v>10323</v>
      </c>
      <c r="B28" s="8" t="s">
        <v>10284</v>
      </c>
      <c r="C28" s="8" t="s">
        <v>10324</v>
      </c>
      <c r="D28" s="8" t="s">
        <v>10325</v>
      </c>
      <c r="E28" s="13" t="s">
        <v>30668</v>
      </c>
      <c r="F28" s="77" t="str">
        <f t="shared" si="0"/>
        <v>К товару</v>
      </c>
      <c r="G28" s="87">
        <v>58020.733080000005</v>
      </c>
      <c r="H28" s="61">
        <v>6</v>
      </c>
      <c r="I28" s="60"/>
    </row>
    <row r="29" spans="1:9" ht="30" x14ac:dyDescent="0.25">
      <c r="A29" s="8" t="s">
        <v>26012</v>
      </c>
      <c r="B29" s="8" t="s">
        <v>10284</v>
      </c>
      <c r="C29" s="8" t="s">
        <v>26013</v>
      </c>
      <c r="D29" s="8" t="s">
        <v>26014</v>
      </c>
      <c r="E29" s="13" t="s">
        <v>30669</v>
      </c>
      <c r="F29" s="77" t="str">
        <f t="shared" si="0"/>
        <v>К товару</v>
      </c>
      <c r="G29" s="87">
        <v>13892.49216</v>
      </c>
      <c r="H29" s="61">
        <v>12</v>
      </c>
      <c r="I29" s="60"/>
    </row>
    <row r="30" spans="1:9" ht="30" x14ac:dyDescent="0.25">
      <c r="A30" s="8" t="s">
        <v>10326</v>
      </c>
      <c r="B30" s="8" t="s">
        <v>10284</v>
      </c>
      <c r="C30" s="8" t="s">
        <v>10327</v>
      </c>
      <c r="D30" s="8" t="s">
        <v>10328</v>
      </c>
      <c r="E30" s="13" t="s">
        <v>30670</v>
      </c>
      <c r="F30" s="77" t="str">
        <f t="shared" si="0"/>
        <v>К товару</v>
      </c>
      <c r="G30" s="87">
        <v>58020.733080000005</v>
      </c>
      <c r="H30" s="61">
        <v>4</v>
      </c>
      <c r="I30" s="60"/>
    </row>
    <row r="31" spans="1:9" ht="30" x14ac:dyDescent="0.25">
      <c r="A31" s="8" t="s">
        <v>10329</v>
      </c>
      <c r="B31" s="8" t="s">
        <v>10284</v>
      </c>
      <c r="C31" s="8" t="s">
        <v>10330</v>
      </c>
      <c r="D31" s="8"/>
      <c r="E31" s="13" t="s">
        <v>30671</v>
      </c>
      <c r="F31" s="77" t="str">
        <f t="shared" si="0"/>
        <v>К товару</v>
      </c>
      <c r="G31" s="87">
        <v>36791.587079999998</v>
      </c>
      <c r="H31" s="61">
        <v>2</v>
      </c>
      <c r="I31" s="60"/>
    </row>
    <row r="32" spans="1:9" ht="30" x14ac:dyDescent="0.25">
      <c r="A32" s="8" t="s">
        <v>10331</v>
      </c>
      <c r="B32" s="8" t="s">
        <v>10284</v>
      </c>
      <c r="C32" s="8" t="s">
        <v>10332</v>
      </c>
      <c r="D32" s="8"/>
      <c r="E32" s="13" t="s">
        <v>30672</v>
      </c>
      <c r="F32" s="77" t="str">
        <f t="shared" si="0"/>
        <v>К товару</v>
      </c>
      <c r="G32" s="87">
        <v>54352.406159999999</v>
      </c>
      <c r="H32" s="61">
        <v>3</v>
      </c>
      <c r="I32" s="60"/>
    </row>
    <row r="33" spans="1:9" ht="30" x14ac:dyDescent="0.25">
      <c r="A33" s="8" t="s">
        <v>10333</v>
      </c>
      <c r="B33" s="8" t="s">
        <v>10284</v>
      </c>
      <c r="C33" s="8" t="s">
        <v>10334</v>
      </c>
      <c r="D33" s="8" t="s">
        <v>10335</v>
      </c>
      <c r="E33" s="13" t="s">
        <v>30673</v>
      </c>
      <c r="F33" s="77" t="str">
        <f t="shared" si="0"/>
        <v>К товару</v>
      </c>
      <c r="G33" s="87">
        <v>46445.780160000002</v>
      </c>
      <c r="H33" s="61">
        <v>2</v>
      </c>
      <c r="I33" s="60"/>
    </row>
    <row r="34" spans="1:9" ht="30" x14ac:dyDescent="0.25">
      <c r="A34" s="8" t="s">
        <v>10336</v>
      </c>
      <c r="B34" s="8" t="s">
        <v>10284</v>
      </c>
      <c r="C34" s="8" t="s">
        <v>10337</v>
      </c>
      <c r="D34" s="8" t="s">
        <v>10338</v>
      </c>
      <c r="E34" s="13" t="s">
        <v>30674</v>
      </c>
      <c r="F34" s="77" t="str">
        <f t="shared" si="0"/>
        <v>К товару</v>
      </c>
      <c r="G34" s="87">
        <v>29724.859079999998</v>
      </c>
      <c r="H34" s="61">
        <v>1</v>
      </c>
      <c r="I34" s="60"/>
    </row>
    <row r="35" spans="1:9" ht="30" x14ac:dyDescent="0.25">
      <c r="A35" s="8" t="s">
        <v>22172</v>
      </c>
      <c r="B35" s="8" t="s">
        <v>10284</v>
      </c>
      <c r="C35" s="8" t="s">
        <v>22173</v>
      </c>
      <c r="D35" s="8" t="s">
        <v>22174</v>
      </c>
      <c r="E35" s="13" t="s">
        <v>30675</v>
      </c>
      <c r="F35" s="77" t="str">
        <f t="shared" si="0"/>
        <v>К товару</v>
      </c>
      <c r="G35" s="87">
        <v>9586.4220000000005</v>
      </c>
      <c r="H35" s="61">
        <v>67</v>
      </c>
      <c r="I35" s="60"/>
    </row>
    <row r="36" spans="1:9" ht="30" x14ac:dyDescent="0.25">
      <c r="A36" s="8" t="s">
        <v>10344</v>
      </c>
      <c r="B36" s="8" t="s">
        <v>10284</v>
      </c>
      <c r="C36" s="8" t="s">
        <v>10345</v>
      </c>
      <c r="D36" s="8" t="s">
        <v>10346</v>
      </c>
      <c r="E36" s="13" t="s">
        <v>30676</v>
      </c>
      <c r="F36" s="77" t="str">
        <f t="shared" si="0"/>
        <v>К товару</v>
      </c>
      <c r="G36" s="87">
        <v>7530.12</v>
      </c>
      <c r="H36" s="61">
        <v>12</v>
      </c>
      <c r="I36" s="60"/>
    </row>
    <row r="37" spans="1:9" ht="30" x14ac:dyDescent="0.25">
      <c r="A37" s="8" t="s">
        <v>10347</v>
      </c>
      <c r="B37" s="8" t="s">
        <v>10284</v>
      </c>
      <c r="C37" s="8" t="s">
        <v>10348</v>
      </c>
      <c r="D37" s="8" t="s">
        <v>10349</v>
      </c>
      <c r="E37" s="13" t="s">
        <v>30677</v>
      </c>
      <c r="F37" s="77" t="str">
        <f t="shared" si="0"/>
        <v>К товару</v>
      </c>
      <c r="G37" s="87">
        <v>38481.230159999999</v>
      </c>
      <c r="H37" s="61">
        <v>12</v>
      </c>
      <c r="I37" s="60"/>
    </row>
    <row r="38" spans="1:9" ht="30" x14ac:dyDescent="0.25">
      <c r="A38" s="8" t="s">
        <v>10350</v>
      </c>
      <c r="B38" s="8" t="s">
        <v>10284</v>
      </c>
      <c r="C38" s="8" t="s">
        <v>10351</v>
      </c>
      <c r="D38" s="8"/>
      <c r="E38" s="13" t="s">
        <v>30678</v>
      </c>
      <c r="F38" s="77" t="str">
        <f t="shared" si="0"/>
        <v>К товару</v>
      </c>
      <c r="G38" s="87">
        <v>44939.756159999997</v>
      </c>
      <c r="H38" s="61">
        <v>2</v>
      </c>
      <c r="I38" s="60"/>
    </row>
    <row r="39" spans="1:9" ht="30" x14ac:dyDescent="0.25">
      <c r="A39" s="8" t="s">
        <v>10352</v>
      </c>
      <c r="B39" s="8" t="s">
        <v>10284</v>
      </c>
      <c r="C39" s="8" t="s">
        <v>10353</v>
      </c>
      <c r="D39" s="8"/>
      <c r="E39" s="13" t="s">
        <v>30679</v>
      </c>
      <c r="F39" s="77" t="str">
        <f t="shared" si="0"/>
        <v>К товару</v>
      </c>
      <c r="G39" s="87">
        <v>41454.469080000003</v>
      </c>
      <c r="H39" s="61">
        <v>3</v>
      </c>
      <c r="I39" s="60"/>
    </row>
    <row r="40" spans="1:9" ht="30" x14ac:dyDescent="0.25">
      <c r="A40" s="8" t="s">
        <v>22175</v>
      </c>
      <c r="B40" s="8" t="s">
        <v>10284</v>
      </c>
      <c r="C40" s="8" t="s">
        <v>22176</v>
      </c>
      <c r="D40" s="8"/>
      <c r="E40" s="13" t="s">
        <v>30680</v>
      </c>
      <c r="F40" s="77" t="str">
        <f t="shared" si="0"/>
        <v>К товару</v>
      </c>
      <c r="G40" s="87">
        <v>32524.326000000001</v>
      </c>
      <c r="H40" s="61">
        <v>2</v>
      </c>
      <c r="I40" s="60"/>
    </row>
    <row r="41" spans="1:9" ht="30" x14ac:dyDescent="0.25">
      <c r="A41" s="8" t="s">
        <v>10358</v>
      </c>
      <c r="B41" s="8" t="s">
        <v>10284</v>
      </c>
      <c r="C41" s="8" t="s">
        <v>10359</v>
      </c>
      <c r="D41" s="8"/>
      <c r="E41" s="13" t="s">
        <v>30681</v>
      </c>
      <c r="F41" s="77" t="str">
        <f t="shared" si="0"/>
        <v>К товару</v>
      </c>
      <c r="G41" s="87">
        <v>38423.30616</v>
      </c>
      <c r="H41" s="61">
        <v>1</v>
      </c>
      <c r="I41" s="60"/>
    </row>
    <row r="42" spans="1:9" ht="30" x14ac:dyDescent="0.25">
      <c r="A42" s="8" t="s">
        <v>10360</v>
      </c>
      <c r="B42" s="8" t="s">
        <v>10284</v>
      </c>
      <c r="C42" s="8" t="s">
        <v>10361</v>
      </c>
      <c r="D42" s="8"/>
      <c r="E42" s="13" t="s">
        <v>30682</v>
      </c>
      <c r="F42" s="77" t="str">
        <f t="shared" si="0"/>
        <v>К товару</v>
      </c>
      <c r="G42" s="87">
        <v>40122.217080000002</v>
      </c>
      <c r="H42" s="61">
        <v>1</v>
      </c>
      <c r="I42" s="60"/>
    </row>
    <row r="43" spans="1:9" ht="15" x14ac:dyDescent="0.25">
      <c r="A43" s="8" t="s">
        <v>10362</v>
      </c>
      <c r="B43" s="8" t="s">
        <v>10284</v>
      </c>
      <c r="C43" s="8" t="s">
        <v>10363</v>
      </c>
      <c r="D43" s="8" t="s">
        <v>10325</v>
      </c>
      <c r="E43" s="13" t="s">
        <v>30683</v>
      </c>
      <c r="F43" s="77" t="str">
        <f t="shared" si="0"/>
        <v>К товару</v>
      </c>
      <c r="G43" s="87">
        <v>8090.2450799999997</v>
      </c>
      <c r="H43" s="61">
        <v>45</v>
      </c>
      <c r="I43" s="60"/>
    </row>
    <row r="44" spans="1:9" ht="15" x14ac:dyDescent="0.25">
      <c r="A44" s="8" t="s">
        <v>10364</v>
      </c>
      <c r="B44" s="8" t="s">
        <v>10284</v>
      </c>
      <c r="C44" s="8" t="s">
        <v>10365</v>
      </c>
      <c r="D44" s="8" t="s">
        <v>10366</v>
      </c>
      <c r="E44" s="13" t="s">
        <v>30684</v>
      </c>
      <c r="F44" s="77" t="str">
        <f t="shared" si="0"/>
        <v>К товару</v>
      </c>
      <c r="G44" s="87">
        <v>7723.5861599999998</v>
      </c>
      <c r="H44" s="61">
        <v>53</v>
      </c>
      <c r="I44" s="60"/>
    </row>
    <row r="45" spans="1:9" ht="30" x14ac:dyDescent="0.25">
      <c r="A45" s="8" t="s">
        <v>10367</v>
      </c>
      <c r="B45" s="8" t="s">
        <v>10284</v>
      </c>
      <c r="C45" s="8" t="s">
        <v>10368</v>
      </c>
      <c r="D45" s="8" t="s">
        <v>10369</v>
      </c>
      <c r="E45" s="13" t="s">
        <v>30685</v>
      </c>
      <c r="F45" s="77" t="str">
        <f t="shared" si="0"/>
        <v>К товару</v>
      </c>
      <c r="G45" s="87">
        <v>48694.969080000003</v>
      </c>
      <c r="H45" s="61">
        <v>4</v>
      </c>
      <c r="I45" s="60"/>
    </row>
    <row r="46" spans="1:9" ht="30" x14ac:dyDescent="0.25">
      <c r="A46" s="8" t="s">
        <v>10370</v>
      </c>
      <c r="B46" s="8" t="s">
        <v>10284</v>
      </c>
      <c r="C46" s="8" t="s">
        <v>10371</v>
      </c>
      <c r="D46" s="8" t="s">
        <v>10372</v>
      </c>
      <c r="E46" s="13" t="s">
        <v>30686</v>
      </c>
      <c r="F46" s="77" t="str">
        <f t="shared" si="0"/>
        <v>К товару</v>
      </c>
      <c r="G46" s="87">
        <v>1846.0378799999999</v>
      </c>
      <c r="H46" s="61">
        <v>24</v>
      </c>
      <c r="I46" s="60"/>
    </row>
    <row r="47" spans="1:9" ht="30" x14ac:dyDescent="0.25">
      <c r="A47" s="8" t="s">
        <v>10373</v>
      </c>
      <c r="B47" s="8" t="s">
        <v>10284</v>
      </c>
      <c r="C47" s="8" t="s">
        <v>10374</v>
      </c>
      <c r="D47" s="8" t="s">
        <v>10375</v>
      </c>
      <c r="E47" s="13" t="s">
        <v>30687</v>
      </c>
      <c r="F47" s="77" t="str">
        <f t="shared" si="0"/>
        <v>К товару</v>
      </c>
      <c r="G47" s="87">
        <v>1932.9238800000001</v>
      </c>
      <c r="H47" s="61">
        <v>60</v>
      </c>
      <c r="I47" s="60"/>
    </row>
    <row r="48" spans="1:9" ht="30" x14ac:dyDescent="0.25">
      <c r="A48" s="8" t="s">
        <v>10376</v>
      </c>
      <c r="B48" s="8" t="s">
        <v>10284</v>
      </c>
      <c r="C48" s="8" t="s">
        <v>10377</v>
      </c>
      <c r="D48" s="8" t="s">
        <v>10378</v>
      </c>
      <c r="E48" s="13" t="s">
        <v>30688</v>
      </c>
      <c r="F48" s="77" t="str">
        <f t="shared" si="0"/>
        <v>К товару</v>
      </c>
      <c r="G48" s="87">
        <v>1575.5328</v>
      </c>
      <c r="H48" s="61">
        <v>24</v>
      </c>
      <c r="I48" s="60"/>
    </row>
    <row r="49" spans="1:9" ht="30" x14ac:dyDescent="0.25">
      <c r="A49" s="8" t="s">
        <v>10379</v>
      </c>
      <c r="B49" s="8" t="s">
        <v>10284</v>
      </c>
      <c r="C49" s="8" t="s">
        <v>10380</v>
      </c>
      <c r="D49" s="8" t="s">
        <v>10381</v>
      </c>
      <c r="E49" s="13" t="s">
        <v>30689</v>
      </c>
      <c r="F49" s="77" t="str">
        <f t="shared" si="0"/>
        <v>К товару</v>
      </c>
      <c r="G49" s="87">
        <v>2297.8450800000001</v>
      </c>
      <c r="H49" s="61">
        <v>97</v>
      </c>
      <c r="I49" s="60"/>
    </row>
    <row r="50" spans="1:9" ht="30" x14ac:dyDescent="0.25">
      <c r="A50" s="8" t="s">
        <v>22177</v>
      </c>
      <c r="B50" s="8" t="s">
        <v>10284</v>
      </c>
      <c r="C50" s="8" t="s">
        <v>22178</v>
      </c>
      <c r="D50" s="8" t="s">
        <v>22179</v>
      </c>
      <c r="E50" s="13" t="s">
        <v>30690</v>
      </c>
      <c r="F50" s="77" t="str">
        <f t="shared" si="0"/>
        <v>К товару</v>
      </c>
      <c r="G50" s="87">
        <v>1701.2278799999999</v>
      </c>
      <c r="H50" s="61">
        <v>30</v>
      </c>
      <c r="I50" s="60"/>
    </row>
    <row r="51" spans="1:9" ht="30" x14ac:dyDescent="0.25">
      <c r="A51" s="8" t="s">
        <v>22180</v>
      </c>
      <c r="B51" s="8" t="s">
        <v>10284</v>
      </c>
      <c r="C51" s="8" t="s">
        <v>22181</v>
      </c>
      <c r="D51" s="8" t="s">
        <v>22182</v>
      </c>
      <c r="E51" s="13" t="s">
        <v>30691</v>
      </c>
      <c r="F51" s="77" t="str">
        <f t="shared" si="0"/>
        <v>К товару</v>
      </c>
      <c r="G51" s="87">
        <v>1730.1898799999999</v>
      </c>
      <c r="H51" s="61">
        <v>30</v>
      </c>
      <c r="I51" s="60"/>
    </row>
    <row r="52" spans="1:9" ht="30" x14ac:dyDescent="0.25">
      <c r="A52" s="8" t="s">
        <v>22183</v>
      </c>
      <c r="B52" s="8" t="s">
        <v>10284</v>
      </c>
      <c r="C52" s="8" t="s">
        <v>22184</v>
      </c>
      <c r="D52" s="8" t="s">
        <v>22185</v>
      </c>
      <c r="E52" s="13" t="s">
        <v>30692</v>
      </c>
      <c r="F52" s="77" t="str">
        <f t="shared" si="0"/>
        <v>К товару</v>
      </c>
      <c r="G52" s="87">
        <v>3524.0961600000001</v>
      </c>
      <c r="H52" s="61">
        <v>24</v>
      </c>
      <c r="I52" s="60"/>
    </row>
    <row r="53" spans="1:9" ht="30" x14ac:dyDescent="0.25">
      <c r="A53" s="8" t="s">
        <v>10382</v>
      </c>
      <c r="B53" s="8" t="s">
        <v>10284</v>
      </c>
      <c r="C53" s="8" t="s">
        <v>10383</v>
      </c>
      <c r="D53" s="8" t="s">
        <v>10384</v>
      </c>
      <c r="E53" s="13" t="s">
        <v>30693</v>
      </c>
      <c r="F53" s="77" t="str">
        <f t="shared" si="0"/>
        <v>К товару</v>
      </c>
      <c r="G53" s="87">
        <v>1207.7154</v>
      </c>
      <c r="H53" s="61">
        <v>48</v>
      </c>
      <c r="I53" s="60"/>
    </row>
    <row r="54" spans="1:9" ht="15" x14ac:dyDescent="0.25">
      <c r="A54" s="8" t="s">
        <v>10385</v>
      </c>
      <c r="B54" s="8" t="s">
        <v>10284</v>
      </c>
      <c r="C54" s="8" t="s">
        <v>10386</v>
      </c>
      <c r="D54" s="8"/>
      <c r="E54" s="13" t="s">
        <v>30694</v>
      </c>
      <c r="F54" s="77" t="str">
        <f t="shared" si="0"/>
        <v>К товару</v>
      </c>
      <c r="G54" s="87">
        <v>42873.607080000002</v>
      </c>
      <c r="H54" s="61">
        <v>11</v>
      </c>
      <c r="I54" s="60"/>
    </row>
    <row r="55" spans="1:9" ht="30" x14ac:dyDescent="0.25">
      <c r="A55" s="8" t="s">
        <v>10387</v>
      </c>
      <c r="B55" s="8" t="s">
        <v>10284</v>
      </c>
      <c r="C55" s="8" t="s">
        <v>10388</v>
      </c>
      <c r="D55" s="8" t="s">
        <v>10389</v>
      </c>
      <c r="E55" s="13" t="s">
        <v>30695</v>
      </c>
      <c r="F55" s="77" t="str">
        <f t="shared" si="0"/>
        <v>К товару</v>
      </c>
      <c r="G55" s="87">
        <v>2461.77</v>
      </c>
      <c r="H55" s="61">
        <v>87</v>
      </c>
      <c r="I55" s="60"/>
    </row>
    <row r="56" spans="1:9" ht="15" x14ac:dyDescent="0.25">
      <c r="A56" s="8" t="s">
        <v>10390</v>
      </c>
      <c r="B56" s="8" t="s">
        <v>10284</v>
      </c>
      <c r="C56" s="8" t="s">
        <v>10391</v>
      </c>
      <c r="D56" s="8" t="s">
        <v>10392</v>
      </c>
      <c r="E56" s="13" t="s">
        <v>30696</v>
      </c>
      <c r="F56" s="77" t="str">
        <f t="shared" si="0"/>
        <v>К товару</v>
      </c>
      <c r="G56" s="87">
        <v>4479.8421600000001</v>
      </c>
      <c r="H56" s="61">
        <v>11</v>
      </c>
      <c r="I56" s="60"/>
    </row>
    <row r="57" spans="1:9" ht="15" x14ac:dyDescent="0.25">
      <c r="A57" s="8" t="s">
        <v>22186</v>
      </c>
      <c r="B57" s="8" t="s">
        <v>10284</v>
      </c>
      <c r="C57" s="8" t="s">
        <v>22187</v>
      </c>
      <c r="D57" s="8" t="s">
        <v>22188</v>
      </c>
      <c r="E57" s="13" t="s">
        <v>30697</v>
      </c>
      <c r="F57" s="77" t="str">
        <f t="shared" si="0"/>
        <v>К товару</v>
      </c>
      <c r="G57" s="87">
        <v>26143.418160000001</v>
      </c>
      <c r="H57" s="61">
        <v>18</v>
      </c>
      <c r="I57" s="60"/>
    </row>
    <row r="58" spans="1:9" ht="15" x14ac:dyDescent="0.25">
      <c r="A58" s="8" t="s">
        <v>10393</v>
      </c>
      <c r="B58" s="8" t="s">
        <v>10284</v>
      </c>
      <c r="C58" s="8" t="s">
        <v>10394</v>
      </c>
      <c r="D58" s="8" t="s">
        <v>10395</v>
      </c>
      <c r="E58" s="13" t="s">
        <v>30698</v>
      </c>
      <c r="F58" s="77" t="str">
        <f t="shared" si="0"/>
        <v>К товару</v>
      </c>
      <c r="G58" s="87">
        <v>46426.086000000003</v>
      </c>
      <c r="H58" s="61">
        <v>12</v>
      </c>
      <c r="I58" s="60"/>
    </row>
    <row r="59" spans="1:9" ht="30" x14ac:dyDescent="0.25">
      <c r="A59" s="8" t="s">
        <v>10396</v>
      </c>
      <c r="B59" s="8" t="s">
        <v>10284</v>
      </c>
      <c r="C59" s="8" t="s">
        <v>10397</v>
      </c>
      <c r="D59" s="8" t="s">
        <v>10398</v>
      </c>
      <c r="E59" s="13" t="s">
        <v>30699</v>
      </c>
      <c r="F59" s="77" t="str">
        <f t="shared" si="0"/>
        <v>К товару</v>
      </c>
      <c r="G59" s="87">
        <v>78390.866160000005</v>
      </c>
      <c r="H59" s="61">
        <v>6</v>
      </c>
      <c r="I59" s="60"/>
    </row>
    <row r="60" spans="1:9" ht="15" x14ac:dyDescent="0.25">
      <c r="A60" s="8" t="s">
        <v>10399</v>
      </c>
      <c r="B60" s="8" t="s">
        <v>10284</v>
      </c>
      <c r="C60" s="8" t="s">
        <v>10400</v>
      </c>
      <c r="D60" s="8" t="s">
        <v>10401</v>
      </c>
      <c r="E60" s="13" t="s">
        <v>30700</v>
      </c>
      <c r="F60" s="77" t="str">
        <f t="shared" si="0"/>
        <v>К товару</v>
      </c>
      <c r="G60" s="87">
        <v>54448.56</v>
      </c>
      <c r="H60" s="61">
        <v>18</v>
      </c>
      <c r="I60" s="60"/>
    </row>
    <row r="61" spans="1:9" ht="30" x14ac:dyDescent="0.25">
      <c r="A61" s="8" t="s">
        <v>27540</v>
      </c>
      <c r="B61" s="8" t="s">
        <v>10284</v>
      </c>
      <c r="C61" s="8" t="s">
        <v>27541</v>
      </c>
      <c r="D61" s="8" t="s">
        <v>27542</v>
      </c>
      <c r="E61" s="13" t="s">
        <v>30701</v>
      </c>
      <c r="F61" s="77" t="str">
        <f t="shared" si="0"/>
        <v>К товару</v>
      </c>
      <c r="G61" s="87">
        <v>27330.86016</v>
      </c>
      <c r="H61" s="61">
        <v>1</v>
      </c>
      <c r="I61" s="60"/>
    </row>
    <row r="62" spans="1:9" ht="30" x14ac:dyDescent="0.25">
      <c r="A62" s="8" t="s">
        <v>10402</v>
      </c>
      <c r="B62" s="8" t="s">
        <v>10284</v>
      </c>
      <c r="C62" s="8" t="s">
        <v>10403</v>
      </c>
      <c r="D62" s="8" t="s">
        <v>10404</v>
      </c>
      <c r="E62" s="13" t="s">
        <v>30702</v>
      </c>
      <c r="F62" s="77" t="str">
        <f t="shared" si="0"/>
        <v>К товару</v>
      </c>
      <c r="G62" s="87">
        <v>54448.56</v>
      </c>
      <c r="H62" s="61">
        <v>12</v>
      </c>
      <c r="I62" s="60"/>
    </row>
    <row r="63" spans="1:9" ht="30" x14ac:dyDescent="0.25">
      <c r="A63" s="8" t="s">
        <v>10405</v>
      </c>
      <c r="B63" s="8" t="s">
        <v>10284</v>
      </c>
      <c r="C63" s="8" t="s">
        <v>10406</v>
      </c>
      <c r="D63" s="8" t="s">
        <v>10407</v>
      </c>
      <c r="E63" s="13" t="s">
        <v>30703</v>
      </c>
      <c r="F63" s="77" t="str">
        <f t="shared" si="0"/>
        <v>К товару</v>
      </c>
      <c r="G63" s="87">
        <v>34059.311999999998</v>
      </c>
      <c r="H63" s="61">
        <v>24</v>
      </c>
      <c r="I63" s="60"/>
    </row>
    <row r="64" spans="1:9" ht="30" x14ac:dyDescent="0.25">
      <c r="A64" s="8" t="s">
        <v>10408</v>
      </c>
      <c r="B64" s="8" t="s">
        <v>10284</v>
      </c>
      <c r="C64" s="8" t="s">
        <v>10409</v>
      </c>
      <c r="D64" s="8" t="s">
        <v>10410</v>
      </c>
      <c r="E64" s="13" t="s">
        <v>30704</v>
      </c>
      <c r="F64" s="77" t="str">
        <f t="shared" si="0"/>
        <v>К товару</v>
      </c>
      <c r="G64" s="87">
        <v>39417.281999999999</v>
      </c>
      <c r="H64" s="61">
        <v>7</v>
      </c>
      <c r="I64" s="60"/>
    </row>
    <row r="65" spans="1:9" ht="30" x14ac:dyDescent="0.25">
      <c r="A65" s="8" t="s">
        <v>10411</v>
      </c>
      <c r="B65" s="8" t="s">
        <v>10284</v>
      </c>
      <c r="C65" s="8" t="s">
        <v>10412</v>
      </c>
      <c r="D65" s="8" t="s">
        <v>10413</v>
      </c>
      <c r="E65" s="13" t="s">
        <v>30705</v>
      </c>
      <c r="F65" s="77" t="str">
        <f t="shared" si="0"/>
        <v>К товару</v>
      </c>
      <c r="G65" s="87">
        <v>90071.819999999992</v>
      </c>
      <c r="H65" s="61">
        <v>6</v>
      </c>
      <c r="I65" s="60"/>
    </row>
    <row r="66" spans="1:9" ht="30" x14ac:dyDescent="0.25">
      <c r="A66" s="8" t="s">
        <v>22189</v>
      </c>
      <c r="B66" s="8" t="s">
        <v>10284</v>
      </c>
      <c r="C66" s="8" t="s">
        <v>22190</v>
      </c>
      <c r="D66" s="8"/>
      <c r="E66" s="13" t="s">
        <v>30706</v>
      </c>
      <c r="F66" s="77" t="str">
        <f t="shared" si="0"/>
        <v>К товару</v>
      </c>
      <c r="G66" s="87">
        <v>44389.478159999999</v>
      </c>
      <c r="H66" s="61">
        <v>16</v>
      </c>
      <c r="I66" s="60"/>
    </row>
    <row r="67" spans="1:9" ht="30" x14ac:dyDescent="0.25">
      <c r="A67" s="8" t="s">
        <v>10414</v>
      </c>
      <c r="B67" s="8" t="s">
        <v>10284</v>
      </c>
      <c r="C67" s="8" t="s">
        <v>10415</v>
      </c>
      <c r="D67" s="8" t="s">
        <v>10416</v>
      </c>
      <c r="E67" s="13" t="s">
        <v>30707</v>
      </c>
      <c r="F67" s="77" t="str">
        <f t="shared" si="0"/>
        <v>К товару</v>
      </c>
      <c r="G67" s="87">
        <v>41811.860159999997</v>
      </c>
      <c r="H67" s="61">
        <v>12</v>
      </c>
      <c r="I67" s="60"/>
    </row>
    <row r="68" spans="1:9" ht="30" x14ac:dyDescent="0.25">
      <c r="A68" s="8" t="s">
        <v>10417</v>
      </c>
      <c r="B68" s="8" t="s">
        <v>10284</v>
      </c>
      <c r="C68" s="8" t="s">
        <v>10418</v>
      </c>
      <c r="D68" s="8" t="s">
        <v>10419</v>
      </c>
      <c r="E68" s="13" t="s">
        <v>30708</v>
      </c>
      <c r="F68" s="77" t="str">
        <f t="shared" si="0"/>
        <v>К товару</v>
      </c>
      <c r="G68" s="87">
        <v>17734.591079999998</v>
      </c>
      <c r="H68" s="61">
        <v>12</v>
      </c>
      <c r="I68" s="60"/>
    </row>
    <row r="69" spans="1:9" ht="30" x14ac:dyDescent="0.25">
      <c r="A69" s="8" t="s">
        <v>21130</v>
      </c>
      <c r="B69" s="8" t="s">
        <v>10284</v>
      </c>
      <c r="C69" s="8" t="s">
        <v>21131</v>
      </c>
      <c r="D69" s="8" t="s">
        <v>21132</v>
      </c>
      <c r="E69" s="13" t="s">
        <v>30709</v>
      </c>
      <c r="F69" s="77" t="str">
        <f t="shared" si="0"/>
        <v>К товару</v>
      </c>
      <c r="G69" s="87">
        <v>40643.533080000001</v>
      </c>
      <c r="H69" s="61">
        <v>16</v>
      </c>
      <c r="I69" s="60"/>
    </row>
    <row r="70" spans="1:9" ht="30" x14ac:dyDescent="0.25">
      <c r="A70" s="8" t="s">
        <v>10420</v>
      </c>
      <c r="B70" s="8" t="s">
        <v>10284</v>
      </c>
      <c r="C70" s="8" t="s">
        <v>10421</v>
      </c>
      <c r="D70" s="8" t="s">
        <v>10422</v>
      </c>
      <c r="E70" s="13" t="s">
        <v>30710</v>
      </c>
      <c r="F70" s="77" t="str">
        <f t="shared" si="0"/>
        <v>К товару</v>
      </c>
      <c r="G70" s="87">
        <v>40836.42</v>
      </c>
      <c r="H70" s="61">
        <v>12</v>
      </c>
      <c r="I70" s="60"/>
    </row>
    <row r="71" spans="1:9" ht="30" x14ac:dyDescent="0.25">
      <c r="A71" s="8" t="s">
        <v>10423</v>
      </c>
      <c r="B71" s="8" t="s">
        <v>10284</v>
      </c>
      <c r="C71" s="8" t="s">
        <v>10424</v>
      </c>
      <c r="D71" s="8" t="s">
        <v>10425</v>
      </c>
      <c r="E71" s="13" t="s">
        <v>30711</v>
      </c>
      <c r="F71" s="77" t="str">
        <f t="shared" si="0"/>
        <v>К товару</v>
      </c>
      <c r="G71" s="87">
        <v>36897.587999999996</v>
      </c>
      <c r="H71" s="61">
        <v>33</v>
      </c>
      <c r="I71" s="60"/>
    </row>
    <row r="72" spans="1:9" ht="30" x14ac:dyDescent="0.25">
      <c r="A72" s="8" t="s">
        <v>22191</v>
      </c>
      <c r="B72" s="8" t="s">
        <v>10284</v>
      </c>
      <c r="C72" s="8" t="s">
        <v>22192</v>
      </c>
      <c r="D72" s="8" t="s">
        <v>22193</v>
      </c>
      <c r="E72" s="13" t="s">
        <v>30712</v>
      </c>
      <c r="F72" s="77" t="str">
        <f t="shared" si="0"/>
        <v>К товару</v>
      </c>
      <c r="G72" s="87">
        <v>41483.431080000002</v>
      </c>
      <c r="H72" s="61">
        <v>6</v>
      </c>
      <c r="I72" s="60"/>
    </row>
    <row r="73" spans="1:9" ht="15" x14ac:dyDescent="0.25">
      <c r="A73" s="8" t="s">
        <v>10426</v>
      </c>
      <c r="B73" s="8" t="s">
        <v>10284</v>
      </c>
      <c r="C73" s="8" t="s">
        <v>10427</v>
      </c>
      <c r="D73" s="8" t="s">
        <v>10428</v>
      </c>
      <c r="E73" s="13" t="s">
        <v>30713</v>
      </c>
      <c r="F73" s="77" t="str">
        <f t="shared" si="0"/>
        <v>К товару</v>
      </c>
      <c r="G73" s="87">
        <v>66806.066160000002</v>
      </c>
      <c r="H73" s="61">
        <v>24</v>
      </c>
      <c r="I73" s="60"/>
    </row>
    <row r="74" spans="1:9" ht="30" x14ac:dyDescent="0.25">
      <c r="A74" s="8" t="s">
        <v>10429</v>
      </c>
      <c r="B74" s="8" t="s">
        <v>10284</v>
      </c>
      <c r="C74" s="8" t="s">
        <v>10430</v>
      </c>
      <c r="D74" s="8"/>
      <c r="E74" s="13" t="s">
        <v>30714</v>
      </c>
      <c r="F74" s="77" t="str">
        <f t="shared" ref="F74:F137" si="1">HYPERLINK("https://shop-askom.kz/?pbrandnumber="&amp;C74&amp;"&amp;pbrandname=MAHLE", "К товару")</f>
        <v>К товару</v>
      </c>
      <c r="G74" s="87">
        <v>50278.031999999999</v>
      </c>
      <c r="H74" s="61">
        <v>8</v>
      </c>
      <c r="I74" s="60"/>
    </row>
    <row r="75" spans="1:9" ht="30" x14ac:dyDescent="0.25">
      <c r="A75" s="8" t="s">
        <v>10431</v>
      </c>
      <c r="B75" s="8" t="s">
        <v>10284</v>
      </c>
      <c r="C75" s="8" t="s">
        <v>10432</v>
      </c>
      <c r="D75" s="8" t="s">
        <v>10433</v>
      </c>
      <c r="E75" s="13" t="s">
        <v>30715</v>
      </c>
      <c r="F75" s="77" t="str">
        <f t="shared" si="1"/>
        <v>К товару</v>
      </c>
      <c r="G75" s="87">
        <v>22696.940159999998</v>
      </c>
      <c r="H75" s="61">
        <v>16</v>
      </c>
      <c r="I75" s="60"/>
    </row>
    <row r="76" spans="1:9" ht="30" x14ac:dyDescent="0.25">
      <c r="A76" s="8" t="s">
        <v>10434</v>
      </c>
      <c r="B76" s="8" t="s">
        <v>10284</v>
      </c>
      <c r="C76" s="8" t="s">
        <v>10435</v>
      </c>
      <c r="D76" s="8" t="s">
        <v>10436</v>
      </c>
      <c r="E76" s="13" t="s">
        <v>30716</v>
      </c>
      <c r="F76" s="77" t="str">
        <f t="shared" si="1"/>
        <v>К товару</v>
      </c>
      <c r="G76" s="87">
        <v>48183.500159999996</v>
      </c>
      <c r="H76" s="61">
        <v>14</v>
      </c>
      <c r="I76" s="60"/>
    </row>
    <row r="77" spans="1:9" ht="30" x14ac:dyDescent="0.25">
      <c r="A77" s="8" t="s">
        <v>22194</v>
      </c>
      <c r="B77" s="8" t="s">
        <v>10284</v>
      </c>
      <c r="C77" s="8" t="s">
        <v>22195</v>
      </c>
      <c r="D77" s="8" t="s">
        <v>22196</v>
      </c>
      <c r="E77" s="13" t="s">
        <v>30717</v>
      </c>
      <c r="F77" s="77" t="str">
        <f t="shared" si="1"/>
        <v>К товару</v>
      </c>
      <c r="G77" s="87">
        <v>73756.946159999992</v>
      </c>
      <c r="H77" s="61">
        <v>12</v>
      </c>
      <c r="I77" s="60"/>
    </row>
    <row r="78" spans="1:9" ht="30" x14ac:dyDescent="0.25">
      <c r="A78" s="8" t="s">
        <v>22197</v>
      </c>
      <c r="B78" s="8" t="s">
        <v>10284</v>
      </c>
      <c r="C78" s="8" t="s">
        <v>22198</v>
      </c>
      <c r="D78" s="8" t="s">
        <v>22199</v>
      </c>
      <c r="E78" s="13" t="s">
        <v>30718</v>
      </c>
      <c r="F78" s="77" t="str">
        <f t="shared" si="1"/>
        <v>К товару</v>
      </c>
      <c r="G78" s="87">
        <v>70860.746159999995</v>
      </c>
      <c r="H78" s="61">
        <v>12</v>
      </c>
      <c r="I78" s="60"/>
    </row>
    <row r="79" spans="1:9" ht="30" x14ac:dyDescent="0.25">
      <c r="A79" s="8" t="s">
        <v>22200</v>
      </c>
      <c r="B79" s="8" t="s">
        <v>10284</v>
      </c>
      <c r="C79" s="8" t="s">
        <v>22201</v>
      </c>
      <c r="D79" s="8" t="s">
        <v>22202</v>
      </c>
      <c r="E79" s="13" t="s">
        <v>30719</v>
      </c>
      <c r="F79" s="77" t="str">
        <f t="shared" si="1"/>
        <v>К товару</v>
      </c>
      <c r="G79" s="87">
        <v>28624.303079999998</v>
      </c>
      <c r="H79" s="61">
        <v>6</v>
      </c>
      <c r="I79" s="60"/>
    </row>
    <row r="80" spans="1:9" ht="15" x14ac:dyDescent="0.25">
      <c r="A80" s="8" t="s">
        <v>22203</v>
      </c>
      <c r="B80" s="8" t="s">
        <v>10284</v>
      </c>
      <c r="C80" s="8" t="s">
        <v>22204</v>
      </c>
      <c r="D80" s="8" t="s">
        <v>22205</v>
      </c>
      <c r="E80" s="13" t="s">
        <v>30720</v>
      </c>
      <c r="F80" s="77" t="str">
        <f t="shared" si="1"/>
        <v>К товару</v>
      </c>
      <c r="G80" s="87">
        <v>51967.675080000001</v>
      </c>
      <c r="H80" s="61">
        <v>12</v>
      </c>
      <c r="I80" s="60"/>
    </row>
    <row r="81" spans="1:9" ht="15" x14ac:dyDescent="0.25">
      <c r="A81" s="8" t="s">
        <v>10437</v>
      </c>
      <c r="B81" s="8" t="s">
        <v>10284</v>
      </c>
      <c r="C81" s="8" t="s">
        <v>10438</v>
      </c>
      <c r="D81" s="8" t="s">
        <v>10439</v>
      </c>
      <c r="E81" s="13" t="s">
        <v>30721</v>
      </c>
      <c r="F81" s="77" t="str">
        <f t="shared" si="1"/>
        <v>К товару</v>
      </c>
      <c r="G81" s="87">
        <v>47401.526160000001</v>
      </c>
      <c r="H81" s="61">
        <v>6</v>
      </c>
      <c r="I81" s="60"/>
    </row>
    <row r="82" spans="1:9" ht="30" x14ac:dyDescent="0.25">
      <c r="A82" s="8" t="s">
        <v>10440</v>
      </c>
      <c r="B82" s="8" t="s">
        <v>10284</v>
      </c>
      <c r="C82" s="8" t="s">
        <v>10441</v>
      </c>
      <c r="D82" s="8" t="s">
        <v>10442</v>
      </c>
      <c r="E82" s="13" t="s">
        <v>30722</v>
      </c>
      <c r="F82" s="77" t="str">
        <f t="shared" si="1"/>
        <v>К товару</v>
      </c>
      <c r="G82" s="87">
        <v>49013.551080000005</v>
      </c>
      <c r="H82" s="61">
        <v>12</v>
      </c>
      <c r="I82" s="60"/>
    </row>
    <row r="83" spans="1:9" ht="30" x14ac:dyDescent="0.25">
      <c r="A83" s="8" t="s">
        <v>10443</v>
      </c>
      <c r="B83" s="8" t="s">
        <v>10284</v>
      </c>
      <c r="C83" s="8" t="s">
        <v>10444</v>
      </c>
      <c r="D83" s="8" t="s">
        <v>10445</v>
      </c>
      <c r="E83" s="13" t="s">
        <v>30723</v>
      </c>
      <c r="F83" s="77" t="str">
        <f t="shared" si="1"/>
        <v>К товару</v>
      </c>
      <c r="G83" s="87">
        <v>47584.565999999999</v>
      </c>
      <c r="H83" s="61">
        <v>18</v>
      </c>
      <c r="I83" s="60"/>
    </row>
    <row r="84" spans="1:9" ht="30" x14ac:dyDescent="0.25">
      <c r="A84" s="8" t="s">
        <v>22206</v>
      </c>
      <c r="B84" s="8" t="s">
        <v>10284</v>
      </c>
      <c r="C84" s="8" t="s">
        <v>22207</v>
      </c>
      <c r="D84" s="8" t="s">
        <v>22208</v>
      </c>
      <c r="E84" s="13" t="s">
        <v>30724</v>
      </c>
      <c r="F84" s="77" t="str">
        <f t="shared" si="1"/>
        <v>К товару</v>
      </c>
      <c r="G84" s="87">
        <v>66806.066160000002</v>
      </c>
      <c r="H84" s="61">
        <v>18</v>
      </c>
      <c r="I84" s="60"/>
    </row>
    <row r="85" spans="1:9" ht="30" x14ac:dyDescent="0.25">
      <c r="A85" s="8" t="s">
        <v>10446</v>
      </c>
      <c r="B85" s="8" t="s">
        <v>10284</v>
      </c>
      <c r="C85" s="8" t="s">
        <v>10447</v>
      </c>
      <c r="D85" s="8" t="s">
        <v>10448</v>
      </c>
      <c r="E85" s="13" t="s">
        <v>30725</v>
      </c>
      <c r="F85" s="77" t="str">
        <f t="shared" si="1"/>
        <v>К товару</v>
      </c>
      <c r="G85" s="87">
        <v>35082.829079999996</v>
      </c>
      <c r="H85" s="61">
        <v>6</v>
      </c>
      <c r="I85" s="60"/>
    </row>
    <row r="86" spans="1:9" ht="30" x14ac:dyDescent="0.25">
      <c r="A86" s="8" t="s">
        <v>22209</v>
      </c>
      <c r="B86" s="8" t="s">
        <v>10284</v>
      </c>
      <c r="C86" s="8" t="s">
        <v>22210</v>
      </c>
      <c r="D86" s="8" t="s">
        <v>22211</v>
      </c>
      <c r="E86" s="13" t="s">
        <v>30726</v>
      </c>
      <c r="F86" s="77" t="str">
        <f t="shared" si="1"/>
        <v>К товару</v>
      </c>
      <c r="G86" s="87">
        <v>50123.954160000001</v>
      </c>
      <c r="H86" s="61">
        <v>8</v>
      </c>
      <c r="I86" s="60"/>
    </row>
    <row r="87" spans="1:9" ht="30" x14ac:dyDescent="0.25">
      <c r="A87" s="8" t="s">
        <v>10449</v>
      </c>
      <c r="B87" s="8" t="s">
        <v>10284</v>
      </c>
      <c r="C87" s="8" t="s">
        <v>10450</v>
      </c>
      <c r="D87" s="8" t="s">
        <v>10451</v>
      </c>
      <c r="E87" s="13" t="s">
        <v>30727</v>
      </c>
      <c r="F87" s="77" t="str">
        <f t="shared" si="1"/>
        <v>К товару</v>
      </c>
      <c r="G87" s="87">
        <v>52797.726000000002</v>
      </c>
      <c r="H87" s="61">
        <v>8</v>
      </c>
      <c r="I87" s="60"/>
    </row>
    <row r="88" spans="1:9" ht="30" x14ac:dyDescent="0.25">
      <c r="A88" s="8" t="s">
        <v>10452</v>
      </c>
      <c r="B88" s="8" t="s">
        <v>10284</v>
      </c>
      <c r="C88" s="8" t="s">
        <v>10453</v>
      </c>
      <c r="D88" s="8" t="s">
        <v>10454</v>
      </c>
      <c r="E88" s="13" t="s">
        <v>30728</v>
      </c>
      <c r="F88" s="77" t="str">
        <f t="shared" si="1"/>
        <v>К товару</v>
      </c>
      <c r="G88" s="87">
        <v>37254.979079999997</v>
      </c>
      <c r="H88" s="61">
        <v>6</v>
      </c>
      <c r="I88" s="60"/>
    </row>
    <row r="89" spans="1:9" ht="15" x14ac:dyDescent="0.25">
      <c r="A89" s="8" t="s">
        <v>10455</v>
      </c>
      <c r="B89" s="8" t="s">
        <v>10284</v>
      </c>
      <c r="C89" s="8" t="s">
        <v>10456</v>
      </c>
      <c r="D89" s="8" t="s">
        <v>10457</v>
      </c>
      <c r="E89" s="13" t="s">
        <v>30729</v>
      </c>
      <c r="F89" s="77" t="str">
        <f t="shared" si="1"/>
        <v>К товару</v>
      </c>
      <c r="G89" s="87">
        <v>55221.266159999999</v>
      </c>
      <c r="H89" s="61">
        <v>20</v>
      </c>
      <c r="I89" s="60"/>
    </row>
    <row r="90" spans="1:9" ht="30" x14ac:dyDescent="0.25">
      <c r="A90" s="8" t="s">
        <v>10458</v>
      </c>
      <c r="B90" s="8" t="s">
        <v>10284</v>
      </c>
      <c r="C90" s="8" t="s">
        <v>10459</v>
      </c>
      <c r="D90" s="8" t="s">
        <v>10460</v>
      </c>
      <c r="E90" s="13" t="s">
        <v>30730</v>
      </c>
      <c r="F90" s="77" t="str">
        <f t="shared" si="1"/>
        <v>К товару</v>
      </c>
      <c r="G90" s="87">
        <v>40199.256000000001</v>
      </c>
      <c r="H90" s="61">
        <v>12</v>
      </c>
      <c r="I90" s="60"/>
    </row>
    <row r="91" spans="1:9" ht="30" x14ac:dyDescent="0.25">
      <c r="A91" s="8" t="s">
        <v>10461</v>
      </c>
      <c r="B91" s="8" t="s">
        <v>10284</v>
      </c>
      <c r="C91" s="8" t="s">
        <v>10462</v>
      </c>
      <c r="D91" s="8" t="s">
        <v>10463</v>
      </c>
      <c r="E91" s="13" t="s">
        <v>30731</v>
      </c>
      <c r="F91" s="77" t="str">
        <f t="shared" si="1"/>
        <v>К товару</v>
      </c>
      <c r="G91" s="87">
        <v>41638.088159999999</v>
      </c>
      <c r="H91" s="61">
        <v>8</v>
      </c>
      <c r="I91" s="60"/>
    </row>
    <row r="92" spans="1:9" ht="30" x14ac:dyDescent="0.25">
      <c r="A92" s="8" t="s">
        <v>10464</v>
      </c>
      <c r="B92" s="8" t="s">
        <v>10284</v>
      </c>
      <c r="C92" s="8" t="s">
        <v>10465</v>
      </c>
      <c r="D92" s="8" t="s">
        <v>10466</v>
      </c>
      <c r="E92" s="13" t="s">
        <v>30732</v>
      </c>
      <c r="F92" s="77" t="str">
        <f t="shared" si="1"/>
        <v>К товару</v>
      </c>
      <c r="G92" s="87">
        <v>45914.617080000004</v>
      </c>
      <c r="H92" s="61">
        <v>18</v>
      </c>
      <c r="I92" s="60"/>
    </row>
    <row r="93" spans="1:9" ht="30" x14ac:dyDescent="0.25">
      <c r="A93" s="8" t="s">
        <v>10467</v>
      </c>
      <c r="B93" s="8" t="s">
        <v>10284</v>
      </c>
      <c r="C93" s="8" t="s">
        <v>10468</v>
      </c>
      <c r="D93" s="8" t="s">
        <v>10469</v>
      </c>
      <c r="E93" s="13" t="s">
        <v>30733</v>
      </c>
      <c r="F93" s="77" t="str">
        <f t="shared" si="1"/>
        <v>К товару</v>
      </c>
      <c r="G93" s="87">
        <v>46194.39</v>
      </c>
      <c r="H93" s="61">
        <v>34</v>
      </c>
      <c r="I93" s="60"/>
    </row>
    <row r="94" spans="1:9" ht="30" x14ac:dyDescent="0.25">
      <c r="A94" s="8" t="s">
        <v>10470</v>
      </c>
      <c r="B94" s="8" t="s">
        <v>10284</v>
      </c>
      <c r="C94" s="8" t="s">
        <v>10471</v>
      </c>
      <c r="D94" s="8" t="s">
        <v>10472</v>
      </c>
      <c r="E94" s="13" t="s">
        <v>30734</v>
      </c>
      <c r="F94" s="77" t="str">
        <f t="shared" si="1"/>
        <v>К товару</v>
      </c>
      <c r="G94" s="87">
        <v>42767.606159999996</v>
      </c>
      <c r="H94" s="61">
        <v>19</v>
      </c>
      <c r="I94" s="60"/>
    </row>
    <row r="95" spans="1:9" ht="30" x14ac:dyDescent="0.25">
      <c r="A95" s="8" t="s">
        <v>10473</v>
      </c>
      <c r="B95" s="8" t="s">
        <v>10284</v>
      </c>
      <c r="C95" s="8" t="s">
        <v>10474</v>
      </c>
      <c r="D95" s="8" t="s">
        <v>10475</v>
      </c>
      <c r="E95" s="13" t="s">
        <v>30735</v>
      </c>
      <c r="F95" s="77" t="str">
        <f t="shared" si="1"/>
        <v>К товару</v>
      </c>
      <c r="G95" s="87">
        <v>81287.066160000002</v>
      </c>
      <c r="H95" s="61">
        <v>12</v>
      </c>
      <c r="I95" s="60"/>
    </row>
    <row r="96" spans="1:9" ht="30" x14ac:dyDescent="0.25">
      <c r="A96" s="8" t="s">
        <v>10476</v>
      </c>
      <c r="B96" s="8" t="s">
        <v>10284</v>
      </c>
      <c r="C96" s="8" t="s">
        <v>10477</v>
      </c>
      <c r="D96" s="8" t="s">
        <v>10478</v>
      </c>
      <c r="E96" s="13" t="s">
        <v>30736</v>
      </c>
      <c r="F96" s="77" t="str">
        <f t="shared" si="1"/>
        <v>К товару</v>
      </c>
      <c r="G96" s="87">
        <v>35101.944000000003</v>
      </c>
      <c r="H96" s="61">
        <v>18</v>
      </c>
      <c r="I96" s="60"/>
    </row>
    <row r="97" spans="1:9" ht="15" x14ac:dyDescent="0.25">
      <c r="A97" s="8" t="s">
        <v>10479</v>
      </c>
      <c r="B97" s="8" t="s">
        <v>10284</v>
      </c>
      <c r="C97" s="8" t="s">
        <v>10480</v>
      </c>
      <c r="D97" s="8"/>
      <c r="E97" s="13" t="s">
        <v>30737</v>
      </c>
      <c r="F97" s="77" t="str">
        <f t="shared" si="1"/>
        <v>К товару</v>
      </c>
      <c r="G97" s="87">
        <v>164021.65307999999</v>
      </c>
      <c r="H97" s="61">
        <v>18</v>
      </c>
      <c r="I97" s="60"/>
    </row>
    <row r="98" spans="1:9" ht="30" x14ac:dyDescent="0.25">
      <c r="A98" s="8" t="s">
        <v>22212</v>
      </c>
      <c r="B98" s="8" t="s">
        <v>10284</v>
      </c>
      <c r="C98" s="8" t="s">
        <v>22213</v>
      </c>
      <c r="D98" s="8" t="s">
        <v>22214</v>
      </c>
      <c r="E98" s="13" t="s">
        <v>30738</v>
      </c>
      <c r="F98" s="77" t="str">
        <f t="shared" si="1"/>
        <v>К товару</v>
      </c>
      <c r="G98" s="87">
        <v>186901.63308</v>
      </c>
      <c r="H98" s="61">
        <v>6</v>
      </c>
      <c r="I98" s="60"/>
    </row>
    <row r="99" spans="1:9" ht="30" x14ac:dyDescent="0.25">
      <c r="A99" s="8" t="s">
        <v>22215</v>
      </c>
      <c r="B99" s="8" t="s">
        <v>10284</v>
      </c>
      <c r="C99" s="8" t="s">
        <v>22216</v>
      </c>
      <c r="D99" s="8"/>
      <c r="E99" s="13" t="s">
        <v>30739</v>
      </c>
      <c r="F99" s="77" t="str">
        <f t="shared" si="1"/>
        <v>К товару</v>
      </c>
      <c r="G99" s="87">
        <v>207561.38615999999</v>
      </c>
      <c r="H99" s="61">
        <v>12</v>
      </c>
      <c r="I99" s="60"/>
    </row>
    <row r="100" spans="1:9" ht="30" x14ac:dyDescent="0.25">
      <c r="A100" s="8" t="s">
        <v>10481</v>
      </c>
      <c r="B100" s="8" t="s">
        <v>10284</v>
      </c>
      <c r="C100" s="8" t="s">
        <v>10482</v>
      </c>
      <c r="D100" s="8" t="s">
        <v>10482</v>
      </c>
      <c r="E100" s="13" t="s">
        <v>30740</v>
      </c>
      <c r="F100" s="77" t="str">
        <f t="shared" si="1"/>
        <v>К товару</v>
      </c>
      <c r="G100" s="87">
        <v>183908.7</v>
      </c>
      <c r="H100" s="61">
        <v>18</v>
      </c>
      <c r="I100" s="60"/>
    </row>
    <row r="101" spans="1:9" ht="30" x14ac:dyDescent="0.25">
      <c r="A101" s="8" t="s">
        <v>21133</v>
      </c>
      <c r="B101" s="8" t="s">
        <v>10284</v>
      </c>
      <c r="C101" s="8" t="s">
        <v>21134</v>
      </c>
      <c r="D101" s="8"/>
      <c r="E101" s="13" t="s">
        <v>30741</v>
      </c>
      <c r="F101" s="77" t="str">
        <f t="shared" si="1"/>
        <v>К товару</v>
      </c>
      <c r="G101" s="87">
        <v>175896.07308</v>
      </c>
      <c r="H101" s="61">
        <v>6</v>
      </c>
      <c r="I101" s="60"/>
    </row>
    <row r="102" spans="1:9" ht="15" x14ac:dyDescent="0.25">
      <c r="A102" s="8" t="s">
        <v>10483</v>
      </c>
      <c r="B102" s="8" t="s">
        <v>10284</v>
      </c>
      <c r="C102" s="8" t="s">
        <v>10484</v>
      </c>
      <c r="D102" s="8"/>
      <c r="E102" s="13" t="s">
        <v>30742</v>
      </c>
      <c r="F102" s="77" t="str">
        <f t="shared" si="1"/>
        <v>К товару</v>
      </c>
      <c r="G102" s="87">
        <v>181978.09307999999</v>
      </c>
      <c r="H102" s="61">
        <v>6</v>
      </c>
      <c r="I102" s="60"/>
    </row>
    <row r="103" spans="1:9" ht="15" x14ac:dyDescent="0.25">
      <c r="A103" s="8" t="s">
        <v>25952</v>
      </c>
      <c r="B103" s="8" t="s">
        <v>10284</v>
      </c>
      <c r="C103" s="8" t="s">
        <v>25953</v>
      </c>
      <c r="D103" s="8" t="s">
        <v>25954</v>
      </c>
      <c r="E103" s="13" t="s">
        <v>30743</v>
      </c>
      <c r="F103" s="77" t="str">
        <f t="shared" si="1"/>
        <v>К товару</v>
      </c>
      <c r="G103" s="87">
        <v>158711.76</v>
      </c>
      <c r="H103" s="61">
        <v>6</v>
      </c>
      <c r="I103" s="60"/>
    </row>
    <row r="104" spans="1:9" ht="15" x14ac:dyDescent="0.25">
      <c r="A104" s="8" t="s">
        <v>26422</v>
      </c>
      <c r="B104" s="8" t="s">
        <v>10284</v>
      </c>
      <c r="C104" s="8" t="s">
        <v>26423</v>
      </c>
      <c r="D104" s="8"/>
      <c r="E104" s="13" t="s">
        <v>30744</v>
      </c>
      <c r="F104" s="77" t="str">
        <f t="shared" si="1"/>
        <v>К товару</v>
      </c>
      <c r="G104" s="87">
        <v>155236.32</v>
      </c>
      <c r="H104" s="61">
        <v>12</v>
      </c>
      <c r="I104" s="60"/>
    </row>
    <row r="105" spans="1:9" ht="15" x14ac:dyDescent="0.25">
      <c r="A105" s="8" t="s">
        <v>10485</v>
      </c>
      <c r="B105" s="8" t="s">
        <v>10284</v>
      </c>
      <c r="C105" s="8" t="s">
        <v>10486</v>
      </c>
      <c r="D105" s="8"/>
      <c r="E105" s="13" t="s">
        <v>30745</v>
      </c>
      <c r="F105" s="77" t="str">
        <f t="shared" si="1"/>
        <v>К товару</v>
      </c>
      <c r="G105" s="87">
        <v>95574.6</v>
      </c>
      <c r="H105" s="61">
        <v>17</v>
      </c>
      <c r="I105" s="60"/>
    </row>
    <row r="106" spans="1:9" ht="30" x14ac:dyDescent="0.25">
      <c r="A106" s="8" t="s">
        <v>10487</v>
      </c>
      <c r="B106" s="8" t="s">
        <v>10284</v>
      </c>
      <c r="C106" s="8" t="s">
        <v>10488</v>
      </c>
      <c r="D106" s="8" t="s">
        <v>10489</v>
      </c>
      <c r="E106" s="13" t="s">
        <v>30746</v>
      </c>
      <c r="F106" s="77" t="str">
        <f t="shared" si="1"/>
        <v>К товару</v>
      </c>
      <c r="G106" s="87">
        <v>219146.18616000001</v>
      </c>
      <c r="H106" s="61">
        <v>18</v>
      </c>
      <c r="I106" s="60"/>
    </row>
    <row r="107" spans="1:9" ht="15" x14ac:dyDescent="0.25">
      <c r="A107" s="8" t="s">
        <v>10490</v>
      </c>
      <c r="B107" s="8" t="s">
        <v>10284</v>
      </c>
      <c r="C107" s="8" t="s">
        <v>10491</v>
      </c>
      <c r="D107" s="8" t="s">
        <v>10492</v>
      </c>
      <c r="E107" s="13" t="s">
        <v>30747</v>
      </c>
      <c r="F107" s="77" t="str">
        <f t="shared" si="1"/>
        <v>К товару</v>
      </c>
      <c r="G107" s="87">
        <v>151181.63999999998</v>
      </c>
      <c r="H107" s="61">
        <v>12</v>
      </c>
      <c r="I107" s="60"/>
    </row>
    <row r="108" spans="1:9" ht="30" x14ac:dyDescent="0.25">
      <c r="A108" s="8" t="s">
        <v>10493</v>
      </c>
      <c r="B108" s="8" t="s">
        <v>10284</v>
      </c>
      <c r="C108" s="8" t="s">
        <v>10494</v>
      </c>
      <c r="D108" s="8" t="s">
        <v>10495</v>
      </c>
      <c r="E108" s="13" t="s">
        <v>30748</v>
      </c>
      <c r="F108" s="77" t="str">
        <f t="shared" si="1"/>
        <v>К товару</v>
      </c>
      <c r="G108" s="87">
        <v>166531.5</v>
      </c>
      <c r="H108" s="61">
        <v>23</v>
      </c>
      <c r="I108" s="60"/>
    </row>
    <row r="109" spans="1:9" ht="30" x14ac:dyDescent="0.25">
      <c r="A109" s="8" t="s">
        <v>10496</v>
      </c>
      <c r="B109" s="8" t="s">
        <v>10284</v>
      </c>
      <c r="C109" s="8" t="s">
        <v>10497</v>
      </c>
      <c r="D109" s="8" t="s">
        <v>10498</v>
      </c>
      <c r="E109" s="13" t="s">
        <v>30749</v>
      </c>
      <c r="F109" s="77" t="str">
        <f t="shared" si="1"/>
        <v>К товару</v>
      </c>
      <c r="G109" s="87">
        <v>186322.39308000001</v>
      </c>
      <c r="H109" s="61">
        <v>20</v>
      </c>
      <c r="I109" s="60"/>
    </row>
    <row r="110" spans="1:9" ht="30" x14ac:dyDescent="0.25">
      <c r="A110" s="8" t="s">
        <v>10499</v>
      </c>
      <c r="B110" s="8" t="s">
        <v>10284</v>
      </c>
      <c r="C110" s="8" t="s">
        <v>10500</v>
      </c>
      <c r="D110" s="8" t="s">
        <v>10501</v>
      </c>
      <c r="E110" s="13" t="s">
        <v>30750</v>
      </c>
      <c r="F110" s="77" t="str">
        <f t="shared" si="1"/>
        <v>К товару</v>
      </c>
      <c r="G110" s="87">
        <v>199837.8</v>
      </c>
      <c r="H110" s="61">
        <v>8</v>
      </c>
      <c r="I110" s="60"/>
    </row>
    <row r="111" spans="1:9" ht="30" x14ac:dyDescent="0.25">
      <c r="A111" s="8" t="s">
        <v>10502</v>
      </c>
      <c r="B111" s="8" t="s">
        <v>10284</v>
      </c>
      <c r="C111" s="8" t="s">
        <v>10503</v>
      </c>
      <c r="D111" s="8" t="s">
        <v>10504</v>
      </c>
      <c r="E111" s="13" t="s">
        <v>30751</v>
      </c>
      <c r="F111" s="77" t="str">
        <f t="shared" si="1"/>
        <v>К товару</v>
      </c>
      <c r="G111" s="87">
        <v>231696</v>
      </c>
      <c r="H111" s="61">
        <v>6</v>
      </c>
      <c r="I111" s="60"/>
    </row>
    <row r="112" spans="1:9" ht="30" x14ac:dyDescent="0.25">
      <c r="A112" s="8" t="s">
        <v>10505</v>
      </c>
      <c r="B112" s="8" t="s">
        <v>10284</v>
      </c>
      <c r="C112" s="8" t="s">
        <v>10506</v>
      </c>
      <c r="D112" s="8" t="s">
        <v>10507</v>
      </c>
      <c r="E112" s="13" t="s">
        <v>30752</v>
      </c>
      <c r="F112" s="77" t="str">
        <f t="shared" si="1"/>
        <v>К товару</v>
      </c>
      <c r="G112" s="87">
        <v>161318.34</v>
      </c>
      <c r="H112" s="61">
        <v>8</v>
      </c>
      <c r="I112" s="60"/>
    </row>
    <row r="113" spans="1:9" ht="15" x14ac:dyDescent="0.25">
      <c r="A113" s="8" t="s">
        <v>10508</v>
      </c>
      <c r="B113" s="8" t="s">
        <v>10284</v>
      </c>
      <c r="C113" s="8" t="s">
        <v>10509</v>
      </c>
      <c r="D113" s="8" t="s">
        <v>10510</v>
      </c>
      <c r="E113" s="13" t="s">
        <v>30753</v>
      </c>
      <c r="F113" s="77" t="str">
        <f t="shared" si="1"/>
        <v>К товару</v>
      </c>
      <c r="G113" s="87">
        <v>197907.19308</v>
      </c>
      <c r="H113" s="61">
        <v>6</v>
      </c>
      <c r="I113" s="60"/>
    </row>
    <row r="114" spans="1:9" ht="30" x14ac:dyDescent="0.25">
      <c r="A114" s="8" t="s">
        <v>10511</v>
      </c>
      <c r="B114" s="8" t="s">
        <v>10284</v>
      </c>
      <c r="C114" s="8" t="s">
        <v>10512</v>
      </c>
      <c r="D114" s="8" t="s">
        <v>10513</v>
      </c>
      <c r="E114" s="13" t="s">
        <v>30754</v>
      </c>
      <c r="F114" s="77" t="str">
        <f t="shared" si="1"/>
        <v>К товару</v>
      </c>
      <c r="G114" s="87">
        <v>72115.38</v>
      </c>
      <c r="H114" s="61">
        <v>10</v>
      </c>
      <c r="I114" s="60"/>
    </row>
    <row r="115" spans="1:9" ht="30" x14ac:dyDescent="0.25">
      <c r="A115" s="8" t="s">
        <v>22217</v>
      </c>
      <c r="B115" s="8" t="s">
        <v>10284</v>
      </c>
      <c r="C115" s="8" t="s">
        <v>22218</v>
      </c>
      <c r="D115" s="8" t="s">
        <v>22219</v>
      </c>
      <c r="E115" s="13" t="s">
        <v>30755</v>
      </c>
      <c r="F115" s="77" t="str">
        <f t="shared" si="1"/>
        <v>К товару</v>
      </c>
      <c r="G115" s="87">
        <v>161801.42616</v>
      </c>
      <c r="H115" s="61">
        <v>12</v>
      </c>
      <c r="I115" s="60"/>
    </row>
    <row r="116" spans="1:9" ht="30" x14ac:dyDescent="0.25">
      <c r="A116" s="8" t="s">
        <v>10514</v>
      </c>
      <c r="B116" s="8" t="s">
        <v>10284</v>
      </c>
      <c r="C116" s="8" t="s">
        <v>10515</v>
      </c>
      <c r="D116" s="8" t="s">
        <v>10516</v>
      </c>
      <c r="E116" s="13" t="s">
        <v>30756</v>
      </c>
      <c r="F116" s="77" t="str">
        <f t="shared" si="1"/>
        <v>К товару</v>
      </c>
      <c r="G116" s="87">
        <v>362025</v>
      </c>
      <c r="H116" s="61">
        <v>18</v>
      </c>
      <c r="I116" s="60"/>
    </row>
    <row r="117" spans="1:9" ht="30" x14ac:dyDescent="0.25">
      <c r="A117" s="8" t="s">
        <v>10517</v>
      </c>
      <c r="B117" s="8" t="s">
        <v>10284</v>
      </c>
      <c r="C117" s="8" t="s">
        <v>10518</v>
      </c>
      <c r="D117" s="8" t="s">
        <v>10519</v>
      </c>
      <c r="E117" s="13" t="s">
        <v>30757</v>
      </c>
      <c r="F117" s="77" t="str">
        <f t="shared" si="1"/>
        <v>К товару</v>
      </c>
      <c r="G117" s="87">
        <v>112855.64616</v>
      </c>
      <c r="H117" s="61">
        <v>17</v>
      </c>
      <c r="I117" s="60"/>
    </row>
    <row r="118" spans="1:9" ht="30" x14ac:dyDescent="0.25">
      <c r="A118" s="8" t="s">
        <v>10520</v>
      </c>
      <c r="B118" s="8" t="s">
        <v>10284</v>
      </c>
      <c r="C118" s="8" t="s">
        <v>10521</v>
      </c>
      <c r="D118" s="8" t="s">
        <v>10522</v>
      </c>
      <c r="E118" s="13" t="s">
        <v>30758</v>
      </c>
      <c r="F118" s="77" t="str">
        <f t="shared" si="1"/>
        <v>К товару</v>
      </c>
      <c r="G118" s="87">
        <v>177247.44</v>
      </c>
      <c r="H118" s="61">
        <v>12</v>
      </c>
      <c r="I118" s="60"/>
    </row>
    <row r="119" spans="1:9" ht="15" x14ac:dyDescent="0.25">
      <c r="A119" s="8" t="s">
        <v>10523</v>
      </c>
      <c r="B119" s="8" t="s">
        <v>10284</v>
      </c>
      <c r="C119" s="8" t="s">
        <v>10524</v>
      </c>
      <c r="D119" s="8"/>
      <c r="E119" s="13" t="s">
        <v>30759</v>
      </c>
      <c r="F119" s="77" t="str">
        <f t="shared" si="1"/>
        <v>К товару</v>
      </c>
      <c r="G119" s="87">
        <v>185646.42</v>
      </c>
      <c r="H119" s="61">
        <v>6</v>
      </c>
      <c r="I119" s="60"/>
    </row>
    <row r="120" spans="1:9" ht="15" x14ac:dyDescent="0.25">
      <c r="A120" s="8" t="s">
        <v>10525</v>
      </c>
      <c r="B120" s="8" t="s">
        <v>10284</v>
      </c>
      <c r="C120" s="8" t="s">
        <v>10526</v>
      </c>
      <c r="D120" s="8"/>
      <c r="E120" s="13" t="s">
        <v>30760</v>
      </c>
      <c r="F120" s="77" t="str">
        <f t="shared" si="1"/>
        <v>К товару</v>
      </c>
      <c r="G120" s="87">
        <v>198872.78616000002</v>
      </c>
      <c r="H120" s="61">
        <v>16</v>
      </c>
      <c r="I120" s="60"/>
    </row>
    <row r="121" spans="1:9" ht="30" x14ac:dyDescent="0.25">
      <c r="A121" s="8" t="s">
        <v>22220</v>
      </c>
      <c r="B121" s="8" t="s">
        <v>10284</v>
      </c>
      <c r="C121" s="8" t="s">
        <v>22221</v>
      </c>
      <c r="D121" s="8" t="s">
        <v>22222</v>
      </c>
      <c r="E121" s="13" t="s">
        <v>30761</v>
      </c>
      <c r="F121" s="77" t="str">
        <f t="shared" si="1"/>
        <v>К товару</v>
      </c>
      <c r="G121" s="87">
        <v>171744.66</v>
      </c>
      <c r="H121" s="61">
        <v>6</v>
      </c>
      <c r="I121" s="60"/>
    </row>
    <row r="122" spans="1:9" ht="30" x14ac:dyDescent="0.25">
      <c r="A122" s="8" t="s">
        <v>10527</v>
      </c>
      <c r="B122" s="8" t="s">
        <v>10284</v>
      </c>
      <c r="C122" s="8" t="s">
        <v>10528</v>
      </c>
      <c r="D122" s="8" t="s">
        <v>10529</v>
      </c>
      <c r="E122" s="13" t="s">
        <v>30762</v>
      </c>
      <c r="F122" s="77" t="str">
        <f t="shared" si="1"/>
        <v>К товару</v>
      </c>
      <c r="G122" s="87">
        <v>287689.39308000001</v>
      </c>
      <c r="H122" s="61">
        <v>12</v>
      </c>
      <c r="I122" s="60"/>
    </row>
    <row r="123" spans="1:9" ht="15" x14ac:dyDescent="0.25">
      <c r="A123" s="8" t="s">
        <v>10530</v>
      </c>
      <c r="B123" s="8" t="s">
        <v>10284</v>
      </c>
      <c r="C123" s="8" t="s">
        <v>10531</v>
      </c>
      <c r="D123" s="8" t="s">
        <v>10532</v>
      </c>
      <c r="E123" s="13" t="s">
        <v>30763</v>
      </c>
      <c r="F123" s="77" t="str">
        <f t="shared" si="1"/>
        <v>К товару</v>
      </c>
      <c r="G123" s="87">
        <v>251004.38615999999</v>
      </c>
      <c r="H123" s="61">
        <v>6</v>
      </c>
      <c r="I123" s="60"/>
    </row>
    <row r="124" spans="1:9" ht="15" x14ac:dyDescent="0.25">
      <c r="A124" s="8" t="s">
        <v>10533</v>
      </c>
      <c r="B124" s="8" t="s">
        <v>10284</v>
      </c>
      <c r="C124" s="8" t="s">
        <v>10534</v>
      </c>
      <c r="D124" s="8" t="s">
        <v>10535</v>
      </c>
      <c r="E124" s="13" t="s">
        <v>30764</v>
      </c>
      <c r="F124" s="77" t="str">
        <f t="shared" si="1"/>
        <v>К товару</v>
      </c>
      <c r="G124" s="87">
        <v>133804.44</v>
      </c>
      <c r="H124" s="61">
        <v>12</v>
      </c>
      <c r="I124" s="60"/>
    </row>
    <row r="125" spans="1:9" ht="15" x14ac:dyDescent="0.25">
      <c r="A125" s="8" t="s">
        <v>10536</v>
      </c>
      <c r="B125" s="8" t="s">
        <v>10284</v>
      </c>
      <c r="C125" s="8" t="s">
        <v>10537</v>
      </c>
      <c r="D125" s="8" t="s">
        <v>10538</v>
      </c>
      <c r="E125" s="13" t="s">
        <v>30765</v>
      </c>
      <c r="F125" s="77" t="str">
        <f t="shared" si="1"/>
        <v>К товару</v>
      </c>
      <c r="G125" s="87">
        <v>156105.18</v>
      </c>
      <c r="H125" s="61">
        <v>6</v>
      </c>
      <c r="I125" s="60"/>
    </row>
    <row r="126" spans="1:9" ht="30" x14ac:dyDescent="0.25">
      <c r="A126" s="8" t="s">
        <v>23385</v>
      </c>
      <c r="B126" s="8" t="s">
        <v>10284</v>
      </c>
      <c r="C126" s="8" t="s">
        <v>23386</v>
      </c>
      <c r="D126" s="8" t="s">
        <v>23387</v>
      </c>
      <c r="E126" s="13" t="s">
        <v>30766</v>
      </c>
      <c r="F126" s="77" t="str">
        <f t="shared" si="1"/>
        <v>К товару</v>
      </c>
      <c r="G126" s="87">
        <v>118966.242</v>
      </c>
      <c r="H126" s="61">
        <v>1</v>
      </c>
      <c r="I126" s="60"/>
    </row>
    <row r="127" spans="1:9" ht="15" x14ac:dyDescent="0.25">
      <c r="A127" s="8" t="s">
        <v>10539</v>
      </c>
      <c r="B127" s="8" t="s">
        <v>10284</v>
      </c>
      <c r="C127" s="8" t="s">
        <v>10540</v>
      </c>
      <c r="D127" s="8" t="s">
        <v>10541</v>
      </c>
      <c r="E127" s="13" t="s">
        <v>30767</v>
      </c>
      <c r="F127" s="77" t="str">
        <f t="shared" si="1"/>
        <v>К товару</v>
      </c>
      <c r="G127" s="87">
        <v>8264.0170799999996</v>
      </c>
      <c r="H127" s="61">
        <v>12</v>
      </c>
      <c r="I127" s="60"/>
    </row>
    <row r="128" spans="1:9" ht="15" x14ac:dyDescent="0.25">
      <c r="A128" s="8" t="s">
        <v>22223</v>
      </c>
      <c r="B128" s="8" t="s">
        <v>10284</v>
      </c>
      <c r="C128" s="8" t="s">
        <v>22224</v>
      </c>
      <c r="D128" s="8" t="s">
        <v>22225</v>
      </c>
      <c r="E128" s="13" t="s">
        <v>30768</v>
      </c>
      <c r="F128" s="77" t="str">
        <f t="shared" si="1"/>
        <v>К товару</v>
      </c>
      <c r="G128" s="87">
        <v>10426.32</v>
      </c>
      <c r="H128" s="61">
        <v>24</v>
      </c>
      <c r="I128" s="60"/>
    </row>
    <row r="129" spans="1:9" ht="15" x14ac:dyDescent="0.25">
      <c r="A129" s="8" t="s">
        <v>10542</v>
      </c>
      <c r="B129" s="8" t="s">
        <v>10284</v>
      </c>
      <c r="C129" s="8" t="s">
        <v>10543</v>
      </c>
      <c r="D129" s="8" t="s">
        <v>10544</v>
      </c>
      <c r="E129" s="13" t="s">
        <v>30769</v>
      </c>
      <c r="F129" s="77" t="str">
        <f t="shared" si="1"/>
        <v>К товару</v>
      </c>
      <c r="G129" s="87">
        <v>13081.55616</v>
      </c>
      <c r="H129" s="61">
        <v>12</v>
      </c>
      <c r="I129" s="60"/>
    </row>
    <row r="130" spans="1:9" ht="15" x14ac:dyDescent="0.25">
      <c r="A130" s="8" t="s">
        <v>10545</v>
      </c>
      <c r="B130" s="8" t="s">
        <v>10284</v>
      </c>
      <c r="C130" s="8" t="s">
        <v>10546</v>
      </c>
      <c r="D130" s="8" t="s">
        <v>10547</v>
      </c>
      <c r="E130" s="13" t="s">
        <v>30770</v>
      </c>
      <c r="F130" s="77" t="str">
        <f t="shared" si="1"/>
        <v>К товару</v>
      </c>
      <c r="G130" s="87">
        <v>5995.134</v>
      </c>
      <c r="H130" s="61">
        <v>66</v>
      </c>
      <c r="I130" s="60"/>
    </row>
    <row r="131" spans="1:9" ht="15" x14ac:dyDescent="0.25">
      <c r="A131" s="8" t="s">
        <v>10548</v>
      </c>
      <c r="B131" s="8" t="s">
        <v>10284</v>
      </c>
      <c r="C131" s="8" t="s">
        <v>10549</v>
      </c>
      <c r="D131" s="8" t="s">
        <v>10550</v>
      </c>
      <c r="E131" s="13" t="s">
        <v>30771</v>
      </c>
      <c r="F131" s="77" t="str">
        <f t="shared" si="1"/>
        <v>К товару</v>
      </c>
      <c r="G131" s="87">
        <v>9856.9270799999995</v>
      </c>
      <c r="H131" s="61">
        <v>24</v>
      </c>
      <c r="I131" s="60"/>
    </row>
    <row r="132" spans="1:9" ht="15" x14ac:dyDescent="0.25">
      <c r="A132" s="8" t="s">
        <v>10551</v>
      </c>
      <c r="B132" s="8" t="s">
        <v>10284</v>
      </c>
      <c r="C132" s="8" t="s">
        <v>10552</v>
      </c>
      <c r="D132" s="8" t="s">
        <v>10553</v>
      </c>
      <c r="E132" s="13" t="s">
        <v>30772</v>
      </c>
      <c r="F132" s="77" t="str">
        <f t="shared" si="1"/>
        <v>К товару</v>
      </c>
      <c r="G132" s="87">
        <v>10011.58416</v>
      </c>
      <c r="H132" s="61">
        <v>24</v>
      </c>
      <c r="I132" s="60"/>
    </row>
    <row r="133" spans="1:9" ht="15" x14ac:dyDescent="0.25">
      <c r="A133" s="8" t="s">
        <v>10554</v>
      </c>
      <c r="B133" s="8" t="s">
        <v>10284</v>
      </c>
      <c r="C133" s="8" t="s">
        <v>10555</v>
      </c>
      <c r="D133" s="8" t="s">
        <v>10556</v>
      </c>
      <c r="E133" s="13" t="s">
        <v>30773</v>
      </c>
      <c r="F133" s="77" t="str">
        <f t="shared" si="1"/>
        <v>К товару</v>
      </c>
      <c r="G133" s="87">
        <v>9876.0419999999995</v>
      </c>
      <c r="H133" s="61">
        <v>28</v>
      </c>
      <c r="I133" s="60"/>
    </row>
    <row r="134" spans="1:9" ht="15" x14ac:dyDescent="0.25">
      <c r="A134" s="8" t="s">
        <v>10557</v>
      </c>
      <c r="B134" s="8" t="s">
        <v>10284</v>
      </c>
      <c r="C134" s="8" t="s">
        <v>10558</v>
      </c>
      <c r="D134" s="8" t="s">
        <v>10559</v>
      </c>
      <c r="E134" s="13" t="s">
        <v>30774</v>
      </c>
      <c r="F134" s="77" t="str">
        <f t="shared" si="1"/>
        <v>К товару</v>
      </c>
      <c r="G134" s="87">
        <v>11662.418159999999</v>
      </c>
      <c r="H134" s="61">
        <v>12</v>
      </c>
      <c r="I134" s="60"/>
    </row>
    <row r="135" spans="1:9" ht="15" x14ac:dyDescent="0.25">
      <c r="A135" s="8" t="s">
        <v>10560</v>
      </c>
      <c r="B135" s="8" t="s">
        <v>10284</v>
      </c>
      <c r="C135" s="8" t="s">
        <v>10561</v>
      </c>
      <c r="D135" s="8" t="s">
        <v>10562</v>
      </c>
      <c r="E135" s="13" t="s">
        <v>30775</v>
      </c>
      <c r="F135" s="77" t="str">
        <f t="shared" si="1"/>
        <v>К товару</v>
      </c>
      <c r="G135" s="87">
        <v>14848.238159999999</v>
      </c>
      <c r="H135" s="61">
        <v>16</v>
      </c>
      <c r="I135" s="60"/>
    </row>
    <row r="136" spans="1:9" ht="15" x14ac:dyDescent="0.25">
      <c r="A136" s="8" t="s">
        <v>10563</v>
      </c>
      <c r="B136" s="8" t="s">
        <v>10284</v>
      </c>
      <c r="C136" s="8" t="s">
        <v>10564</v>
      </c>
      <c r="D136" s="8" t="s">
        <v>10565</v>
      </c>
      <c r="E136" s="13" t="s">
        <v>30776</v>
      </c>
      <c r="F136" s="77" t="str">
        <f t="shared" si="1"/>
        <v>К товару</v>
      </c>
      <c r="G136" s="87">
        <v>9702.27</v>
      </c>
      <c r="H136" s="61">
        <v>14</v>
      </c>
      <c r="I136" s="60"/>
    </row>
    <row r="137" spans="1:9" ht="15" x14ac:dyDescent="0.25">
      <c r="A137" s="8" t="s">
        <v>10566</v>
      </c>
      <c r="B137" s="8" t="s">
        <v>10284</v>
      </c>
      <c r="C137" s="8" t="s">
        <v>10567</v>
      </c>
      <c r="D137" s="8" t="s">
        <v>10568</v>
      </c>
      <c r="E137" s="13" t="s">
        <v>30777</v>
      </c>
      <c r="F137" s="77" t="str">
        <f t="shared" si="1"/>
        <v>К товару</v>
      </c>
      <c r="G137" s="87">
        <v>23150.485079999999</v>
      </c>
      <c r="H137" s="61">
        <v>24</v>
      </c>
      <c r="I137" s="60"/>
    </row>
    <row r="138" spans="1:9" ht="15" x14ac:dyDescent="0.25">
      <c r="A138" s="8" t="s">
        <v>27543</v>
      </c>
      <c r="B138" s="8" t="s">
        <v>10284</v>
      </c>
      <c r="C138" s="8" t="s">
        <v>27544</v>
      </c>
      <c r="D138" s="8" t="s">
        <v>27545</v>
      </c>
      <c r="E138" s="13" t="s">
        <v>30778</v>
      </c>
      <c r="F138" s="77" t="str">
        <f t="shared" ref="F138:F201" si="2">HYPERLINK("https://shop-askom.kz/?pbrandnumber="&amp;C138&amp;"&amp;pbrandname=MAHLE", "К товару")</f>
        <v>К товару</v>
      </c>
      <c r="G138" s="87">
        <v>9403.3821599999992</v>
      </c>
      <c r="H138" s="61">
        <v>24</v>
      </c>
      <c r="I138" s="60"/>
    </row>
    <row r="139" spans="1:9" ht="30" x14ac:dyDescent="0.25">
      <c r="A139" s="8" t="s">
        <v>10569</v>
      </c>
      <c r="B139" s="8" t="s">
        <v>10284</v>
      </c>
      <c r="C139" s="8" t="s">
        <v>10570</v>
      </c>
      <c r="D139" s="8" t="s">
        <v>10571</v>
      </c>
      <c r="E139" s="13" t="s">
        <v>30779</v>
      </c>
      <c r="F139" s="77" t="str">
        <f t="shared" si="2"/>
        <v>К товару</v>
      </c>
      <c r="G139" s="87">
        <v>10291.35708</v>
      </c>
      <c r="H139" s="61">
        <v>37</v>
      </c>
      <c r="I139" s="60"/>
    </row>
    <row r="140" spans="1:9" ht="15" x14ac:dyDescent="0.25">
      <c r="A140" s="8" t="s">
        <v>10572</v>
      </c>
      <c r="B140" s="8" t="s">
        <v>10284</v>
      </c>
      <c r="C140" s="8" t="s">
        <v>10573</v>
      </c>
      <c r="D140" s="8" t="s">
        <v>10574</v>
      </c>
      <c r="E140" s="13" t="s">
        <v>30780</v>
      </c>
      <c r="F140" s="77" t="str">
        <f t="shared" si="2"/>
        <v>К товару</v>
      </c>
      <c r="G140" s="87">
        <v>11459.684159999999</v>
      </c>
      <c r="H140" s="61">
        <v>18</v>
      </c>
      <c r="I140" s="60"/>
    </row>
    <row r="141" spans="1:9" ht="15" x14ac:dyDescent="0.25">
      <c r="A141" s="8" t="s">
        <v>25889</v>
      </c>
      <c r="B141" s="8" t="s">
        <v>10284</v>
      </c>
      <c r="C141" s="8" t="s">
        <v>25890</v>
      </c>
      <c r="D141" s="8" t="s">
        <v>25891</v>
      </c>
      <c r="E141" s="13" t="s">
        <v>30781</v>
      </c>
      <c r="F141" s="77" t="str">
        <f t="shared" si="2"/>
        <v>К товару</v>
      </c>
      <c r="G141" s="87">
        <v>9306.6490799999992</v>
      </c>
      <c r="H141" s="61">
        <v>48</v>
      </c>
      <c r="I141" s="60"/>
    </row>
    <row r="142" spans="1:9" ht="15" x14ac:dyDescent="0.25">
      <c r="A142" s="8" t="s">
        <v>22226</v>
      </c>
      <c r="B142" s="8" t="s">
        <v>10284</v>
      </c>
      <c r="C142" s="8" t="s">
        <v>22227</v>
      </c>
      <c r="D142" s="8" t="s">
        <v>22228</v>
      </c>
      <c r="E142" s="13" t="s">
        <v>30782</v>
      </c>
      <c r="F142" s="77" t="str">
        <f t="shared" si="2"/>
        <v>К товару</v>
      </c>
      <c r="G142" s="87">
        <v>10909.40616</v>
      </c>
      <c r="H142" s="61">
        <v>12</v>
      </c>
      <c r="I142" s="60"/>
    </row>
    <row r="143" spans="1:9" ht="30" x14ac:dyDescent="0.25">
      <c r="A143" s="8" t="s">
        <v>22229</v>
      </c>
      <c r="B143" s="8" t="s">
        <v>10284</v>
      </c>
      <c r="C143" s="8" t="s">
        <v>22230</v>
      </c>
      <c r="D143" s="8" t="s">
        <v>22231</v>
      </c>
      <c r="E143" s="13" t="s">
        <v>30783</v>
      </c>
      <c r="F143" s="77" t="str">
        <f t="shared" si="2"/>
        <v>К товару</v>
      </c>
      <c r="G143" s="87">
        <v>13911.60708</v>
      </c>
      <c r="H143" s="61">
        <v>24</v>
      </c>
      <c r="I143" s="60"/>
    </row>
    <row r="144" spans="1:9" ht="15" x14ac:dyDescent="0.25">
      <c r="A144" s="8" t="s">
        <v>22232</v>
      </c>
      <c r="B144" s="8" t="s">
        <v>10284</v>
      </c>
      <c r="C144" s="8" t="s">
        <v>22233</v>
      </c>
      <c r="D144" s="8" t="s">
        <v>22234</v>
      </c>
      <c r="E144" s="13" t="s">
        <v>30784</v>
      </c>
      <c r="F144" s="77" t="str">
        <f t="shared" si="2"/>
        <v>К товару</v>
      </c>
      <c r="G144" s="87">
        <v>7771.6630799999994</v>
      </c>
      <c r="H144" s="61">
        <v>58</v>
      </c>
      <c r="I144" s="60"/>
    </row>
    <row r="145" spans="1:9" ht="15" x14ac:dyDescent="0.25">
      <c r="A145" s="8" t="s">
        <v>10575</v>
      </c>
      <c r="B145" s="8" t="s">
        <v>10284</v>
      </c>
      <c r="C145" s="8" t="s">
        <v>10576</v>
      </c>
      <c r="D145" s="8" t="s">
        <v>10577</v>
      </c>
      <c r="E145" s="13" t="s">
        <v>30785</v>
      </c>
      <c r="F145" s="77" t="str">
        <f t="shared" si="2"/>
        <v>К товару</v>
      </c>
      <c r="G145" s="87">
        <v>10909.40616</v>
      </c>
      <c r="H145" s="61">
        <v>40</v>
      </c>
      <c r="I145" s="60"/>
    </row>
    <row r="146" spans="1:9" ht="30" x14ac:dyDescent="0.25">
      <c r="A146" s="8" t="s">
        <v>10578</v>
      </c>
      <c r="B146" s="8" t="s">
        <v>10284</v>
      </c>
      <c r="C146" s="8" t="s">
        <v>10579</v>
      </c>
      <c r="D146" s="8" t="s">
        <v>10580</v>
      </c>
      <c r="E146" s="13" t="s">
        <v>30786</v>
      </c>
      <c r="F146" s="77" t="str">
        <f t="shared" si="2"/>
        <v>К товару</v>
      </c>
      <c r="G146" s="87">
        <v>14355.88416</v>
      </c>
      <c r="H146" s="61">
        <v>16</v>
      </c>
      <c r="I146" s="60"/>
    </row>
    <row r="147" spans="1:9" ht="30" x14ac:dyDescent="0.25">
      <c r="A147" s="8" t="s">
        <v>10581</v>
      </c>
      <c r="B147" s="8" t="s">
        <v>10284</v>
      </c>
      <c r="C147" s="8" t="s">
        <v>10582</v>
      </c>
      <c r="D147" s="8" t="s">
        <v>10583</v>
      </c>
      <c r="E147" s="13" t="s">
        <v>30787</v>
      </c>
      <c r="F147" s="77" t="str">
        <f t="shared" si="2"/>
        <v>К товару</v>
      </c>
      <c r="G147" s="87">
        <v>11141.10216</v>
      </c>
      <c r="H147" s="61">
        <v>16</v>
      </c>
      <c r="I147" s="60"/>
    </row>
    <row r="148" spans="1:9" ht="15" x14ac:dyDescent="0.25">
      <c r="A148" s="8" t="s">
        <v>10584</v>
      </c>
      <c r="B148" s="8" t="s">
        <v>10284</v>
      </c>
      <c r="C148" s="8" t="s">
        <v>10585</v>
      </c>
      <c r="D148" s="8" t="s">
        <v>10586</v>
      </c>
      <c r="E148" s="13" t="s">
        <v>30788</v>
      </c>
      <c r="F148" s="77" t="str">
        <f t="shared" si="2"/>
        <v>К товару</v>
      </c>
      <c r="G148" s="87">
        <v>10899.559079999999</v>
      </c>
      <c r="H148" s="61">
        <v>24</v>
      </c>
      <c r="I148" s="60"/>
    </row>
    <row r="149" spans="1:9" ht="30" x14ac:dyDescent="0.25">
      <c r="A149" s="8" t="s">
        <v>10587</v>
      </c>
      <c r="B149" s="8" t="s">
        <v>10284</v>
      </c>
      <c r="C149" s="8" t="s">
        <v>10588</v>
      </c>
      <c r="D149" s="8" t="s">
        <v>10589</v>
      </c>
      <c r="E149" s="13" t="s">
        <v>30789</v>
      </c>
      <c r="F149" s="77" t="str">
        <f t="shared" si="2"/>
        <v>К товару</v>
      </c>
      <c r="G149" s="87">
        <v>13197.40416</v>
      </c>
      <c r="H149" s="61">
        <v>7</v>
      </c>
      <c r="I149" s="60"/>
    </row>
    <row r="150" spans="1:9" ht="15" x14ac:dyDescent="0.25">
      <c r="A150" s="8" t="s">
        <v>10590</v>
      </c>
      <c r="B150" s="8" t="s">
        <v>10284</v>
      </c>
      <c r="C150" s="8" t="s">
        <v>10591</v>
      </c>
      <c r="D150" s="8" t="s">
        <v>10592</v>
      </c>
      <c r="E150" s="13" t="s">
        <v>30790</v>
      </c>
      <c r="F150" s="77" t="str">
        <f t="shared" si="2"/>
        <v>К товару</v>
      </c>
      <c r="G150" s="87">
        <v>10851.48216</v>
      </c>
      <c r="H150" s="61">
        <v>68</v>
      </c>
      <c r="I150" s="60"/>
    </row>
    <row r="151" spans="1:9" ht="15" x14ac:dyDescent="0.25">
      <c r="A151" s="8" t="s">
        <v>22235</v>
      </c>
      <c r="B151" s="8" t="s">
        <v>10284</v>
      </c>
      <c r="C151" s="8" t="s">
        <v>22236</v>
      </c>
      <c r="D151" s="8" t="s">
        <v>22237</v>
      </c>
      <c r="E151" s="13" t="s">
        <v>30791</v>
      </c>
      <c r="F151" s="77" t="str">
        <f t="shared" si="2"/>
        <v>К товару</v>
      </c>
      <c r="G151" s="87">
        <v>10513.206</v>
      </c>
      <c r="H151" s="61">
        <v>8</v>
      </c>
      <c r="I151" s="60"/>
    </row>
    <row r="152" spans="1:9" ht="15" x14ac:dyDescent="0.25">
      <c r="A152" s="8" t="s">
        <v>26424</v>
      </c>
      <c r="B152" s="8" t="s">
        <v>10284</v>
      </c>
      <c r="C152" s="8" t="s">
        <v>26425</v>
      </c>
      <c r="D152" s="8" t="s">
        <v>26426</v>
      </c>
      <c r="E152" s="13" t="s">
        <v>30792</v>
      </c>
      <c r="F152" s="77" t="str">
        <f t="shared" si="2"/>
        <v>К товару</v>
      </c>
      <c r="G152" s="87">
        <v>22513.321079999998</v>
      </c>
      <c r="H152" s="61">
        <v>24</v>
      </c>
      <c r="I152" s="60"/>
    </row>
    <row r="153" spans="1:9" ht="15" x14ac:dyDescent="0.25">
      <c r="A153" s="8" t="s">
        <v>10593</v>
      </c>
      <c r="B153" s="8" t="s">
        <v>10284</v>
      </c>
      <c r="C153" s="8" t="s">
        <v>10594</v>
      </c>
      <c r="D153" s="8" t="s">
        <v>10595</v>
      </c>
      <c r="E153" s="13" t="s">
        <v>30793</v>
      </c>
      <c r="F153" s="77" t="str">
        <f t="shared" si="2"/>
        <v>К товару</v>
      </c>
      <c r="G153" s="87">
        <v>9123.0300000000007</v>
      </c>
      <c r="H153" s="61">
        <v>96</v>
      </c>
      <c r="I153" s="60"/>
    </row>
    <row r="154" spans="1:9" ht="30" x14ac:dyDescent="0.25">
      <c r="A154" s="8" t="s">
        <v>10596</v>
      </c>
      <c r="B154" s="8" t="s">
        <v>10284</v>
      </c>
      <c r="C154" s="8" t="s">
        <v>10597</v>
      </c>
      <c r="D154" s="8" t="s">
        <v>10598</v>
      </c>
      <c r="E154" s="13" t="s">
        <v>30794</v>
      </c>
      <c r="F154" s="77" t="str">
        <f t="shared" si="2"/>
        <v>К товару</v>
      </c>
      <c r="G154" s="87">
        <v>21171.222000000002</v>
      </c>
      <c r="H154" s="61">
        <v>7</v>
      </c>
      <c r="I154" s="60"/>
    </row>
    <row r="155" spans="1:9" ht="15" x14ac:dyDescent="0.25">
      <c r="A155" s="8" t="s">
        <v>10599</v>
      </c>
      <c r="B155" s="8" t="s">
        <v>10284</v>
      </c>
      <c r="C155" s="8" t="s">
        <v>10600</v>
      </c>
      <c r="D155" s="8"/>
      <c r="E155" s="13" t="s">
        <v>30795</v>
      </c>
      <c r="F155" s="77" t="str">
        <f t="shared" si="2"/>
        <v>К товару</v>
      </c>
      <c r="G155" s="87">
        <v>6178.7530799999995</v>
      </c>
      <c r="H155" s="61">
        <v>4</v>
      </c>
      <c r="I155" s="60"/>
    </row>
    <row r="156" spans="1:9" ht="30" x14ac:dyDescent="0.25">
      <c r="A156" s="8" t="s">
        <v>10601</v>
      </c>
      <c r="B156" s="8" t="s">
        <v>10284</v>
      </c>
      <c r="C156" s="8" t="s">
        <v>10602</v>
      </c>
      <c r="D156" s="8" t="s">
        <v>10603</v>
      </c>
      <c r="E156" s="13" t="s">
        <v>30796</v>
      </c>
      <c r="F156" s="77" t="str">
        <f t="shared" si="2"/>
        <v>К товару</v>
      </c>
      <c r="G156" s="87">
        <v>16662.997080000001</v>
      </c>
      <c r="H156" s="61">
        <v>24</v>
      </c>
      <c r="I156" s="60"/>
    </row>
    <row r="157" spans="1:9" ht="30" x14ac:dyDescent="0.25">
      <c r="A157" s="8" t="s">
        <v>10604</v>
      </c>
      <c r="B157" s="8" t="s">
        <v>10284</v>
      </c>
      <c r="C157" s="8" t="s">
        <v>10605</v>
      </c>
      <c r="D157" s="8" t="s">
        <v>10606</v>
      </c>
      <c r="E157" s="13" t="s">
        <v>30797</v>
      </c>
      <c r="F157" s="77" t="str">
        <f t="shared" si="2"/>
        <v>К товару</v>
      </c>
      <c r="G157" s="87">
        <v>22252.663079999998</v>
      </c>
      <c r="H157" s="61">
        <v>20</v>
      </c>
      <c r="I157" s="60"/>
    </row>
    <row r="158" spans="1:9" ht="15" x14ac:dyDescent="0.25">
      <c r="A158" s="8" t="s">
        <v>10607</v>
      </c>
      <c r="B158" s="8" t="s">
        <v>10284</v>
      </c>
      <c r="C158" s="8" t="s">
        <v>10608</v>
      </c>
      <c r="D158" s="8" t="s">
        <v>10609</v>
      </c>
      <c r="E158" s="13" t="s">
        <v>30798</v>
      </c>
      <c r="F158" s="77" t="str">
        <f t="shared" si="2"/>
        <v>К товару</v>
      </c>
      <c r="G158" s="87">
        <v>22436.282159999999</v>
      </c>
      <c r="H158" s="61">
        <v>12</v>
      </c>
      <c r="I158" s="60"/>
    </row>
    <row r="159" spans="1:9" ht="30" x14ac:dyDescent="0.25">
      <c r="A159" s="8" t="s">
        <v>22238</v>
      </c>
      <c r="B159" s="8" t="s">
        <v>10284</v>
      </c>
      <c r="C159" s="8" t="s">
        <v>22239</v>
      </c>
      <c r="D159" s="8" t="s">
        <v>22240</v>
      </c>
      <c r="E159" s="13" t="s">
        <v>30799</v>
      </c>
      <c r="F159" s="77" t="str">
        <f t="shared" si="2"/>
        <v>К товару</v>
      </c>
      <c r="G159" s="87">
        <v>26017.72308</v>
      </c>
      <c r="H159" s="61">
        <v>6</v>
      </c>
      <c r="I159" s="60"/>
    </row>
    <row r="160" spans="1:9" ht="30" x14ac:dyDescent="0.25">
      <c r="A160" s="8" t="s">
        <v>22241</v>
      </c>
      <c r="B160" s="8" t="s">
        <v>10284</v>
      </c>
      <c r="C160" s="8" t="s">
        <v>22242</v>
      </c>
      <c r="D160" s="8" t="s">
        <v>22243</v>
      </c>
      <c r="E160" s="13" t="s">
        <v>30800</v>
      </c>
      <c r="F160" s="77" t="str">
        <f t="shared" si="2"/>
        <v>К товару</v>
      </c>
      <c r="G160" s="87">
        <v>19259.73</v>
      </c>
      <c r="H160" s="61">
        <v>12</v>
      </c>
      <c r="I160" s="60"/>
    </row>
    <row r="161" spans="1:9" ht="30" x14ac:dyDescent="0.25">
      <c r="A161" s="8" t="s">
        <v>22244</v>
      </c>
      <c r="B161" s="8" t="s">
        <v>10284</v>
      </c>
      <c r="C161" s="8" t="s">
        <v>22245</v>
      </c>
      <c r="D161" s="8" t="s">
        <v>22246</v>
      </c>
      <c r="E161" s="13" t="s">
        <v>30801</v>
      </c>
      <c r="F161" s="77" t="str">
        <f t="shared" si="2"/>
        <v>К товару</v>
      </c>
      <c r="G161" s="87">
        <v>20524.79016</v>
      </c>
      <c r="H161" s="61">
        <v>16</v>
      </c>
      <c r="I161" s="60"/>
    </row>
    <row r="162" spans="1:9" ht="30" x14ac:dyDescent="0.25">
      <c r="A162" s="8" t="s">
        <v>22247</v>
      </c>
      <c r="B162" s="8" t="s">
        <v>10284</v>
      </c>
      <c r="C162" s="8" t="s">
        <v>22248</v>
      </c>
      <c r="D162" s="8" t="s">
        <v>22249</v>
      </c>
      <c r="E162" s="13" t="s">
        <v>30802</v>
      </c>
      <c r="F162" s="77" t="str">
        <f t="shared" si="2"/>
        <v>К товару</v>
      </c>
      <c r="G162" s="87">
        <v>17734.591079999998</v>
      </c>
      <c r="H162" s="61">
        <v>12</v>
      </c>
      <c r="I162" s="60"/>
    </row>
    <row r="163" spans="1:9" ht="30" x14ac:dyDescent="0.25">
      <c r="A163" s="8" t="s">
        <v>10610</v>
      </c>
      <c r="B163" s="8" t="s">
        <v>10284</v>
      </c>
      <c r="C163" s="8" t="s">
        <v>10611</v>
      </c>
      <c r="D163" s="8" t="s">
        <v>10612</v>
      </c>
      <c r="E163" s="13" t="s">
        <v>30803</v>
      </c>
      <c r="F163" s="77" t="str">
        <f t="shared" si="2"/>
        <v>К товару</v>
      </c>
      <c r="G163" s="87">
        <v>29261.467079999999</v>
      </c>
      <c r="H163" s="61">
        <v>12</v>
      </c>
      <c r="I163" s="60"/>
    </row>
    <row r="164" spans="1:9" ht="30" x14ac:dyDescent="0.25">
      <c r="A164" s="8" t="s">
        <v>10613</v>
      </c>
      <c r="B164" s="8" t="s">
        <v>10284</v>
      </c>
      <c r="C164" s="8" t="s">
        <v>10614</v>
      </c>
      <c r="D164" s="8" t="s">
        <v>10615</v>
      </c>
      <c r="E164" s="13" t="s">
        <v>30804</v>
      </c>
      <c r="F164" s="77" t="str">
        <f t="shared" si="2"/>
        <v>К товару</v>
      </c>
      <c r="G164" s="87">
        <v>18690.337080000001</v>
      </c>
      <c r="H164" s="61">
        <v>18</v>
      </c>
      <c r="I164" s="60"/>
    </row>
    <row r="165" spans="1:9" ht="15" x14ac:dyDescent="0.25">
      <c r="A165" s="8" t="s">
        <v>23388</v>
      </c>
      <c r="B165" s="8" t="s">
        <v>10284</v>
      </c>
      <c r="C165" s="8" t="s">
        <v>23389</v>
      </c>
      <c r="D165" s="8"/>
      <c r="E165" s="13" t="s">
        <v>30805</v>
      </c>
      <c r="F165" s="77" t="str">
        <f t="shared" si="2"/>
        <v>К товару</v>
      </c>
      <c r="G165" s="87">
        <v>16508.34</v>
      </c>
      <c r="H165" s="61">
        <v>4</v>
      </c>
      <c r="I165" s="60"/>
    </row>
    <row r="166" spans="1:9" ht="30" x14ac:dyDescent="0.25">
      <c r="A166" s="8" t="s">
        <v>10616</v>
      </c>
      <c r="B166" s="8" t="s">
        <v>10284</v>
      </c>
      <c r="C166" s="8" t="s">
        <v>10617</v>
      </c>
      <c r="D166" s="8" t="s">
        <v>10618</v>
      </c>
      <c r="E166" s="13" t="s">
        <v>30806</v>
      </c>
      <c r="F166" s="77" t="str">
        <f t="shared" si="2"/>
        <v>К товару</v>
      </c>
      <c r="G166" s="87">
        <v>19704.007079999999</v>
      </c>
      <c r="H166" s="61">
        <v>18</v>
      </c>
      <c r="I166" s="60"/>
    </row>
    <row r="167" spans="1:9" ht="30" x14ac:dyDescent="0.25">
      <c r="A167" s="8" t="s">
        <v>10619</v>
      </c>
      <c r="B167" s="8" t="s">
        <v>10284</v>
      </c>
      <c r="C167" s="8" t="s">
        <v>10620</v>
      </c>
      <c r="D167" s="8" t="s">
        <v>10621</v>
      </c>
      <c r="E167" s="13" t="s">
        <v>30807</v>
      </c>
      <c r="F167" s="77" t="str">
        <f t="shared" si="2"/>
        <v>К товару</v>
      </c>
      <c r="G167" s="87">
        <v>18902.918160000001</v>
      </c>
      <c r="H167" s="61">
        <v>16</v>
      </c>
      <c r="I167" s="60"/>
    </row>
    <row r="168" spans="1:9" ht="30" x14ac:dyDescent="0.25">
      <c r="A168" s="8" t="s">
        <v>10622</v>
      </c>
      <c r="B168" s="8" t="s">
        <v>10284</v>
      </c>
      <c r="C168" s="8" t="s">
        <v>10623</v>
      </c>
      <c r="D168" s="8" t="s">
        <v>10624</v>
      </c>
      <c r="E168" s="13" t="s">
        <v>30808</v>
      </c>
      <c r="F168" s="77" t="str">
        <f t="shared" si="2"/>
        <v>К товару</v>
      </c>
      <c r="G168" s="87">
        <v>29348.353080000001</v>
      </c>
      <c r="H168" s="61">
        <v>11</v>
      </c>
      <c r="I168" s="60"/>
    </row>
    <row r="169" spans="1:9" ht="30" x14ac:dyDescent="0.25">
      <c r="A169" s="8" t="s">
        <v>10625</v>
      </c>
      <c r="B169" s="8" t="s">
        <v>10284</v>
      </c>
      <c r="C169" s="8" t="s">
        <v>10626</v>
      </c>
      <c r="D169" s="8" t="s">
        <v>10627</v>
      </c>
      <c r="E169" s="13" t="s">
        <v>30809</v>
      </c>
      <c r="F169" s="77" t="str">
        <f t="shared" si="2"/>
        <v>К товару</v>
      </c>
      <c r="G169" s="87">
        <v>14596.848</v>
      </c>
      <c r="H169" s="61">
        <v>32</v>
      </c>
      <c r="I169" s="60"/>
    </row>
    <row r="170" spans="1:9" ht="30" x14ac:dyDescent="0.25">
      <c r="A170" s="8" t="s">
        <v>10628</v>
      </c>
      <c r="B170" s="8" t="s">
        <v>10284</v>
      </c>
      <c r="C170" s="8" t="s">
        <v>10629</v>
      </c>
      <c r="D170" s="8" t="s">
        <v>10630</v>
      </c>
      <c r="E170" s="13" t="s">
        <v>30810</v>
      </c>
      <c r="F170" s="77" t="str">
        <f t="shared" si="2"/>
        <v>К товару</v>
      </c>
      <c r="G170" s="87">
        <v>16962.46416</v>
      </c>
      <c r="H170" s="61">
        <v>12</v>
      </c>
      <c r="I170" s="60"/>
    </row>
    <row r="171" spans="1:9" ht="30" x14ac:dyDescent="0.25">
      <c r="A171" s="8" t="s">
        <v>22250</v>
      </c>
      <c r="B171" s="8" t="s">
        <v>10284</v>
      </c>
      <c r="C171" s="8" t="s">
        <v>22251</v>
      </c>
      <c r="D171" s="8" t="s">
        <v>22252</v>
      </c>
      <c r="E171" s="13" t="s">
        <v>30811</v>
      </c>
      <c r="F171" s="77" t="str">
        <f t="shared" si="2"/>
        <v>К товару</v>
      </c>
      <c r="G171" s="87">
        <v>15407.784</v>
      </c>
      <c r="H171" s="61">
        <v>26</v>
      </c>
      <c r="I171" s="60"/>
    </row>
    <row r="172" spans="1:9" ht="30" x14ac:dyDescent="0.25">
      <c r="A172" s="8" t="s">
        <v>10631</v>
      </c>
      <c r="B172" s="8" t="s">
        <v>10284</v>
      </c>
      <c r="C172" s="8" t="s">
        <v>10632</v>
      </c>
      <c r="D172" s="8" t="s">
        <v>10633</v>
      </c>
      <c r="E172" s="13" t="s">
        <v>30812</v>
      </c>
      <c r="F172" s="77" t="str">
        <f t="shared" si="2"/>
        <v>К товару</v>
      </c>
      <c r="G172" s="87">
        <v>21277.802159999999</v>
      </c>
      <c r="H172" s="61">
        <v>25</v>
      </c>
      <c r="I172" s="60"/>
    </row>
    <row r="173" spans="1:9" ht="30" x14ac:dyDescent="0.25">
      <c r="A173" s="8" t="s">
        <v>22253</v>
      </c>
      <c r="B173" s="8" t="s">
        <v>10284</v>
      </c>
      <c r="C173" s="8" t="s">
        <v>22254</v>
      </c>
      <c r="D173" s="8"/>
      <c r="E173" s="13" t="s">
        <v>30813</v>
      </c>
      <c r="F173" s="77" t="str">
        <f t="shared" si="2"/>
        <v>К товару</v>
      </c>
      <c r="G173" s="87">
        <v>9538.3450799999991</v>
      </c>
      <c r="H173" s="61">
        <v>11</v>
      </c>
      <c r="I173" s="60"/>
    </row>
    <row r="174" spans="1:9" ht="30" x14ac:dyDescent="0.25">
      <c r="A174" s="8" t="s">
        <v>10634</v>
      </c>
      <c r="B174" s="8" t="s">
        <v>10284</v>
      </c>
      <c r="C174" s="8" t="s">
        <v>10635</v>
      </c>
      <c r="D174" s="8" t="s">
        <v>10636</v>
      </c>
      <c r="E174" s="13" t="s">
        <v>30814</v>
      </c>
      <c r="F174" s="77" t="str">
        <f t="shared" si="2"/>
        <v>К товару</v>
      </c>
      <c r="G174" s="87">
        <v>25940.684160000001</v>
      </c>
      <c r="H174" s="61">
        <v>12</v>
      </c>
      <c r="I174" s="60"/>
    </row>
    <row r="175" spans="1:9" ht="30" x14ac:dyDescent="0.25">
      <c r="A175" s="8" t="s">
        <v>10637</v>
      </c>
      <c r="B175" s="8" t="s">
        <v>10284</v>
      </c>
      <c r="C175" s="8" t="s">
        <v>10638</v>
      </c>
      <c r="D175" s="8"/>
      <c r="E175" s="13" t="s">
        <v>30815</v>
      </c>
      <c r="F175" s="77" t="str">
        <f t="shared" si="2"/>
        <v>К товару</v>
      </c>
      <c r="G175" s="87">
        <v>12164.039999999999</v>
      </c>
      <c r="H175" s="61">
        <v>13</v>
      </c>
      <c r="I175" s="60"/>
    </row>
    <row r="176" spans="1:9" ht="30" x14ac:dyDescent="0.25">
      <c r="A176" s="8" t="s">
        <v>10639</v>
      </c>
      <c r="B176" s="8" t="s">
        <v>10284</v>
      </c>
      <c r="C176" s="8" t="s">
        <v>10640</v>
      </c>
      <c r="D176" s="8" t="s">
        <v>10641</v>
      </c>
      <c r="E176" s="13" t="s">
        <v>30816</v>
      </c>
      <c r="F176" s="77" t="str">
        <f t="shared" si="2"/>
        <v>К товару</v>
      </c>
      <c r="G176" s="87">
        <v>22754.864160000001</v>
      </c>
      <c r="H176" s="61">
        <v>24</v>
      </c>
      <c r="I176" s="60"/>
    </row>
    <row r="177" spans="1:9" ht="30" x14ac:dyDescent="0.25">
      <c r="A177" s="8" t="s">
        <v>10642</v>
      </c>
      <c r="B177" s="8" t="s">
        <v>10284</v>
      </c>
      <c r="C177" s="8" t="s">
        <v>10643</v>
      </c>
      <c r="D177" s="8" t="s">
        <v>10644</v>
      </c>
      <c r="E177" s="13" t="s">
        <v>30817</v>
      </c>
      <c r="F177" s="77" t="str">
        <f t="shared" si="2"/>
        <v>К товару</v>
      </c>
      <c r="G177" s="87">
        <v>20901.296159999998</v>
      </c>
      <c r="H177" s="61">
        <v>6</v>
      </c>
      <c r="I177" s="60"/>
    </row>
    <row r="178" spans="1:9" ht="30" x14ac:dyDescent="0.25">
      <c r="A178" s="8" t="s">
        <v>10645</v>
      </c>
      <c r="B178" s="8" t="s">
        <v>10284</v>
      </c>
      <c r="C178" s="8" t="s">
        <v>10646</v>
      </c>
      <c r="D178" s="8" t="s">
        <v>10647</v>
      </c>
      <c r="E178" s="13" t="s">
        <v>30818</v>
      </c>
      <c r="F178" s="77" t="str">
        <f t="shared" si="2"/>
        <v>К товару</v>
      </c>
      <c r="G178" s="87">
        <v>20012.741999999998</v>
      </c>
      <c r="H178" s="61">
        <v>43</v>
      </c>
      <c r="I178" s="60"/>
    </row>
    <row r="179" spans="1:9" ht="30" x14ac:dyDescent="0.25">
      <c r="A179" s="8" t="s">
        <v>10648</v>
      </c>
      <c r="B179" s="8" t="s">
        <v>10284</v>
      </c>
      <c r="C179" s="8" t="s">
        <v>10649</v>
      </c>
      <c r="D179" s="8" t="s">
        <v>10650</v>
      </c>
      <c r="E179" s="13" t="s">
        <v>30819</v>
      </c>
      <c r="F179" s="77" t="str">
        <f t="shared" si="2"/>
        <v>К товару</v>
      </c>
      <c r="G179" s="87">
        <v>21441.727080000001</v>
      </c>
      <c r="H179" s="61">
        <v>22</v>
      </c>
      <c r="I179" s="60"/>
    </row>
    <row r="180" spans="1:9" ht="30" x14ac:dyDescent="0.25">
      <c r="A180" s="8" t="s">
        <v>10651</v>
      </c>
      <c r="B180" s="8" t="s">
        <v>10284</v>
      </c>
      <c r="C180" s="8" t="s">
        <v>10652</v>
      </c>
      <c r="D180" s="8" t="s">
        <v>10653</v>
      </c>
      <c r="E180" s="13" t="s">
        <v>30820</v>
      </c>
      <c r="F180" s="77" t="str">
        <f t="shared" si="2"/>
        <v>К товару</v>
      </c>
      <c r="G180" s="87">
        <v>28769.113079999999</v>
      </c>
      <c r="H180" s="61">
        <v>37</v>
      </c>
      <c r="I180" s="60"/>
    </row>
    <row r="181" spans="1:9" ht="30" x14ac:dyDescent="0.25">
      <c r="A181" s="8" t="s">
        <v>10654</v>
      </c>
      <c r="B181" s="8" t="s">
        <v>10284</v>
      </c>
      <c r="C181" s="8" t="s">
        <v>10655</v>
      </c>
      <c r="D181" s="8" t="s">
        <v>10656</v>
      </c>
      <c r="E181" s="13" t="s">
        <v>30821</v>
      </c>
      <c r="F181" s="77" t="str">
        <f t="shared" si="2"/>
        <v>К товару</v>
      </c>
      <c r="G181" s="87">
        <v>19114.919999999998</v>
      </c>
      <c r="H181" s="61">
        <v>20</v>
      </c>
      <c r="I181" s="60"/>
    </row>
    <row r="182" spans="1:9" ht="30" x14ac:dyDescent="0.25">
      <c r="A182" s="8" t="s">
        <v>10657</v>
      </c>
      <c r="B182" s="8" t="s">
        <v>10284</v>
      </c>
      <c r="C182" s="8" t="s">
        <v>10658</v>
      </c>
      <c r="D182" s="8" t="s">
        <v>10659</v>
      </c>
      <c r="E182" s="13" t="s">
        <v>30822</v>
      </c>
      <c r="F182" s="77" t="str">
        <f t="shared" si="2"/>
        <v>К товару</v>
      </c>
      <c r="G182" s="87">
        <v>22995.828000000001</v>
      </c>
      <c r="H182" s="61">
        <v>25</v>
      </c>
      <c r="I182" s="60"/>
    </row>
    <row r="183" spans="1:9" ht="30" x14ac:dyDescent="0.25">
      <c r="A183" s="8" t="s">
        <v>10660</v>
      </c>
      <c r="B183" s="8" t="s">
        <v>10284</v>
      </c>
      <c r="C183" s="8" t="s">
        <v>10661</v>
      </c>
      <c r="D183" s="8"/>
      <c r="E183" s="13" t="s">
        <v>30823</v>
      </c>
      <c r="F183" s="77" t="str">
        <f t="shared" si="2"/>
        <v>К товару</v>
      </c>
      <c r="G183" s="87">
        <v>18796.338</v>
      </c>
      <c r="H183" s="61">
        <v>6</v>
      </c>
      <c r="I183" s="60"/>
    </row>
    <row r="184" spans="1:9" ht="30" x14ac:dyDescent="0.25">
      <c r="A184" s="8" t="s">
        <v>22255</v>
      </c>
      <c r="B184" s="8" t="s">
        <v>10284</v>
      </c>
      <c r="C184" s="8" t="s">
        <v>22256</v>
      </c>
      <c r="D184" s="8" t="s">
        <v>22257</v>
      </c>
      <c r="E184" s="13" t="s">
        <v>30824</v>
      </c>
      <c r="F184" s="77" t="str">
        <f t="shared" si="2"/>
        <v>К товару</v>
      </c>
      <c r="G184" s="87">
        <v>17058.617999999999</v>
      </c>
      <c r="H184" s="61">
        <v>64</v>
      </c>
      <c r="I184" s="60"/>
    </row>
    <row r="185" spans="1:9" ht="30" x14ac:dyDescent="0.25">
      <c r="A185" s="8" t="s">
        <v>22258</v>
      </c>
      <c r="B185" s="8" t="s">
        <v>10284</v>
      </c>
      <c r="C185" s="8" t="s">
        <v>22259</v>
      </c>
      <c r="D185" s="8" t="s">
        <v>22260</v>
      </c>
      <c r="E185" s="13" t="s">
        <v>30825</v>
      </c>
      <c r="F185" s="77" t="str">
        <f t="shared" si="2"/>
        <v>К товару</v>
      </c>
      <c r="G185" s="87">
        <v>16826.921999999999</v>
      </c>
      <c r="H185" s="61">
        <v>16</v>
      </c>
      <c r="I185" s="60"/>
    </row>
    <row r="186" spans="1:9" ht="15" x14ac:dyDescent="0.25">
      <c r="A186" s="8" t="s">
        <v>10662</v>
      </c>
      <c r="B186" s="8" t="s">
        <v>10284</v>
      </c>
      <c r="C186" s="8" t="s">
        <v>10663</v>
      </c>
      <c r="D186" s="8" t="s">
        <v>10664</v>
      </c>
      <c r="E186" s="13" t="s">
        <v>30826</v>
      </c>
      <c r="F186" s="77" t="str">
        <f t="shared" si="2"/>
        <v>К товару</v>
      </c>
      <c r="G186" s="87">
        <v>22773.979080000001</v>
      </c>
      <c r="H186" s="61">
        <v>16</v>
      </c>
      <c r="I186" s="60"/>
    </row>
    <row r="187" spans="1:9" ht="30" x14ac:dyDescent="0.25">
      <c r="A187" s="8" t="s">
        <v>22261</v>
      </c>
      <c r="B187" s="8" t="s">
        <v>10284</v>
      </c>
      <c r="C187" s="8" t="s">
        <v>22262</v>
      </c>
      <c r="D187" s="8" t="s">
        <v>22263</v>
      </c>
      <c r="E187" s="13" t="s">
        <v>30827</v>
      </c>
      <c r="F187" s="77" t="str">
        <f t="shared" si="2"/>
        <v>К товару</v>
      </c>
      <c r="G187" s="87">
        <v>26674.002</v>
      </c>
      <c r="H187" s="61">
        <v>18</v>
      </c>
      <c r="I187" s="60"/>
    </row>
    <row r="188" spans="1:9" ht="30" x14ac:dyDescent="0.25">
      <c r="A188" s="8" t="s">
        <v>10665</v>
      </c>
      <c r="B188" s="8" t="s">
        <v>10284</v>
      </c>
      <c r="C188" s="8" t="s">
        <v>10666</v>
      </c>
      <c r="D188" s="8" t="s">
        <v>10667</v>
      </c>
      <c r="E188" s="13" t="s">
        <v>30828</v>
      </c>
      <c r="F188" s="77" t="str">
        <f t="shared" si="2"/>
        <v>К товару</v>
      </c>
      <c r="G188" s="87">
        <v>28489.34016</v>
      </c>
      <c r="H188" s="61">
        <v>8</v>
      </c>
      <c r="I188" s="60"/>
    </row>
    <row r="189" spans="1:9" ht="30" x14ac:dyDescent="0.25">
      <c r="A189" s="8" t="s">
        <v>10668</v>
      </c>
      <c r="B189" s="8" t="s">
        <v>10284</v>
      </c>
      <c r="C189" s="8" t="s">
        <v>10669</v>
      </c>
      <c r="D189" s="8" t="s">
        <v>10670</v>
      </c>
      <c r="E189" s="13" t="s">
        <v>30829</v>
      </c>
      <c r="F189" s="77" t="str">
        <f t="shared" si="2"/>
        <v>К товару</v>
      </c>
      <c r="G189" s="87">
        <v>15002.316000000001</v>
      </c>
      <c r="H189" s="61">
        <v>16</v>
      </c>
      <c r="I189" s="60"/>
    </row>
    <row r="190" spans="1:9" ht="30" x14ac:dyDescent="0.25">
      <c r="A190" s="8" t="s">
        <v>10671</v>
      </c>
      <c r="B190" s="8" t="s">
        <v>10284</v>
      </c>
      <c r="C190" s="8" t="s">
        <v>10672</v>
      </c>
      <c r="D190" s="8" t="s">
        <v>10673</v>
      </c>
      <c r="E190" s="13" t="s">
        <v>30830</v>
      </c>
      <c r="F190" s="77" t="str">
        <f t="shared" si="2"/>
        <v>К товару</v>
      </c>
      <c r="G190" s="87">
        <v>22233.548159999998</v>
      </c>
      <c r="H190" s="61">
        <v>12</v>
      </c>
      <c r="I190" s="60"/>
    </row>
    <row r="191" spans="1:9" ht="30" x14ac:dyDescent="0.25">
      <c r="A191" s="8" t="s">
        <v>10674</v>
      </c>
      <c r="B191" s="8" t="s">
        <v>10284</v>
      </c>
      <c r="C191" s="8" t="s">
        <v>10675</v>
      </c>
      <c r="D191" s="8" t="s">
        <v>10676</v>
      </c>
      <c r="E191" s="13" t="s">
        <v>30831</v>
      </c>
      <c r="F191" s="77" t="str">
        <f t="shared" si="2"/>
        <v>К товару</v>
      </c>
      <c r="G191" s="87">
        <v>18671.222160000001</v>
      </c>
      <c r="H191" s="61">
        <v>18</v>
      </c>
      <c r="I191" s="60"/>
    </row>
    <row r="192" spans="1:9" ht="30" x14ac:dyDescent="0.25">
      <c r="A192" s="8" t="s">
        <v>26427</v>
      </c>
      <c r="B192" s="8" t="s">
        <v>10284</v>
      </c>
      <c r="C192" s="8" t="s">
        <v>26428</v>
      </c>
      <c r="D192" s="8" t="s">
        <v>26429</v>
      </c>
      <c r="E192" s="13" t="s">
        <v>30832</v>
      </c>
      <c r="F192" s="77" t="str">
        <f t="shared" si="2"/>
        <v>К товару</v>
      </c>
      <c r="G192" s="87">
        <v>32080.62816</v>
      </c>
      <c r="H192" s="61">
        <v>12</v>
      </c>
      <c r="I192" s="60"/>
    </row>
    <row r="193" spans="1:9" ht="30" x14ac:dyDescent="0.25">
      <c r="A193" s="8" t="s">
        <v>10677</v>
      </c>
      <c r="B193" s="8" t="s">
        <v>10284</v>
      </c>
      <c r="C193" s="8" t="s">
        <v>10678</v>
      </c>
      <c r="D193" s="8" t="s">
        <v>10679</v>
      </c>
      <c r="E193" s="13" t="s">
        <v>30833</v>
      </c>
      <c r="F193" s="77" t="str">
        <f t="shared" si="2"/>
        <v>К товару</v>
      </c>
      <c r="G193" s="87">
        <v>24280.003079999999</v>
      </c>
      <c r="H193" s="61">
        <v>18</v>
      </c>
      <c r="I193" s="60"/>
    </row>
    <row r="194" spans="1:9" ht="30" x14ac:dyDescent="0.25">
      <c r="A194" s="8" t="s">
        <v>10680</v>
      </c>
      <c r="B194" s="8" t="s">
        <v>10284</v>
      </c>
      <c r="C194" s="8" t="s">
        <v>10681</v>
      </c>
      <c r="D194" s="8" t="s">
        <v>10682</v>
      </c>
      <c r="E194" s="13" t="s">
        <v>30834</v>
      </c>
      <c r="F194" s="77" t="str">
        <f t="shared" si="2"/>
        <v>К товару</v>
      </c>
      <c r="G194" s="87">
        <v>24840.12816</v>
      </c>
      <c r="H194" s="61">
        <v>11</v>
      </c>
      <c r="I194" s="60"/>
    </row>
    <row r="195" spans="1:9" ht="30" x14ac:dyDescent="0.25">
      <c r="A195" s="8" t="s">
        <v>10683</v>
      </c>
      <c r="B195" s="8" t="s">
        <v>10284</v>
      </c>
      <c r="C195" s="8" t="s">
        <v>10684</v>
      </c>
      <c r="D195" s="8" t="s">
        <v>10685</v>
      </c>
      <c r="E195" s="13" t="s">
        <v>30835</v>
      </c>
      <c r="F195" s="77" t="str">
        <f t="shared" si="2"/>
        <v>К товару</v>
      </c>
      <c r="G195" s="87">
        <v>12279.887999999999</v>
      </c>
      <c r="H195" s="61">
        <v>10</v>
      </c>
      <c r="I195" s="60"/>
    </row>
    <row r="196" spans="1:9" ht="30" x14ac:dyDescent="0.25">
      <c r="A196" s="8" t="s">
        <v>22264</v>
      </c>
      <c r="B196" s="8" t="s">
        <v>10284</v>
      </c>
      <c r="C196" s="8" t="s">
        <v>22265</v>
      </c>
      <c r="D196" s="8"/>
      <c r="E196" s="13" t="s">
        <v>30836</v>
      </c>
      <c r="F196" s="77" t="str">
        <f t="shared" si="2"/>
        <v>К товару</v>
      </c>
      <c r="G196" s="87">
        <v>16073.91</v>
      </c>
      <c r="H196" s="61">
        <v>2</v>
      </c>
      <c r="I196" s="60"/>
    </row>
    <row r="197" spans="1:9" ht="30" x14ac:dyDescent="0.25">
      <c r="A197" s="8" t="s">
        <v>10339</v>
      </c>
      <c r="B197" s="8" t="s">
        <v>10284</v>
      </c>
      <c r="C197" s="8" t="s">
        <v>10340</v>
      </c>
      <c r="D197" s="8" t="s">
        <v>10341</v>
      </c>
      <c r="E197" s="13" t="s">
        <v>30837</v>
      </c>
      <c r="F197" s="77" t="str">
        <f t="shared" si="2"/>
        <v>К товару</v>
      </c>
      <c r="G197" s="87">
        <v>10967.33016</v>
      </c>
      <c r="H197" s="61">
        <v>2</v>
      </c>
      <c r="I197" s="60"/>
    </row>
    <row r="198" spans="1:9" ht="30" x14ac:dyDescent="0.25">
      <c r="A198" s="8" t="s">
        <v>10342</v>
      </c>
      <c r="B198" s="8" t="s">
        <v>10284</v>
      </c>
      <c r="C198" s="8" t="s">
        <v>10343</v>
      </c>
      <c r="D198" s="8"/>
      <c r="E198" s="13" t="s">
        <v>30838</v>
      </c>
      <c r="F198" s="77" t="str">
        <f t="shared" si="2"/>
        <v>К товару</v>
      </c>
      <c r="G198" s="87">
        <v>4431.1859999999997</v>
      </c>
      <c r="H198" s="61">
        <v>10</v>
      </c>
      <c r="I198" s="60"/>
    </row>
    <row r="199" spans="1:9" ht="30" x14ac:dyDescent="0.25">
      <c r="A199" s="8" t="s">
        <v>10686</v>
      </c>
      <c r="B199" s="8" t="s">
        <v>10284</v>
      </c>
      <c r="C199" s="8" t="s">
        <v>10687</v>
      </c>
      <c r="D199" s="8" t="s">
        <v>10688</v>
      </c>
      <c r="E199" s="13" t="s">
        <v>30839</v>
      </c>
      <c r="F199" s="77" t="str">
        <f t="shared" si="2"/>
        <v>К товару</v>
      </c>
      <c r="G199" s="87">
        <v>9991.89</v>
      </c>
      <c r="H199" s="61">
        <v>7</v>
      </c>
      <c r="I199" s="60"/>
    </row>
    <row r="200" spans="1:9" ht="30" x14ac:dyDescent="0.25">
      <c r="A200" s="8" t="s">
        <v>10354</v>
      </c>
      <c r="B200" s="8" t="s">
        <v>10284</v>
      </c>
      <c r="C200" s="8" t="s">
        <v>10355</v>
      </c>
      <c r="D200" s="8"/>
      <c r="E200" s="13" t="s">
        <v>30840</v>
      </c>
      <c r="F200" s="77" t="str">
        <f t="shared" si="2"/>
        <v>К товару</v>
      </c>
      <c r="G200" s="87">
        <v>25872.913079999998</v>
      </c>
      <c r="H200" s="61">
        <v>1</v>
      </c>
      <c r="I200" s="60"/>
    </row>
    <row r="201" spans="1:9" ht="30" x14ac:dyDescent="0.25">
      <c r="A201" s="8" t="s">
        <v>10356</v>
      </c>
      <c r="B201" s="8" t="s">
        <v>10284</v>
      </c>
      <c r="C201" s="8" t="s">
        <v>10357</v>
      </c>
      <c r="D201" s="8"/>
      <c r="E201" s="13" t="s">
        <v>30841</v>
      </c>
      <c r="F201" s="77" t="str">
        <f t="shared" si="2"/>
        <v>К товару</v>
      </c>
      <c r="G201" s="87">
        <v>11054.21616</v>
      </c>
      <c r="H201" s="61">
        <v>4</v>
      </c>
      <c r="I201" s="60"/>
    </row>
    <row r="202" spans="1:9" ht="30" x14ac:dyDescent="0.25">
      <c r="A202" s="8" t="s">
        <v>10689</v>
      </c>
      <c r="B202" s="8" t="s">
        <v>10284</v>
      </c>
      <c r="C202" s="8" t="s">
        <v>10690</v>
      </c>
      <c r="D202" s="8" t="s">
        <v>10691</v>
      </c>
      <c r="E202" s="13" t="s">
        <v>30842</v>
      </c>
      <c r="F202" s="77" t="str">
        <f t="shared" ref="F202:F265" si="3">HYPERLINK("https://shop-askom.kz/?pbrandnumber="&amp;C202&amp;"&amp;pbrandname=MAHLE", "К товару")</f>
        <v>К товару</v>
      </c>
      <c r="G202" s="87">
        <v>148575.06</v>
      </c>
      <c r="H202" s="61">
        <v>6</v>
      </c>
      <c r="I202" s="60"/>
    </row>
    <row r="203" spans="1:9" ht="15" x14ac:dyDescent="0.25">
      <c r="A203" s="8" t="s">
        <v>10692</v>
      </c>
      <c r="B203" s="8" t="s">
        <v>10284</v>
      </c>
      <c r="C203" s="8" t="s">
        <v>10693</v>
      </c>
      <c r="D203" s="8" t="s">
        <v>10694</v>
      </c>
      <c r="E203" s="13" t="s">
        <v>30843</v>
      </c>
      <c r="F203" s="77" t="str">
        <f t="shared" si="3"/>
        <v>К товару</v>
      </c>
      <c r="G203" s="87">
        <v>127432.8</v>
      </c>
      <c r="H203" s="61">
        <v>5</v>
      </c>
      <c r="I203" s="60"/>
    </row>
    <row r="204" spans="1:9" ht="15" x14ac:dyDescent="0.25">
      <c r="A204" s="8" t="s">
        <v>22266</v>
      </c>
      <c r="B204" s="8" t="s">
        <v>10284</v>
      </c>
      <c r="C204" s="8" t="s">
        <v>22267</v>
      </c>
      <c r="D204" s="8" t="s">
        <v>22268</v>
      </c>
      <c r="E204" s="13" t="s">
        <v>30844</v>
      </c>
      <c r="F204" s="77" t="str">
        <f t="shared" si="3"/>
        <v>К товару</v>
      </c>
      <c r="G204" s="87">
        <v>175316.83308000001</v>
      </c>
      <c r="H204" s="61">
        <v>6</v>
      </c>
      <c r="I204" s="60"/>
    </row>
    <row r="205" spans="1:9" ht="15" x14ac:dyDescent="0.25">
      <c r="A205" s="8" t="s">
        <v>10695</v>
      </c>
      <c r="B205" s="8" t="s">
        <v>10284</v>
      </c>
      <c r="C205" s="8" t="s">
        <v>10696</v>
      </c>
      <c r="D205" s="8" t="s">
        <v>10697</v>
      </c>
      <c r="E205" s="13" t="s">
        <v>30845</v>
      </c>
      <c r="F205" s="77" t="str">
        <f t="shared" si="3"/>
        <v>К товару</v>
      </c>
      <c r="G205" s="87">
        <v>160449.48000000001</v>
      </c>
      <c r="H205" s="61">
        <v>6</v>
      </c>
      <c r="I205" s="60"/>
    </row>
    <row r="206" spans="1:9" ht="30" x14ac:dyDescent="0.25">
      <c r="A206" s="8" t="s">
        <v>10698</v>
      </c>
      <c r="B206" s="8" t="s">
        <v>10284</v>
      </c>
      <c r="C206" s="8" t="s">
        <v>10699</v>
      </c>
      <c r="D206" s="8" t="s">
        <v>10700</v>
      </c>
      <c r="E206" s="13" t="s">
        <v>30846</v>
      </c>
      <c r="F206" s="77" t="str">
        <f t="shared" si="3"/>
        <v>К товару</v>
      </c>
      <c r="G206" s="87">
        <v>125019.68616000001</v>
      </c>
      <c r="H206" s="61">
        <v>12</v>
      </c>
      <c r="I206" s="60"/>
    </row>
    <row r="207" spans="1:9" ht="30" x14ac:dyDescent="0.25">
      <c r="A207" s="8" t="s">
        <v>10701</v>
      </c>
      <c r="B207" s="8" t="s">
        <v>10284</v>
      </c>
      <c r="C207" s="8" t="s">
        <v>10702</v>
      </c>
      <c r="D207" s="8" t="s">
        <v>10703</v>
      </c>
      <c r="E207" s="13" t="s">
        <v>30847</v>
      </c>
      <c r="F207" s="77" t="str">
        <f t="shared" si="3"/>
        <v>К товару</v>
      </c>
      <c r="G207" s="87">
        <v>157263.66</v>
      </c>
      <c r="H207" s="61">
        <v>6</v>
      </c>
      <c r="I207" s="60"/>
    </row>
    <row r="208" spans="1:9" ht="30" x14ac:dyDescent="0.25">
      <c r="A208" s="8" t="s">
        <v>10704</v>
      </c>
      <c r="B208" s="8" t="s">
        <v>10284</v>
      </c>
      <c r="C208" s="8" t="s">
        <v>10705</v>
      </c>
      <c r="D208" s="8" t="s">
        <v>10706</v>
      </c>
      <c r="E208" s="13" t="s">
        <v>30848</v>
      </c>
      <c r="F208" s="77" t="str">
        <f t="shared" si="3"/>
        <v>К товару</v>
      </c>
      <c r="G208" s="87">
        <v>146065.21308000002</v>
      </c>
      <c r="H208" s="61">
        <v>12</v>
      </c>
      <c r="I208" s="60"/>
    </row>
    <row r="209" spans="1:9" ht="30" x14ac:dyDescent="0.25">
      <c r="A209" s="8" t="s">
        <v>10707</v>
      </c>
      <c r="B209" s="8" t="s">
        <v>10284</v>
      </c>
      <c r="C209" s="8" t="s">
        <v>10708</v>
      </c>
      <c r="D209" s="8" t="s">
        <v>10709</v>
      </c>
      <c r="E209" s="13" t="s">
        <v>30849</v>
      </c>
      <c r="F209" s="77" t="str">
        <f t="shared" si="3"/>
        <v>К товару</v>
      </c>
      <c r="G209" s="87">
        <v>71439.98616</v>
      </c>
      <c r="H209" s="61">
        <v>9</v>
      </c>
      <c r="I209" s="60"/>
    </row>
    <row r="210" spans="1:9" ht="30" x14ac:dyDescent="0.25">
      <c r="A210" s="8" t="s">
        <v>22269</v>
      </c>
      <c r="B210" s="8" t="s">
        <v>10284</v>
      </c>
      <c r="C210" s="8" t="s">
        <v>22270</v>
      </c>
      <c r="D210" s="8" t="s">
        <v>22271</v>
      </c>
      <c r="E210" s="13" t="s">
        <v>30850</v>
      </c>
      <c r="F210" s="77" t="str">
        <f t="shared" si="3"/>
        <v>К товару</v>
      </c>
      <c r="G210" s="87">
        <v>150602.4</v>
      </c>
      <c r="H210" s="61">
        <v>6</v>
      </c>
      <c r="I210" s="60"/>
    </row>
    <row r="211" spans="1:9" ht="30" x14ac:dyDescent="0.25">
      <c r="A211" s="8" t="s">
        <v>10710</v>
      </c>
      <c r="B211" s="8" t="s">
        <v>10284</v>
      </c>
      <c r="C211" s="8" t="s">
        <v>10711</v>
      </c>
      <c r="D211" s="8" t="s">
        <v>10712</v>
      </c>
      <c r="E211" s="13" t="s">
        <v>30851</v>
      </c>
      <c r="F211" s="77" t="str">
        <f t="shared" si="3"/>
        <v>К товару</v>
      </c>
      <c r="G211" s="87">
        <v>149733.54</v>
      </c>
      <c r="H211" s="61">
        <v>6</v>
      </c>
      <c r="I211" s="60"/>
    </row>
    <row r="212" spans="1:9" ht="30" x14ac:dyDescent="0.25">
      <c r="A212" s="8" t="s">
        <v>22272</v>
      </c>
      <c r="B212" s="8" t="s">
        <v>10284</v>
      </c>
      <c r="C212" s="8" t="s">
        <v>22273</v>
      </c>
      <c r="D212" s="8" t="s">
        <v>22274</v>
      </c>
      <c r="E212" s="13" t="s">
        <v>30852</v>
      </c>
      <c r="F212" s="77" t="str">
        <f t="shared" si="3"/>
        <v>К товару</v>
      </c>
      <c r="G212" s="87">
        <v>162283.93308000002</v>
      </c>
      <c r="H212" s="61">
        <v>6</v>
      </c>
      <c r="I212" s="60"/>
    </row>
    <row r="213" spans="1:9" ht="15" x14ac:dyDescent="0.25">
      <c r="A213" s="8" t="s">
        <v>10713</v>
      </c>
      <c r="B213" s="8" t="s">
        <v>10284</v>
      </c>
      <c r="C213" s="8" t="s">
        <v>10714</v>
      </c>
      <c r="D213" s="8" t="s">
        <v>10715</v>
      </c>
      <c r="E213" s="13" t="s">
        <v>30853</v>
      </c>
      <c r="F213" s="77" t="str">
        <f t="shared" si="3"/>
        <v>К товару</v>
      </c>
      <c r="G213" s="87">
        <v>170490.02616000001</v>
      </c>
      <c r="H213" s="61">
        <v>18</v>
      </c>
      <c r="I213" s="60"/>
    </row>
    <row r="214" spans="1:9" ht="30" x14ac:dyDescent="0.25">
      <c r="A214" s="8" t="s">
        <v>10716</v>
      </c>
      <c r="B214" s="8" t="s">
        <v>10284</v>
      </c>
      <c r="C214" s="8" t="s">
        <v>10717</v>
      </c>
      <c r="D214" s="8"/>
      <c r="E214" s="13" t="s">
        <v>30854</v>
      </c>
      <c r="F214" s="77" t="str">
        <f t="shared" si="3"/>
        <v>К товару</v>
      </c>
      <c r="G214" s="87">
        <v>142396.88615999999</v>
      </c>
      <c r="H214" s="61">
        <v>8</v>
      </c>
      <c r="I214" s="60"/>
    </row>
    <row r="215" spans="1:9" ht="30" x14ac:dyDescent="0.25">
      <c r="A215" s="8" t="s">
        <v>10718</v>
      </c>
      <c r="B215" s="8" t="s">
        <v>10284</v>
      </c>
      <c r="C215" s="8" t="s">
        <v>10719</v>
      </c>
      <c r="D215" s="8" t="s">
        <v>10720</v>
      </c>
      <c r="E215" s="13" t="s">
        <v>30855</v>
      </c>
      <c r="F215" s="77" t="str">
        <f t="shared" si="3"/>
        <v>К товару</v>
      </c>
      <c r="G215" s="87">
        <v>183619.08</v>
      </c>
      <c r="H215" s="61">
        <v>8</v>
      </c>
      <c r="I215" s="60"/>
    </row>
    <row r="216" spans="1:9" ht="30" x14ac:dyDescent="0.25">
      <c r="A216" s="8" t="s">
        <v>10721</v>
      </c>
      <c r="B216" s="8" t="s">
        <v>10284</v>
      </c>
      <c r="C216" s="8" t="s">
        <v>10722</v>
      </c>
      <c r="D216" s="8" t="s">
        <v>10723</v>
      </c>
      <c r="E216" s="13" t="s">
        <v>30856</v>
      </c>
      <c r="F216" s="77" t="str">
        <f t="shared" si="3"/>
        <v>К товару</v>
      </c>
      <c r="G216" s="87">
        <v>79162.99308</v>
      </c>
      <c r="H216" s="61">
        <v>8</v>
      </c>
      <c r="I216" s="60"/>
    </row>
    <row r="217" spans="1:9" ht="30" x14ac:dyDescent="0.25">
      <c r="A217" s="8" t="s">
        <v>10724</v>
      </c>
      <c r="B217" s="8" t="s">
        <v>10284</v>
      </c>
      <c r="C217" s="8" t="s">
        <v>10725</v>
      </c>
      <c r="D217" s="8" t="s">
        <v>10726</v>
      </c>
      <c r="E217" s="13" t="s">
        <v>30857</v>
      </c>
      <c r="F217" s="77" t="str">
        <f t="shared" si="3"/>
        <v>К товару</v>
      </c>
      <c r="G217" s="87">
        <v>87658.706160000002</v>
      </c>
      <c r="H217" s="61">
        <v>6</v>
      </c>
      <c r="I217" s="60"/>
    </row>
    <row r="218" spans="1:9" ht="30" x14ac:dyDescent="0.25">
      <c r="A218" s="8" t="s">
        <v>10727</v>
      </c>
      <c r="B218" s="8" t="s">
        <v>10284</v>
      </c>
      <c r="C218" s="8" t="s">
        <v>10728</v>
      </c>
      <c r="D218" s="8" t="s">
        <v>10729</v>
      </c>
      <c r="E218" s="13" t="s">
        <v>30858</v>
      </c>
      <c r="F218" s="77" t="str">
        <f t="shared" si="3"/>
        <v>К товару</v>
      </c>
      <c r="G218" s="87">
        <v>61206.553080000005</v>
      </c>
      <c r="H218" s="61">
        <v>12</v>
      </c>
      <c r="I218" s="60"/>
    </row>
    <row r="219" spans="1:9" ht="30" x14ac:dyDescent="0.25">
      <c r="A219" s="8" t="s">
        <v>10730</v>
      </c>
      <c r="B219" s="8" t="s">
        <v>10284</v>
      </c>
      <c r="C219" s="8" t="s">
        <v>10731</v>
      </c>
      <c r="D219" s="8" t="s">
        <v>10732</v>
      </c>
      <c r="E219" s="13" t="s">
        <v>30859</v>
      </c>
      <c r="F219" s="77" t="str">
        <f t="shared" si="3"/>
        <v>К товару</v>
      </c>
      <c r="G219" s="87">
        <v>46667.629080000006</v>
      </c>
      <c r="H219" s="61">
        <v>6</v>
      </c>
      <c r="I219" s="60"/>
    </row>
    <row r="220" spans="1:9" ht="30" x14ac:dyDescent="0.25">
      <c r="A220" s="8" t="s">
        <v>10733</v>
      </c>
      <c r="B220" s="8" t="s">
        <v>10284</v>
      </c>
      <c r="C220" s="8" t="s">
        <v>10734</v>
      </c>
      <c r="D220" s="8" t="s">
        <v>10735</v>
      </c>
      <c r="E220" s="13" t="s">
        <v>30860</v>
      </c>
      <c r="F220" s="77" t="str">
        <f t="shared" si="3"/>
        <v>К товару</v>
      </c>
      <c r="G220" s="87">
        <v>49293.324000000001</v>
      </c>
      <c r="H220" s="61">
        <v>12</v>
      </c>
      <c r="I220" s="60"/>
    </row>
    <row r="221" spans="1:9" ht="30" x14ac:dyDescent="0.25">
      <c r="A221" s="8" t="s">
        <v>22275</v>
      </c>
      <c r="B221" s="8" t="s">
        <v>10284</v>
      </c>
      <c r="C221" s="8" t="s">
        <v>22276</v>
      </c>
      <c r="D221" s="8" t="s">
        <v>22277</v>
      </c>
      <c r="E221" s="13" t="s">
        <v>30861</v>
      </c>
      <c r="F221" s="77" t="str">
        <f t="shared" si="3"/>
        <v>К товару</v>
      </c>
      <c r="G221" s="87">
        <v>195976.58616000001</v>
      </c>
      <c r="H221" s="61">
        <v>13</v>
      </c>
      <c r="I221" s="60"/>
    </row>
    <row r="222" spans="1:9" ht="30" x14ac:dyDescent="0.25">
      <c r="A222" s="8" t="s">
        <v>22278</v>
      </c>
      <c r="B222" s="8" t="s">
        <v>10284</v>
      </c>
      <c r="C222" s="8" t="s">
        <v>22279</v>
      </c>
      <c r="D222" s="8" t="s">
        <v>22280</v>
      </c>
      <c r="E222" s="13" t="s">
        <v>30862</v>
      </c>
      <c r="F222" s="77" t="str">
        <f t="shared" si="3"/>
        <v>К товару</v>
      </c>
      <c r="G222" s="87">
        <v>135349.27308000001</v>
      </c>
      <c r="H222" s="61">
        <v>7</v>
      </c>
      <c r="I222" s="60"/>
    </row>
    <row r="223" spans="1:9" ht="30" x14ac:dyDescent="0.25">
      <c r="A223" s="8" t="s">
        <v>10736</v>
      </c>
      <c r="B223" s="8" t="s">
        <v>10284</v>
      </c>
      <c r="C223" s="8" t="s">
        <v>10737</v>
      </c>
      <c r="D223" s="8"/>
      <c r="E223" s="13" t="s">
        <v>30863</v>
      </c>
      <c r="F223" s="77" t="str">
        <f t="shared" si="3"/>
        <v>К товару</v>
      </c>
      <c r="G223" s="87">
        <v>124922.95308000001</v>
      </c>
      <c r="H223" s="61">
        <v>6</v>
      </c>
      <c r="I223" s="60"/>
    </row>
    <row r="224" spans="1:9" ht="15" x14ac:dyDescent="0.25">
      <c r="A224" s="8" t="s">
        <v>10738</v>
      </c>
      <c r="B224" s="8" t="s">
        <v>10284</v>
      </c>
      <c r="C224" s="8" t="s">
        <v>10739</v>
      </c>
      <c r="D224" s="8"/>
      <c r="E224" s="13" t="s">
        <v>30864</v>
      </c>
      <c r="F224" s="77" t="str">
        <f t="shared" si="3"/>
        <v>К товару</v>
      </c>
      <c r="G224" s="87">
        <v>145003.46616000001</v>
      </c>
      <c r="H224" s="61">
        <v>17</v>
      </c>
      <c r="I224" s="60"/>
    </row>
    <row r="225" spans="1:9" ht="30" x14ac:dyDescent="0.25">
      <c r="A225" s="8" t="s">
        <v>10740</v>
      </c>
      <c r="B225" s="8" t="s">
        <v>10284</v>
      </c>
      <c r="C225" s="8" t="s">
        <v>10741</v>
      </c>
      <c r="D225" s="8" t="s">
        <v>10742</v>
      </c>
      <c r="E225" s="13" t="s">
        <v>30865</v>
      </c>
      <c r="F225" s="77" t="str">
        <f t="shared" si="3"/>
        <v>К товару</v>
      </c>
      <c r="G225" s="87">
        <v>221076.79308</v>
      </c>
      <c r="H225" s="61">
        <v>12</v>
      </c>
      <c r="I225" s="60"/>
    </row>
    <row r="226" spans="1:9" ht="30" x14ac:dyDescent="0.25">
      <c r="A226" s="8" t="s">
        <v>10743</v>
      </c>
      <c r="B226" s="8" t="s">
        <v>10284</v>
      </c>
      <c r="C226" s="8" t="s">
        <v>10744</v>
      </c>
      <c r="D226" s="8" t="s">
        <v>10745</v>
      </c>
      <c r="E226" s="13" t="s">
        <v>30866</v>
      </c>
      <c r="F226" s="77" t="str">
        <f t="shared" si="3"/>
        <v>К товару</v>
      </c>
      <c r="G226" s="87">
        <v>108800.96616000001</v>
      </c>
      <c r="H226" s="61">
        <v>12</v>
      </c>
      <c r="I226" s="60"/>
    </row>
    <row r="227" spans="1:9" ht="30" x14ac:dyDescent="0.25">
      <c r="A227" s="8" t="s">
        <v>10746</v>
      </c>
      <c r="B227" s="8" t="s">
        <v>10284</v>
      </c>
      <c r="C227" s="8" t="s">
        <v>10747</v>
      </c>
      <c r="D227" s="8" t="s">
        <v>10748</v>
      </c>
      <c r="E227" s="13" t="s">
        <v>30867</v>
      </c>
      <c r="F227" s="77" t="str">
        <f t="shared" si="3"/>
        <v>К товару</v>
      </c>
      <c r="G227" s="87">
        <v>2104.9581599999997</v>
      </c>
      <c r="H227" s="61">
        <v>60</v>
      </c>
      <c r="I227" s="60"/>
    </row>
    <row r="228" spans="1:9" ht="30" x14ac:dyDescent="0.25">
      <c r="A228" s="8" t="s">
        <v>23390</v>
      </c>
      <c r="B228" s="8" t="s">
        <v>10284</v>
      </c>
      <c r="C228" s="8" t="s">
        <v>23391</v>
      </c>
      <c r="D228" s="8" t="s">
        <v>10748</v>
      </c>
      <c r="E228" s="13" t="s">
        <v>30868</v>
      </c>
      <c r="F228" s="77" t="str">
        <f t="shared" si="3"/>
        <v>К товару</v>
      </c>
      <c r="G228" s="87">
        <v>3002.7801600000003</v>
      </c>
      <c r="H228" s="61">
        <v>5</v>
      </c>
      <c r="I228" s="60"/>
    </row>
    <row r="229" spans="1:9" ht="15" x14ac:dyDescent="0.25">
      <c r="A229" s="8" t="s">
        <v>10749</v>
      </c>
      <c r="B229" s="8" t="s">
        <v>10284</v>
      </c>
      <c r="C229" s="8" t="s">
        <v>10750</v>
      </c>
      <c r="D229" s="8" t="s">
        <v>10750</v>
      </c>
      <c r="E229" s="13" t="s">
        <v>30869</v>
      </c>
      <c r="F229" s="77" t="str">
        <f t="shared" si="3"/>
        <v>К товару</v>
      </c>
      <c r="G229" s="87">
        <v>12647.12616</v>
      </c>
      <c r="H229" s="61">
        <v>92</v>
      </c>
      <c r="I229" s="60"/>
    </row>
    <row r="230" spans="1:9" ht="15" x14ac:dyDescent="0.25">
      <c r="A230" s="8" t="s">
        <v>10751</v>
      </c>
      <c r="B230" s="8" t="s">
        <v>10284</v>
      </c>
      <c r="C230" s="8" t="s">
        <v>10752</v>
      </c>
      <c r="D230" s="8" t="s">
        <v>10753</v>
      </c>
      <c r="E230" s="13" t="s">
        <v>30870</v>
      </c>
      <c r="F230" s="77" t="str">
        <f t="shared" si="3"/>
        <v>К товару</v>
      </c>
      <c r="G230" s="87">
        <v>4412.0710799999997</v>
      </c>
      <c r="H230" s="61">
        <v>36</v>
      </c>
      <c r="I230" s="60"/>
    </row>
    <row r="231" spans="1:9" ht="15" x14ac:dyDescent="0.25">
      <c r="A231" s="8" t="s">
        <v>22281</v>
      </c>
      <c r="B231" s="8" t="s">
        <v>10284</v>
      </c>
      <c r="C231" s="8" t="s">
        <v>22282</v>
      </c>
      <c r="D231" s="8" t="s">
        <v>22283</v>
      </c>
      <c r="E231" s="13" t="s">
        <v>30871</v>
      </c>
      <c r="F231" s="77" t="str">
        <f t="shared" si="3"/>
        <v>К товару</v>
      </c>
      <c r="G231" s="87">
        <v>5502.78</v>
      </c>
      <c r="H231" s="61">
        <v>12</v>
      </c>
      <c r="I231" s="60"/>
    </row>
    <row r="232" spans="1:9" ht="15" x14ac:dyDescent="0.25">
      <c r="A232" s="8" t="s">
        <v>10754</v>
      </c>
      <c r="B232" s="8" t="s">
        <v>10284</v>
      </c>
      <c r="C232" s="8" t="s">
        <v>10755</v>
      </c>
      <c r="D232" s="8" t="s">
        <v>10756</v>
      </c>
      <c r="E232" s="13" t="s">
        <v>30872</v>
      </c>
      <c r="F232" s="77" t="str">
        <f t="shared" si="3"/>
        <v>К товару</v>
      </c>
      <c r="G232" s="87">
        <v>4595.6901600000001</v>
      </c>
      <c r="H232" s="61">
        <v>34</v>
      </c>
      <c r="I232" s="60"/>
    </row>
    <row r="233" spans="1:9" ht="30" x14ac:dyDescent="0.25">
      <c r="A233" s="8" t="s">
        <v>10757</v>
      </c>
      <c r="B233" s="8" t="s">
        <v>10284</v>
      </c>
      <c r="C233" s="8" t="s">
        <v>10758</v>
      </c>
      <c r="D233" s="8" t="s">
        <v>10759</v>
      </c>
      <c r="E233" s="13" t="s">
        <v>30873</v>
      </c>
      <c r="F233" s="77" t="str">
        <f t="shared" si="3"/>
        <v>К товару</v>
      </c>
      <c r="G233" s="87">
        <v>6217.5621599999995</v>
      </c>
      <c r="H233" s="61">
        <v>12</v>
      </c>
      <c r="I233" s="60"/>
    </row>
    <row r="234" spans="1:9" ht="15" x14ac:dyDescent="0.25">
      <c r="A234" s="8" t="s">
        <v>10760</v>
      </c>
      <c r="B234" s="8" t="s">
        <v>10284</v>
      </c>
      <c r="C234" s="8" t="s">
        <v>10761</v>
      </c>
      <c r="D234" s="8" t="s">
        <v>10762</v>
      </c>
      <c r="E234" s="13" t="s">
        <v>30874</v>
      </c>
      <c r="F234" s="77" t="str">
        <f t="shared" si="3"/>
        <v>К товару</v>
      </c>
      <c r="G234" s="87">
        <v>4972.1961599999995</v>
      </c>
      <c r="H234" s="61">
        <v>70</v>
      </c>
      <c r="I234" s="60"/>
    </row>
    <row r="235" spans="1:9" ht="30" x14ac:dyDescent="0.25">
      <c r="A235" s="8" t="s">
        <v>10763</v>
      </c>
      <c r="B235" s="8" t="s">
        <v>10284</v>
      </c>
      <c r="C235" s="8" t="s">
        <v>10764</v>
      </c>
      <c r="D235" s="8" t="s">
        <v>10765</v>
      </c>
      <c r="E235" s="13" t="s">
        <v>30875</v>
      </c>
      <c r="F235" s="77" t="str">
        <f t="shared" si="3"/>
        <v>К товару</v>
      </c>
      <c r="G235" s="87">
        <v>7192.4230799999996</v>
      </c>
      <c r="H235" s="61">
        <v>104</v>
      </c>
      <c r="I235" s="60"/>
    </row>
    <row r="236" spans="1:9" ht="15" x14ac:dyDescent="0.25">
      <c r="A236" s="8" t="s">
        <v>10766</v>
      </c>
      <c r="B236" s="8" t="s">
        <v>10284</v>
      </c>
      <c r="C236" s="8" t="s">
        <v>10767</v>
      </c>
      <c r="D236" s="8" t="s">
        <v>10768</v>
      </c>
      <c r="E236" s="13" t="s">
        <v>30876</v>
      </c>
      <c r="F236" s="77" t="str">
        <f t="shared" si="3"/>
        <v>К товару</v>
      </c>
      <c r="G236" s="87">
        <v>5918.0950800000001</v>
      </c>
      <c r="H236" s="61">
        <v>72</v>
      </c>
      <c r="I236" s="60"/>
    </row>
    <row r="237" spans="1:9" ht="15" x14ac:dyDescent="0.25">
      <c r="A237" s="8" t="s">
        <v>10769</v>
      </c>
      <c r="B237" s="8" t="s">
        <v>10284</v>
      </c>
      <c r="C237" s="8" t="s">
        <v>10770</v>
      </c>
      <c r="D237" s="8" t="s">
        <v>10771</v>
      </c>
      <c r="E237" s="13" t="s">
        <v>30877</v>
      </c>
      <c r="F237" s="77" t="str">
        <f t="shared" si="3"/>
        <v>К товару</v>
      </c>
      <c r="G237" s="87">
        <v>5966.1719999999996</v>
      </c>
      <c r="H237" s="61">
        <v>118</v>
      </c>
      <c r="I237" s="60"/>
    </row>
    <row r="238" spans="1:9" ht="15" x14ac:dyDescent="0.25">
      <c r="A238" s="8" t="s">
        <v>22284</v>
      </c>
      <c r="B238" s="8" t="s">
        <v>10284</v>
      </c>
      <c r="C238" s="8" t="s">
        <v>22285</v>
      </c>
      <c r="D238" s="8" t="s">
        <v>22286</v>
      </c>
      <c r="E238" s="13" t="s">
        <v>30878</v>
      </c>
      <c r="F238" s="77" t="str">
        <f t="shared" si="3"/>
        <v>К товару</v>
      </c>
      <c r="G238" s="87">
        <v>13814.874</v>
      </c>
      <c r="H238" s="61">
        <v>4</v>
      </c>
      <c r="I238" s="60"/>
    </row>
    <row r="239" spans="1:9" ht="15" x14ac:dyDescent="0.25">
      <c r="A239" s="8" t="s">
        <v>10775</v>
      </c>
      <c r="B239" s="8" t="s">
        <v>10284</v>
      </c>
      <c r="C239" s="8" t="s">
        <v>10776</v>
      </c>
      <c r="D239" s="8" t="s">
        <v>10777</v>
      </c>
      <c r="E239" s="13" t="s">
        <v>30879</v>
      </c>
      <c r="F239" s="77" t="str">
        <f t="shared" si="3"/>
        <v>К товару</v>
      </c>
      <c r="G239" s="87">
        <v>13814.874</v>
      </c>
      <c r="H239" s="61">
        <v>2</v>
      </c>
      <c r="I239" s="60"/>
    </row>
    <row r="240" spans="1:9" ht="15" x14ac:dyDescent="0.25">
      <c r="A240" s="8" t="s">
        <v>22287</v>
      </c>
      <c r="B240" s="8" t="s">
        <v>10284</v>
      </c>
      <c r="C240" s="8" t="s">
        <v>22288</v>
      </c>
      <c r="D240" s="8" t="s">
        <v>22289</v>
      </c>
      <c r="E240" s="13" t="s">
        <v>30880</v>
      </c>
      <c r="F240" s="77" t="str">
        <f t="shared" si="3"/>
        <v>К товару</v>
      </c>
      <c r="G240" s="87">
        <v>14017.608</v>
      </c>
      <c r="H240" s="61">
        <v>15</v>
      </c>
      <c r="I240" s="60"/>
    </row>
    <row r="241" spans="1:9" ht="30" x14ac:dyDescent="0.25">
      <c r="A241" s="8" t="s">
        <v>10778</v>
      </c>
      <c r="B241" s="8" t="s">
        <v>10284</v>
      </c>
      <c r="C241" s="8" t="s">
        <v>10779</v>
      </c>
      <c r="D241" s="8" t="s">
        <v>10780</v>
      </c>
      <c r="E241" s="13" t="s">
        <v>30881</v>
      </c>
      <c r="F241" s="77" t="str">
        <f t="shared" si="3"/>
        <v>К товару</v>
      </c>
      <c r="G241" s="87">
        <v>27813.36708</v>
      </c>
      <c r="H241" s="61">
        <v>22</v>
      </c>
      <c r="I241" s="60"/>
    </row>
    <row r="242" spans="1:9" ht="15" x14ac:dyDescent="0.25">
      <c r="A242" s="8" t="s">
        <v>10781</v>
      </c>
      <c r="B242" s="8" t="s">
        <v>10284</v>
      </c>
      <c r="C242" s="8" t="s">
        <v>10782</v>
      </c>
      <c r="D242" s="8" t="s">
        <v>10783</v>
      </c>
      <c r="E242" s="13" t="s">
        <v>30882</v>
      </c>
      <c r="F242" s="77" t="str">
        <f t="shared" si="3"/>
        <v>К товару</v>
      </c>
      <c r="G242" s="87">
        <v>8225.2080000000005</v>
      </c>
      <c r="H242" s="61">
        <v>8</v>
      </c>
      <c r="I242" s="60"/>
    </row>
    <row r="243" spans="1:9" ht="30" x14ac:dyDescent="0.25">
      <c r="A243" s="8" t="s">
        <v>10784</v>
      </c>
      <c r="B243" s="8" t="s">
        <v>10284</v>
      </c>
      <c r="C243" s="8" t="s">
        <v>10785</v>
      </c>
      <c r="D243" s="8" t="s">
        <v>10786</v>
      </c>
      <c r="E243" s="13" t="s">
        <v>30883</v>
      </c>
      <c r="F243" s="77" t="str">
        <f t="shared" si="3"/>
        <v>К товару</v>
      </c>
      <c r="G243" s="87">
        <v>116620.70616</v>
      </c>
      <c r="H243" s="61">
        <v>25</v>
      </c>
      <c r="I243" s="60"/>
    </row>
    <row r="244" spans="1:9" ht="30" x14ac:dyDescent="0.25">
      <c r="A244" s="8" t="s">
        <v>10787</v>
      </c>
      <c r="B244" s="8" t="s">
        <v>10284</v>
      </c>
      <c r="C244" s="8" t="s">
        <v>10788</v>
      </c>
      <c r="D244" s="8" t="s">
        <v>10789</v>
      </c>
      <c r="E244" s="13" t="s">
        <v>30884</v>
      </c>
      <c r="F244" s="77" t="str">
        <f t="shared" si="3"/>
        <v>К товару</v>
      </c>
      <c r="G244" s="87">
        <v>8476.5981599999996</v>
      </c>
      <c r="H244" s="61">
        <v>8</v>
      </c>
      <c r="I244" s="60"/>
    </row>
    <row r="245" spans="1:9" ht="15" x14ac:dyDescent="0.25">
      <c r="A245" s="8" t="s">
        <v>10790</v>
      </c>
      <c r="B245" s="8" t="s">
        <v>10284</v>
      </c>
      <c r="C245" s="8" t="s">
        <v>10791</v>
      </c>
      <c r="D245" s="8" t="s">
        <v>10792</v>
      </c>
      <c r="E245" s="13" t="s">
        <v>30885</v>
      </c>
      <c r="F245" s="77" t="str">
        <f t="shared" si="3"/>
        <v>К товару</v>
      </c>
      <c r="G245" s="87">
        <v>9113.7621600000002</v>
      </c>
      <c r="H245" s="61">
        <v>6</v>
      </c>
      <c r="I245" s="60"/>
    </row>
    <row r="246" spans="1:9" ht="15" x14ac:dyDescent="0.25">
      <c r="A246" s="8" t="s">
        <v>10793</v>
      </c>
      <c r="B246" s="8" t="s">
        <v>10284</v>
      </c>
      <c r="C246" s="8" t="s">
        <v>10794</v>
      </c>
      <c r="D246" s="8" t="s">
        <v>10795</v>
      </c>
      <c r="E246" s="13" t="s">
        <v>30886</v>
      </c>
      <c r="F246" s="77" t="str">
        <f t="shared" si="3"/>
        <v>К товару</v>
      </c>
      <c r="G246" s="87">
        <v>4962.34908</v>
      </c>
      <c r="H246" s="61">
        <v>7</v>
      </c>
      <c r="I246" s="60"/>
    </row>
    <row r="247" spans="1:9" ht="30" x14ac:dyDescent="0.25">
      <c r="A247" s="8" t="s">
        <v>23392</v>
      </c>
      <c r="B247" s="8" t="s">
        <v>10284</v>
      </c>
      <c r="C247" s="8" t="s">
        <v>23393</v>
      </c>
      <c r="D247" s="8" t="s">
        <v>23394</v>
      </c>
      <c r="E247" s="13" t="s">
        <v>30887</v>
      </c>
      <c r="F247" s="77" t="str">
        <f t="shared" si="3"/>
        <v>К товару</v>
      </c>
      <c r="G247" s="87">
        <v>6024.0959999999995</v>
      </c>
      <c r="H247" s="61">
        <v>10</v>
      </c>
      <c r="I247" s="60"/>
    </row>
    <row r="248" spans="1:9" ht="15" x14ac:dyDescent="0.25">
      <c r="A248" s="8" t="s">
        <v>23395</v>
      </c>
      <c r="B248" s="8" t="s">
        <v>10284</v>
      </c>
      <c r="C248" s="8" t="s">
        <v>23396</v>
      </c>
      <c r="D248" s="8" t="s">
        <v>23397</v>
      </c>
      <c r="E248" s="13" t="s">
        <v>30888</v>
      </c>
      <c r="F248" s="77" t="str">
        <f t="shared" si="3"/>
        <v>К товару</v>
      </c>
      <c r="G248" s="87">
        <v>52102.637999999999</v>
      </c>
      <c r="H248" s="61">
        <v>6</v>
      </c>
      <c r="I248" s="60"/>
    </row>
    <row r="249" spans="1:9" ht="15" x14ac:dyDescent="0.25">
      <c r="A249" s="8" t="s">
        <v>10772</v>
      </c>
      <c r="B249" s="8" t="s">
        <v>10284</v>
      </c>
      <c r="C249" s="8" t="s">
        <v>10773</v>
      </c>
      <c r="D249" s="8" t="s">
        <v>10774</v>
      </c>
      <c r="E249" s="13" t="s">
        <v>30889</v>
      </c>
      <c r="F249" s="77" t="str">
        <f t="shared" si="3"/>
        <v>К товару</v>
      </c>
      <c r="G249" s="87">
        <v>5010.4260000000004</v>
      </c>
      <c r="H249" s="61">
        <v>43</v>
      </c>
      <c r="I249" s="60"/>
    </row>
    <row r="250" spans="1:9" ht="15" x14ac:dyDescent="0.25">
      <c r="A250" s="8" t="s">
        <v>10796</v>
      </c>
      <c r="B250" s="8" t="s">
        <v>10284</v>
      </c>
      <c r="C250" s="8" t="s">
        <v>10797</v>
      </c>
      <c r="D250" s="8" t="s">
        <v>10798</v>
      </c>
      <c r="E250" s="13" t="s">
        <v>30890</v>
      </c>
      <c r="F250" s="77" t="str">
        <f t="shared" si="3"/>
        <v>К товару</v>
      </c>
      <c r="G250" s="87">
        <v>5001.15816</v>
      </c>
      <c r="H250" s="61">
        <v>21</v>
      </c>
      <c r="I250" s="60"/>
    </row>
    <row r="251" spans="1:9" ht="15" x14ac:dyDescent="0.25">
      <c r="A251" s="8" t="s">
        <v>10799</v>
      </c>
      <c r="B251" s="8" t="s">
        <v>10284</v>
      </c>
      <c r="C251" s="8" t="s">
        <v>10800</v>
      </c>
      <c r="D251" s="8" t="s">
        <v>10801</v>
      </c>
      <c r="E251" s="13" t="s">
        <v>30891</v>
      </c>
      <c r="F251" s="77" t="str">
        <f t="shared" si="3"/>
        <v>К товару</v>
      </c>
      <c r="G251" s="87">
        <v>8225.2080000000005</v>
      </c>
      <c r="H251" s="61">
        <v>3</v>
      </c>
      <c r="I251" s="60"/>
    </row>
    <row r="252" spans="1:9" ht="15" x14ac:dyDescent="0.25">
      <c r="A252" s="8" t="s">
        <v>23398</v>
      </c>
      <c r="B252" s="8" t="s">
        <v>10284</v>
      </c>
      <c r="C252" s="8" t="s">
        <v>23399</v>
      </c>
      <c r="D252" s="8" t="s">
        <v>23400</v>
      </c>
      <c r="E252" s="13" t="s">
        <v>30892</v>
      </c>
      <c r="F252" s="77" t="str">
        <f t="shared" si="3"/>
        <v>К товару</v>
      </c>
      <c r="G252" s="87">
        <v>9712.11708</v>
      </c>
      <c r="H252" s="61">
        <v>1</v>
      </c>
      <c r="I252" s="60"/>
    </row>
    <row r="253" spans="1:9" ht="30" x14ac:dyDescent="0.25">
      <c r="A253" s="8" t="s">
        <v>22290</v>
      </c>
      <c r="B253" s="8" t="s">
        <v>10284</v>
      </c>
      <c r="C253" s="8" t="s">
        <v>22291</v>
      </c>
      <c r="D253" s="8" t="s">
        <v>22292</v>
      </c>
      <c r="E253" s="13" t="s">
        <v>30893</v>
      </c>
      <c r="F253" s="77" t="str">
        <f t="shared" si="3"/>
        <v>К товару</v>
      </c>
      <c r="G253" s="87">
        <v>26693.69616</v>
      </c>
      <c r="H253" s="61">
        <v>15</v>
      </c>
      <c r="I253" s="60"/>
    </row>
    <row r="254" spans="1:9" ht="15" x14ac:dyDescent="0.25">
      <c r="A254" s="8" t="s">
        <v>10802</v>
      </c>
      <c r="B254" s="8" t="s">
        <v>10284</v>
      </c>
      <c r="C254" s="8" t="s">
        <v>10803</v>
      </c>
      <c r="D254" s="8" t="s">
        <v>10804</v>
      </c>
      <c r="E254" s="13" t="s">
        <v>30894</v>
      </c>
      <c r="F254" s="77" t="str">
        <f t="shared" si="3"/>
        <v>К товару</v>
      </c>
      <c r="G254" s="87">
        <v>9026.8761599999998</v>
      </c>
      <c r="H254" s="61">
        <v>10</v>
      </c>
      <c r="I254" s="60"/>
    </row>
    <row r="255" spans="1:9" ht="15" x14ac:dyDescent="0.25">
      <c r="A255" s="8" t="s">
        <v>22293</v>
      </c>
      <c r="B255" s="8" t="s">
        <v>10284</v>
      </c>
      <c r="C255" s="8" t="s">
        <v>22294</v>
      </c>
      <c r="D255" s="8" t="s">
        <v>22295</v>
      </c>
      <c r="E255" s="13" t="s">
        <v>30895</v>
      </c>
      <c r="F255" s="77" t="str">
        <f t="shared" si="3"/>
        <v>К товару</v>
      </c>
      <c r="G255" s="87">
        <v>21837.347999999998</v>
      </c>
      <c r="H255" s="61">
        <v>12</v>
      </c>
      <c r="I255" s="60"/>
    </row>
    <row r="256" spans="1:9" ht="15" x14ac:dyDescent="0.25">
      <c r="A256" s="8" t="s">
        <v>22296</v>
      </c>
      <c r="B256" s="8" t="s">
        <v>10284</v>
      </c>
      <c r="C256" s="8" t="s">
        <v>22297</v>
      </c>
      <c r="D256" s="8" t="s">
        <v>22298</v>
      </c>
      <c r="E256" s="13" t="s">
        <v>30896</v>
      </c>
      <c r="F256" s="77" t="str">
        <f t="shared" si="3"/>
        <v>К товару</v>
      </c>
      <c r="G256" s="87">
        <v>21123.145079999998</v>
      </c>
      <c r="H256" s="61">
        <v>12</v>
      </c>
      <c r="I256" s="60"/>
    </row>
    <row r="257" spans="1:9" ht="15" x14ac:dyDescent="0.25">
      <c r="A257" s="8" t="s">
        <v>23401</v>
      </c>
      <c r="B257" s="8" t="s">
        <v>10284</v>
      </c>
      <c r="C257" s="8" t="s">
        <v>23402</v>
      </c>
      <c r="D257" s="8" t="s">
        <v>10805</v>
      </c>
      <c r="E257" s="13" t="s">
        <v>30897</v>
      </c>
      <c r="F257" s="77" t="str">
        <f t="shared" si="3"/>
        <v>К товару</v>
      </c>
      <c r="G257" s="87">
        <v>20901.296159999998</v>
      </c>
      <c r="H257" s="61">
        <v>6</v>
      </c>
      <c r="I257" s="60"/>
    </row>
    <row r="258" spans="1:9" ht="15" x14ac:dyDescent="0.25">
      <c r="A258" s="8" t="s">
        <v>22299</v>
      </c>
      <c r="B258" s="8" t="s">
        <v>10284</v>
      </c>
      <c r="C258" s="8" t="s">
        <v>22300</v>
      </c>
      <c r="D258" s="8" t="s">
        <v>22301</v>
      </c>
      <c r="E258" s="13" t="s">
        <v>30898</v>
      </c>
      <c r="F258" s="77" t="str">
        <f t="shared" si="3"/>
        <v>К товару</v>
      </c>
      <c r="G258" s="87">
        <v>44823.908159999999</v>
      </c>
      <c r="H258" s="61">
        <v>14</v>
      </c>
      <c r="I258" s="60"/>
    </row>
    <row r="259" spans="1:9" ht="15" x14ac:dyDescent="0.25">
      <c r="A259" s="8" t="s">
        <v>10806</v>
      </c>
      <c r="B259" s="8" t="s">
        <v>10284</v>
      </c>
      <c r="C259" s="8" t="s">
        <v>10807</v>
      </c>
      <c r="D259" s="8" t="s">
        <v>10808</v>
      </c>
      <c r="E259" s="13" t="s">
        <v>30899</v>
      </c>
      <c r="F259" s="77" t="str">
        <f t="shared" si="3"/>
        <v>К товару</v>
      </c>
      <c r="G259" s="87">
        <v>13679.91108</v>
      </c>
      <c r="H259" s="61">
        <v>5</v>
      </c>
      <c r="I259" s="60"/>
    </row>
    <row r="260" spans="1:9" ht="15" x14ac:dyDescent="0.25">
      <c r="A260" s="8" t="s">
        <v>10809</v>
      </c>
      <c r="B260" s="8" t="s">
        <v>10284</v>
      </c>
      <c r="C260" s="8" t="s">
        <v>10810</v>
      </c>
      <c r="D260" s="8" t="s">
        <v>10811</v>
      </c>
      <c r="E260" s="13" t="s">
        <v>30900</v>
      </c>
      <c r="F260" s="77" t="str">
        <f t="shared" si="3"/>
        <v>К товару</v>
      </c>
      <c r="G260" s="87">
        <v>278035.20000000001</v>
      </c>
      <c r="H260" s="61">
        <v>3</v>
      </c>
      <c r="I260" s="60"/>
    </row>
    <row r="261" spans="1:9" ht="15" x14ac:dyDescent="0.25">
      <c r="A261" s="8" t="s">
        <v>22302</v>
      </c>
      <c r="B261" s="8" t="s">
        <v>10284</v>
      </c>
      <c r="C261" s="8" t="s">
        <v>22303</v>
      </c>
      <c r="D261" s="8" t="s">
        <v>22304</v>
      </c>
      <c r="E261" s="13" t="s">
        <v>30901</v>
      </c>
      <c r="F261" s="77" t="str">
        <f t="shared" si="3"/>
        <v>К товару</v>
      </c>
      <c r="G261" s="87">
        <v>385194.6</v>
      </c>
      <c r="H261" s="61">
        <v>1</v>
      </c>
      <c r="I261" s="60"/>
    </row>
    <row r="262" spans="1:9" ht="15" x14ac:dyDescent="0.25">
      <c r="A262" s="8" t="s">
        <v>22305</v>
      </c>
      <c r="B262" s="8" t="s">
        <v>10284</v>
      </c>
      <c r="C262" s="8" t="s">
        <v>22306</v>
      </c>
      <c r="D262" s="8" t="s">
        <v>22307</v>
      </c>
      <c r="E262" s="13" t="s">
        <v>30902</v>
      </c>
      <c r="F262" s="77" t="str">
        <f t="shared" si="3"/>
        <v>К товару</v>
      </c>
      <c r="G262" s="87">
        <v>460495.8</v>
      </c>
      <c r="H262" s="61">
        <v>1</v>
      </c>
      <c r="I262" s="60"/>
    </row>
    <row r="263" spans="1:9" ht="15" x14ac:dyDescent="0.25">
      <c r="A263" s="8" t="s">
        <v>10812</v>
      </c>
      <c r="B263" s="8" t="s">
        <v>10284</v>
      </c>
      <c r="C263" s="8" t="s">
        <v>10813</v>
      </c>
      <c r="D263" s="8" t="s">
        <v>10814</v>
      </c>
      <c r="E263" s="13" t="s">
        <v>30903</v>
      </c>
      <c r="F263" s="77" t="str">
        <f t="shared" si="3"/>
        <v>К товару</v>
      </c>
      <c r="G263" s="87">
        <v>228799.8</v>
      </c>
      <c r="H263" s="61">
        <v>3</v>
      </c>
      <c r="I263" s="60"/>
    </row>
    <row r="264" spans="1:9" ht="15" x14ac:dyDescent="0.25">
      <c r="A264" s="8" t="s">
        <v>10815</v>
      </c>
      <c r="B264" s="8" t="s">
        <v>10284</v>
      </c>
      <c r="C264" s="8" t="s">
        <v>10816</v>
      </c>
      <c r="D264" s="8" t="s">
        <v>10817</v>
      </c>
      <c r="E264" s="13" t="s">
        <v>30904</v>
      </c>
      <c r="F264" s="77" t="str">
        <f t="shared" si="3"/>
        <v>К товару</v>
      </c>
      <c r="G264" s="87">
        <v>390021.98616000003</v>
      </c>
      <c r="H264" s="61">
        <v>2</v>
      </c>
      <c r="I264" s="60"/>
    </row>
    <row r="265" spans="1:9" ht="15" x14ac:dyDescent="0.25">
      <c r="A265" s="8" t="s">
        <v>22308</v>
      </c>
      <c r="B265" s="8" t="s">
        <v>10284</v>
      </c>
      <c r="C265" s="8" t="s">
        <v>22309</v>
      </c>
      <c r="D265" s="8" t="s">
        <v>22310</v>
      </c>
      <c r="E265" s="13" t="s">
        <v>30905</v>
      </c>
      <c r="F265" s="77" t="str">
        <f t="shared" si="3"/>
        <v>К товару</v>
      </c>
      <c r="G265" s="87">
        <v>364921.2</v>
      </c>
      <c r="H265" s="61">
        <v>1</v>
      </c>
      <c r="I265" s="60"/>
    </row>
    <row r="266" spans="1:9" ht="15" x14ac:dyDescent="0.25">
      <c r="A266" s="8" t="s">
        <v>22311</v>
      </c>
      <c r="B266" s="8" t="s">
        <v>10284</v>
      </c>
      <c r="C266" s="8" t="s">
        <v>22312</v>
      </c>
      <c r="D266" s="8" t="s">
        <v>22313</v>
      </c>
      <c r="E266" s="13" t="s">
        <v>30906</v>
      </c>
      <c r="F266" s="77" t="str">
        <f t="shared" ref="F266:F329" si="4">HYPERLINK("https://shop-askom.kz/?pbrandnumber="&amp;C266&amp;"&amp;pbrandname=MAHLE", "К товару")</f>
        <v>К товару</v>
      </c>
      <c r="G266" s="87">
        <v>321478.2</v>
      </c>
      <c r="H266" s="61">
        <v>8</v>
      </c>
      <c r="I266" s="60"/>
    </row>
    <row r="267" spans="1:9" ht="30" x14ac:dyDescent="0.25">
      <c r="A267" s="8" t="s">
        <v>10818</v>
      </c>
      <c r="B267" s="8" t="s">
        <v>10284</v>
      </c>
      <c r="C267" s="8" t="s">
        <v>10819</v>
      </c>
      <c r="D267" s="8" t="s">
        <v>10820</v>
      </c>
      <c r="E267" s="13" t="s">
        <v>30907</v>
      </c>
      <c r="F267" s="77" t="str">
        <f t="shared" si="4"/>
        <v>К товару</v>
      </c>
      <c r="G267" s="87">
        <v>389056.39307999995</v>
      </c>
      <c r="H267" s="61">
        <v>3</v>
      </c>
      <c r="I267" s="60"/>
    </row>
    <row r="268" spans="1:9" ht="15" x14ac:dyDescent="0.25">
      <c r="A268" s="8" t="s">
        <v>22314</v>
      </c>
      <c r="B268" s="8" t="s">
        <v>10284</v>
      </c>
      <c r="C268" s="8" t="s">
        <v>22315</v>
      </c>
      <c r="D268" s="8" t="s">
        <v>22316</v>
      </c>
      <c r="E268" s="13" t="s">
        <v>30908</v>
      </c>
      <c r="F268" s="77" t="str">
        <f t="shared" si="4"/>
        <v>К товару</v>
      </c>
      <c r="G268" s="87">
        <v>329201.78616000002</v>
      </c>
      <c r="H268" s="61">
        <v>1</v>
      </c>
      <c r="I268" s="60"/>
    </row>
    <row r="269" spans="1:9" ht="30" x14ac:dyDescent="0.25">
      <c r="A269" s="8" t="s">
        <v>22317</v>
      </c>
      <c r="B269" s="8" t="s">
        <v>10284</v>
      </c>
      <c r="C269" s="8" t="s">
        <v>22318</v>
      </c>
      <c r="D269" s="8" t="s">
        <v>22319</v>
      </c>
      <c r="E269" s="13" t="s">
        <v>30909</v>
      </c>
      <c r="F269" s="77" t="str">
        <f t="shared" si="4"/>
        <v>К товару</v>
      </c>
      <c r="G269" s="87">
        <v>282862.58616000001</v>
      </c>
      <c r="H269" s="61">
        <v>1</v>
      </c>
      <c r="I269" s="60"/>
    </row>
    <row r="270" spans="1:9" ht="30" x14ac:dyDescent="0.25">
      <c r="A270" s="8" t="s">
        <v>10821</v>
      </c>
      <c r="B270" s="8" t="s">
        <v>10284</v>
      </c>
      <c r="C270" s="8" t="s">
        <v>10822</v>
      </c>
      <c r="D270" s="8" t="s">
        <v>10823</v>
      </c>
      <c r="E270" s="13" t="s">
        <v>30910</v>
      </c>
      <c r="F270" s="77" t="str">
        <f t="shared" si="4"/>
        <v>К товару</v>
      </c>
      <c r="G270" s="87">
        <v>406433.59307999996</v>
      </c>
      <c r="H270" s="61">
        <v>3</v>
      </c>
      <c r="I270" s="60"/>
    </row>
    <row r="271" spans="1:9" ht="15" x14ac:dyDescent="0.25">
      <c r="A271" s="8" t="s">
        <v>10824</v>
      </c>
      <c r="B271" s="8" t="s">
        <v>10284</v>
      </c>
      <c r="C271" s="8" t="s">
        <v>10825</v>
      </c>
      <c r="D271" s="8" t="s">
        <v>10826</v>
      </c>
      <c r="E271" s="13" t="s">
        <v>30911</v>
      </c>
      <c r="F271" s="77" t="str">
        <f t="shared" si="4"/>
        <v>К товару</v>
      </c>
      <c r="G271" s="87">
        <v>433464.98616000003</v>
      </c>
      <c r="H271" s="61">
        <v>2</v>
      </c>
      <c r="I271" s="60"/>
    </row>
    <row r="272" spans="1:9" ht="15" x14ac:dyDescent="0.25">
      <c r="A272" s="8" t="s">
        <v>10827</v>
      </c>
      <c r="B272" s="8" t="s">
        <v>10284</v>
      </c>
      <c r="C272" s="8" t="s">
        <v>10828</v>
      </c>
      <c r="D272" s="8" t="s">
        <v>10829</v>
      </c>
      <c r="E272" s="13" t="s">
        <v>30912</v>
      </c>
      <c r="F272" s="77" t="str">
        <f t="shared" si="4"/>
        <v>К товару</v>
      </c>
      <c r="G272" s="87">
        <v>338855.4</v>
      </c>
      <c r="H272" s="61">
        <v>3</v>
      </c>
      <c r="I272" s="60"/>
    </row>
    <row r="273" spans="1:9" ht="30" x14ac:dyDescent="0.25">
      <c r="A273" s="8" t="s">
        <v>26430</v>
      </c>
      <c r="B273" s="8" t="s">
        <v>10284</v>
      </c>
      <c r="C273" s="8" t="s">
        <v>26431</v>
      </c>
      <c r="D273" s="8" t="s">
        <v>26432</v>
      </c>
      <c r="E273" s="13" t="s">
        <v>30913</v>
      </c>
      <c r="F273" s="77" t="str">
        <f t="shared" si="4"/>
        <v>К товару</v>
      </c>
      <c r="G273" s="87">
        <v>334994.18615999998</v>
      </c>
      <c r="H273" s="61">
        <v>2</v>
      </c>
      <c r="I273" s="60"/>
    </row>
    <row r="274" spans="1:9" ht="15" x14ac:dyDescent="0.25">
      <c r="A274" s="8" t="s">
        <v>22320</v>
      </c>
      <c r="B274" s="8" t="s">
        <v>10284</v>
      </c>
      <c r="C274" s="8" t="s">
        <v>22321</v>
      </c>
      <c r="D274" s="8" t="s">
        <v>22322</v>
      </c>
      <c r="E274" s="13" t="s">
        <v>30914</v>
      </c>
      <c r="F274" s="77" t="str">
        <f t="shared" si="4"/>
        <v>К товару</v>
      </c>
      <c r="G274" s="87">
        <v>364921.2</v>
      </c>
      <c r="H274" s="61">
        <v>1</v>
      </c>
      <c r="I274" s="60"/>
    </row>
    <row r="275" spans="1:9" ht="15" x14ac:dyDescent="0.25">
      <c r="A275" s="8" t="s">
        <v>22323</v>
      </c>
      <c r="B275" s="8" t="s">
        <v>10284</v>
      </c>
      <c r="C275" s="8" t="s">
        <v>22324</v>
      </c>
      <c r="D275" s="8" t="s">
        <v>22325</v>
      </c>
      <c r="E275" s="13" t="s">
        <v>30915</v>
      </c>
      <c r="F275" s="77" t="str">
        <f t="shared" si="4"/>
        <v>К товару</v>
      </c>
      <c r="G275" s="87">
        <v>232661.59307999999</v>
      </c>
      <c r="H275" s="61">
        <v>2</v>
      </c>
      <c r="I275" s="60"/>
    </row>
    <row r="276" spans="1:9" ht="15" x14ac:dyDescent="0.25">
      <c r="A276" s="8" t="s">
        <v>10830</v>
      </c>
      <c r="B276" s="8" t="s">
        <v>10284</v>
      </c>
      <c r="C276" s="8" t="s">
        <v>10831</v>
      </c>
      <c r="D276" s="8" t="s">
        <v>10832</v>
      </c>
      <c r="E276" s="13" t="s">
        <v>30916</v>
      </c>
      <c r="F276" s="77" t="str">
        <f t="shared" si="4"/>
        <v>К товару</v>
      </c>
      <c r="G276" s="87">
        <v>376506</v>
      </c>
      <c r="H276" s="61">
        <v>1</v>
      </c>
      <c r="I276" s="60"/>
    </row>
    <row r="277" spans="1:9" ht="30" x14ac:dyDescent="0.25">
      <c r="A277" s="8" t="s">
        <v>10833</v>
      </c>
      <c r="B277" s="8" t="s">
        <v>10284</v>
      </c>
      <c r="C277" s="8" t="s">
        <v>10834</v>
      </c>
      <c r="D277" s="8" t="s">
        <v>10835</v>
      </c>
      <c r="E277" s="13" t="s">
        <v>30917</v>
      </c>
      <c r="F277" s="77" t="str">
        <f t="shared" si="4"/>
        <v>К товару</v>
      </c>
      <c r="G277" s="87">
        <v>249073.2</v>
      </c>
      <c r="H277" s="61">
        <v>1</v>
      </c>
      <c r="I277" s="60"/>
    </row>
    <row r="278" spans="1:9" ht="30" x14ac:dyDescent="0.25">
      <c r="A278" s="8" t="s">
        <v>26433</v>
      </c>
      <c r="B278" s="8" t="s">
        <v>10284</v>
      </c>
      <c r="C278" s="8" t="s">
        <v>26434</v>
      </c>
      <c r="D278" s="8" t="s">
        <v>26435</v>
      </c>
      <c r="E278" s="13" t="s">
        <v>30918</v>
      </c>
      <c r="F278" s="77" t="str">
        <f t="shared" si="4"/>
        <v>К товару</v>
      </c>
      <c r="G278" s="87">
        <v>286723.8</v>
      </c>
      <c r="H278" s="61">
        <v>2</v>
      </c>
      <c r="I278" s="60"/>
    </row>
    <row r="279" spans="1:9" ht="15" x14ac:dyDescent="0.25">
      <c r="A279" s="8" t="s">
        <v>10839</v>
      </c>
      <c r="B279" s="8" t="s">
        <v>10284</v>
      </c>
      <c r="C279" s="8" t="s">
        <v>10840</v>
      </c>
      <c r="D279" s="8" t="s">
        <v>10841</v>
      </c>
      <c r="E279" s="13" t="s">
        <v>30919</v>
      </c>
      <c r="F279" s="77" t="str">
        <f t="shared" si="4"/>
        <v>К товару</v>
      </c>
      <c r="G279" s="87">
        <v>333063</v>
      </c>
      <c r="H279" s="61">
        <v>3</v>
      </c>
      <c r="I279" s="60"/>
    </row>
    <row r="280" spans="1:9" ht="30" x14ac:dyDescent="0.25">
      <c r="A280" s="8" t="s">
        <v>26436</v>
      </c>
      <c r="B280" s="8" t="s">
        <v>10284</v>
      </c>
      <c r="C280" s="8" t="s">
        <v>26437</v>
      </c>
      <c r="D280" s="8" t="s">
        <v>26438</v>
      </c>
      <c r="E280" s="13" t="s">
        <v>30920</v>
      </c>
      <c r="F280" s="77" t="str">
        <f t="shared" si="4"/>
        <v>К товару</v>
      </c>
      <c r="G280" s="87">
        <v>411260.4</v>
      </c>
      <c r="H280" s="61">
        <v>2</v>
      </c>
      <c r="I280" s="60"/>
    </row>
    <row r="281" spans="1:9" ht="15" x14ac:dyDescent="0.25">
      <c r="A281" s="8" t="s">
        <v>22326</v>
      </c>
      <c r="B281" s="8" t="s">
        <v>10284</v>
      </c>
      <c r="C281" s="8" t="s">
        <v>22327</v>
      </c>
      <c r="D281" s="8" t="s">
        <v>22328</v>
      </c>
      <c r="E281" s="13" t="s">
        <v>30921</v>
      </c>
      <c r="F281" s="77" t="str">
        <f t="shared" si="4"/>
        <v>К товару</v>
      </c>
      <c r="G281" s="87">
        <v>475942.39307999995</v>
      </c>
      <c r="H281" s="61">
        <v>1</v>
      </c>
      <c r="I281" s="60"/>
    </row>
    <row r="282" spans="1:9" ht="15" x14ac:dyDescent="0.25">
      <c r="A282" s="8" t="s">
        <v>10842</v>
      </c>
      <c r="B282" s="8" t="s">
        <v>10284</v>
      </c>
      <c r="C282" s="8" t="s">
        <v>10843</v>
      </c>
      <c r="D282" s="8" t="s">
        <v>10844</v>
      </c>
      <c r="E282" s="13" t="s">
        <v>30922</v>
      </c>
      <c r="F282" s="77" t="str">
        <f t="shared" si="4"/>
        <v>К товару</v>
      </c>
      <c r="G282" s="87">
        <v>408364.2</v>
      </c>
      <c r="H282" s="61">
        <v>1</v>
      </c>
      <c r="I282" s="60"/>
    </row>
    <row r="283" spans="1:9" ht="15" x14ac:dyDescent="0.25">
      <c r="A283" s="8" t="s">
        <v>27546</v>
      </c>
      <c r="B283" s="8" t="s">
        <v>10284</v>
      </c>
      <c r="C283" s="8" t="s">
        <v>27547</v>
      </c>
      <c r="D283" s="8" t="s">
        <v>27548</v>
      </c>
      <c r="E283" s="13" t="s">
        <v>30923</v>
      </c>
      <c r="F283" s="77" t="str">
        <f t="shared" si="4"/>
        <v>К товару</v>
      </c>
      <c r="G283" s="87">
        <v>300239.78616000002</v>
      </c>
      <c r="H283" s="61">
        <v>1</v>
      </c>
      <c r="I283" s="60"/>
    </row>
    <row r="284" spans="1:9" ht="15" x14ac:dyDescent="0.25">
      <c r="A284" s="8" t="s">
        <v>10845</v>
      </c>
      <c r="B284" s="8" t="s">
        <v>10284</v>
      </c>
      <c r="C284" s="8" t="s">
        <v>10846</v>
      </c>
      <c r="D284" s="8" t="s">
        <v>10847</v>
      </c>
      <c r="E284" s="13" t="s">
        <v>30924</v>
      </c>
      <c r="F284" s="77" t="str">
        <f t="shared" si="4"/>
        <v>К товару</v>
      </c>
      <c r="G284" s="87">
        <v>568620.79307999997</v>
      </c>
      <c r="H284" s="61">
        <v>2</v>
      </c>
      <c r="I284" s="60"/>
    </row>
    <row r="285" spans="1:9" ht="30" x14ac:dyDescent="0.25">
      <c r="A285" s="8" t="s">
        <v>10836</v>
      </c>
      <c r="B285" s="8" t="s">
        <v>10284</v>
      </c>
      <c r="C285" s="8" t="s">
        <v>10837</v>
      </c>
      <c r="D285" s="8" t="s">
        <v>10838</v>
      </c>
      <c r="E285" s="13" t="s">
        <v>30925</v>
      </c>
      <c r="F285" s="77" t="str">
        <f t="shared" si="4"/>
        <v>К товару</v>
      </c>
      <c r="G285" s="87">
        <v>459530.78616000002</v>
      </c>
      <c r="H285" s="61">
        <v>2</v>
      </c>
      <c r="I285" s="60"/>
    </row>
    <row r="286" spans="1:9" ht="30" x14ac:dyDescent="0.25">
      <c r="A286" s="8" t="s">
        <v>10848</v>
      </c>
      <c r="B286" s="8" t="s">
        <v>10284</v>
      </c>
      <c r="C286" s="8" t="s">
        <v>10849</v>
      </c>
      <c r="D286" s="8" t="s">
        <v>10850</v>
      </c>
      <c r="E286" s="13" t="s">
        <v>30926</v>
      </c>
      <c r="F286" s="77" t="str">
        <f t="shared" si="4"/>
        <v>К товару</v>
      </c>
      <c r="G286" s="87">
        <v>19646.08308</v>
      </c>
      <c r="H286" s="61">
        <v>7</v>
      </c>
      <c r="I286" s="60"/>
    </row>
    <row r="287" spans="1:9" ht="15" x14ac:dyDescent="0.25">
      <c r="A287" s="8" t="s">
        <v>21135</v>
      </c>
      <c r="B287" s="8" t="s">
        <v>10284</v>
      </c>
      <c r="C287" s="8" t="s">
        <v>21136</v>
      </c>
      <c r="D287" s="8" t="s">
        <v>21137</v>
      </c>
      <c r="E287" s="13" t="s">
        <v>30927</v>
      </c>
      <c r="F287" s="77" t="str">
        <f t="shared" si="4"/>
        <v>К товару</v>
      </c>
      <c r="G287" s="87">
        <v>21431.88</v>
      </c>
      <c r="H287" s="61">
        <v>2</v>
      </c>
      <c r="I287" s="60"/>
    </row>
    <row r="288" spans="1:9" ht="15" x14ac:dyDescent="0.25">
      <c r="A288" s="8" t="s">
        <v>10851</v>
      </c>
      <c r="B288" s="8" t="s">
        <v>10284</v>
      </c>
      <c r="C288" s="8" t="s">
        <v>10852</v>
      </c>
      <c r="D288" s="8" t="s">
        <v>10853</v>
      </c>
      <c r="E288" s="13" t="s">
        <v>30928</v>
      </c>
      <c r="F288" s="77" t="str">
        <f t="shared" si="4"/>
        <v>К товару</v>
      </c>
      <c r="G288" s="87">
        <v>35787.764159999999</v>
      </c>
      <c r="H288" s="61">
        <v>16</v>
      </c>
      <c r="I288" s="60"/>
    </row>
    <row r="289" spans="1:9" ht="15" x14ac:dyDescent="0.25">
      <c r="A289" s="8" t="s">
        <v>10854</v>
      </c>
      <c r="B289" s="8" t="s">
        <v>10284</v>
      </c>
      <c r="C289" s="8" t="s">
        <v>10855</v>
      </c>
      <c r="D289" s="8" t="s">
        <v>10856</v>
      </c>
      <c r="E289" s="13" t="s">
        <v>30929</v>
      </c>
      <c r="F289" s="77" t="str">
        <f t="shared" si="4"/>
        <v>К товару</v>
      </c>
      <c r="G289" s="87">
        <v>24414.966</v>
      </c>
      <c r="H289" s="61">
        <v>2</v>
      </c>
      <c r="I289" s="60"/>
    </row>
    <row r="290" spans="1:9" ht="15" x14ac:dyDescent="0.25">
      <c r="A290" s="8" t="s">
        <v>10857</v>
      </c>
      <c r="B290" s="8" t="s">
        <v>10284</v>
      </c>
      <c r="C290" s="8" t="s">
        <v>10858</v>
      </c>
      <c r="D290" s="8" t="s">
        <v>10859</v>
      </c>
      <c r="E290" s="13" t="s">
        <v>30930</v>
      </c>
      <c r="F290" s="77" t="str">
        <f t="shared" si="4"/>
        <v>К товару</v>
      </c>
      <c r="G290" s="87">
        <v>28537.417079999999</v>
      </c>
      <c r="H290" s="61">
        <v>28</v>
      </c>
      <c r="I290" s="60"/>
    </row>
    <row r="291" spans="1:9" ht="30" x14ac:dyDescent="0.25">
      <c r="A291" s="8" t="s">
        <v>10860</v>
      </c>
      <c r="B291" s="8" t="s">
        <v>10284</v>
      </c>
      <c r="C291" s="8" t="s">
        <v>10861</v>
      </c>
      <c r="D291" s="8" t="s">
        <v>10862</v>
      </c>
      <c r="E291" s="13" t="s">
        <v>30931</v>
      </c>
      <c r="F291" s="77" t="str">
        <f t="shared" si="4"/>
        <v>К товару</v>
      </c>
      <c r="G291" s="87">
        <v>11295.18</v>
      </c>
      <c r="H291" s="61">
        <v>4</v>
      </c>
      <c r="I291" s="60"/>
    </row>
    <row r="292" spans="1:9" ht="15" x14ac:dyDescent="0.25">
      <c r="A292" s="8" t="s">
        <v>10863</v>
      </c>
      <c r="B292" s="8" t="s">
        <v>10284</v>
      </c>
      <c r="C292" s="8" t="s">
        <v>10864</v>
      </c>
      <c r="D292" s="8" t="s">
        <v>10865</v>
      </c>
      <c r="E292" s="13" t="s">
        <v>30932</v>
      </c>
      <c r="F292" s="77" t="str">
        <f t="shared" si="4"/>
        <v>К товару</v>
      </c>
      <c r="G292" s="87">
        <v>28971.84708</v>
      </c>
      <c r="H292" s="61">
        <v>11</v>
      </c>
      <c r="I292" s="60"/>
    </row>
    <row r="293" spans="1:9" ht="15" x14ac:dyDescent="0.25">
      <c r="A293" s="8" t="s">
        <v>10866</v>
      </c>
      <c r="B293" s="8" t="s">
        <v>10284</v>
      </c>
      <c r="C293" s="8" t="s">
        <v>10867</v>
      </c>
      <c r="D293" s="8" t="s">
        <v>10868</v>
      </c>
      <c r="E293" s="13" t="s">
        <v>30933</v>
      </c>
      <c r="F293" s="77" t="str">
        <f t="shared" si="4"/>
        <v>К товару</v>
      </c>
      <c r="G293" s="87">
        <v>26036.838</v>
      </c>
      <c r="H293" s="61">
        <v>18</v>
      </c>
      <c r="I293" s="60"/>
    </row>
    <row r="294" spans="1:9" ht="15" x14ac:dyDescent="0.25">
      <c r="A294" s="8" t="s">
        <v>10869</v>
      </c>
      <c r="B294" s="8" t="s">
        <v>10284</v>
      </c>
      <c r="C294" s="8" t="s">
        <v>10870</v>
      </c>
      <c r="D294" s="8" t="s">
        <v>10871</v>
      </c>
      <c r="E294" s="13" t="s">
        <v>30934</v>
      </c>
      <c r="F294" s="77" t="str">
        <f t="shared" si="4"/>
        <v>К товару</v>
      </c>
      <c r="G294" s="87">
        <v>27765.29016</v>
      </c>
      <c r="H294" s="61">
        <v>18</v>
      </c>
      <c r="I294" s="60"/>
    </row>
    <row r="295" spans="1:9" ht="15" x14ac:dyDescent="0.25">
      <c r="A295" s="8" t="s">
        <v>10872</v>
      </c>
      <c r="B295" s="8" t="s">
        <v>10284</v>
      </c>
      <c r="C295" s="8" t="s">
        <v>10873</v>
      </c>
      <c r="D295" s="8" t="s">
        <v>10874</v>
      </c>
      <c r="E295" s="13" t="s">
        <v>30935</v>
      </c>
      <c r="F295" s="77" t="str">
        <f t="shared" si="4"/>
        <v>К товару</v>
      </c>
      <c r="G295" s="87">
        <v>27243.974159999998</v>
      </c>
      <c r="H295" s="61">
        <v>84</v>
      </c>
      <c r="I295" s="60"/>
    </row>
    <row r="296" spans="1:9" ht="15" x14ac:dyDescent="0.25">
      <c r="A296" s="8" t="s">
        <v>10875</v>
      </c>
      <c r="B296" s="8" t="s">
        <v>10284</v>
      </c>
      <c r="C296" s="8" t="s">
        <v>10876</v>
      </c>
      <c r="D296" s="8" t="s">
        <v>10877</v>
      </c>
      <c r="E296" s="13" t="s">
        <v>30936</v>
      </c>
      <c r="F296" s="77" t="str">
        <f t="shared" si="4"/>
        <v>К товару</v>
      </c>
      <c r="G296" s="87">
        <v>61206.553080000005</v>
      </c>
      <c r="H296" s="61">
        <v>15</v>
      </c>
      <c r="I296" s="60"/>
    </row>
    <row r="297" spans="1:9" ht="15" x14ac:dyDescent="0.25">
      <c r="A297" s="8" t="s">
        <v>10878</v>
      </c>
      <c r="B297" s="8" t="s">
        <v>10284</v>
      </c>
      <c r="C297" s="8" t="s">
        <v>10879</v>
      </c>
      <c r="D297" s="8" t="s">
        <v>10880</v>
      </c>
      <c r="E297" s="13" t="s">
        <v>30937</v>
      </c>
      <c r="F297" s="77" t="str">
        <f t="shared" si="4"/>
        <v>К товару</v>
      </c>
      <c r="G297" s="87">
        <v>56090.12616</v>
      </c>
      <c r="H297" s="61">
        <v>12</v>
      </c>
      <c r="I297" s="60"/>
    </row>
    <row r="298" spans="1:9" ht="15" x14ac:dyDescent="0.25">
      <c r="A298" s="8" t="s">
        <v>10881</v>
      </c>
      <c r="B298" s="8" t="s">
        <v>10284</v>
      </c>
      <c r="C298" s="8" t="s">
        <v>10882</v>
      </c>
      <c r="D298" s="8" t="s">
        <v>10883</v>
      </c>
      <c r="E298" s="13" t="s">
        <v>30938</v>
      </c>
      <c r="F298" s="77" t="str">
        <f t="shared" si="4"/>
        <v>К товару</v>
      </c>
      <c r="G298" s="87">
        <v>39639.710160000002</v>
      </c>
      <c r="H298" s="61">
        <v>13</v>
      </c>
      <c r="I298" s="60"/>
    </row>
    <row r="299" spans="1:9" ht="15" x14ac:dyDescent="0.25">
      <c r="A299" s="8" t="s">
        <v>10884</v>
      </c>
      <c r="B299" s="8" t="s">
        <v>10284</v>
      </c>
      <c r="C299" s="8" t="s">
        <v>10885</v>
      </c>
      <c r="D299" s="8" t="s">
        <v>10886</v>
      </c>
      <c r="E299" s="13" t="s">
        <v>30939</v>
      </c>
      <c r="F299" s="77" t="str">
        <f t="shared" si="4"/>
        <v>К товару</v>
      </c>
      <c r="G299" s="87">
        <v>27774.558000000001</v>
      </c>
      <c r="H299" s="61">
        <v>23</v>
      </c>
      <c r="I299" s="60"/>
    </row>
    <row r="300" spans="1:9" ht="15" x14ac:dyDescent="0.25">
      <c r="A300" s="8" t="s">
        <v>10887</v>
      </c>
      <c r="B300" s="8" t="s">
        <v>10284</v>
      </c>
      <c r="C300" s="8" t="s">
        <v>10888</v>
      </c>
      <c r="D300" s="8" t="s">
        <v>10889</v>
      </c>
      <c r="E300" s="13" t="s">
        <v>30940</v>
      </c>
      <c r="F300" s="77" t="str">
        <f t="shared" si="4"/>
        <v>К товару</v>
      </c>
      <c r="G300" s="87">
        <v>26867.46816</v>
      </c>
      <c r="H300" s="61">
        <v>34</v>
      </c>
      <c r="I300" s="60"/>
    </row>
    <row r="301" spans="1:9" ht="15" x14ac:dyDescent="0.25">
      <c r="A301" s="8" t="s">
        <v>10890</v>
      </c>
      <c r="B301" s="8" t="s">
        <v>10284</v>
      </c>
      <c r="C301" s="8" t="s">
        <v>10891</v>
      </c>
      <c r="D301" s="8" t="s">
        <v>10892</v>
      </c>
      <c r="E301" s="13" t="s">
        <v>30941</v>
      </c>
      <c r="F301" s="77" t="str">
        <f t="shared" si="4"/>
        <v>К товару</v>
      </c>
      <c r="G301" s="87">
        <v>26500.23</v>
      </c>
      <c r="H301" s="61">
        <v>16</v>
      </c>
      <c r="I301" s="60"/>
    </row>
    <row r="302" spans="1:9" ht="15" x14ac:dyDescent="0.25">
      <c r="A302" s="8" t="s">
        <v>10893</v>
      </c>
      <c r="B302" s="8" t="s">
        <v>10284</v>
      </c>
      <c r="C302" s="8" t="s">
        <v>10894</v>
      </c>
      <c r="D302" s="8" t="s">
        <v>10895</v>
      </c>
      <c r="E302" s="13" t="s">
        <v>30942</v>
      </c>
      <c r="F302" s="77" t="str">
        <f t="shared" si="4"/>
        <v>К товару</v>
      </c>
      <c r="G302" s="87">
        <v>32630.906159999999</v>
      </c>
      <c r="H302" s="61">
        <v>29</v>
      </c>
      <c r="I302" s="60"/>
    </row>
    <row r="303" spans="1:9" ht="15" x14ac:dyDescent="0.25">
      <c r="A303" s="8" t="s">
        <v>10896</v>
      </c>
      <c r="B303" s="8" t="s">
        <v>10284</v>
      </c>
      <c r="C303" s="8" t="s">
        <v>10897</v>
      </c>
      <c r="D303" s="8" t="s">
        <v>10898</v>
      </c>
      <c r="E303" s="13" t="s">
        <v>30943</v>
      </c>
      <c r="F303" s="77" t="str">
        <f t="shared" si="4"/>
        <v>К товару</v>
      </c>
      <c r="G303" s="87">
        <v>40498.723080000003</v>
      </c>
      <c r="H303" s="61">
        <v>22</v>
      </c>
      <c r="I303" s="60"/>
    </row>
    <row r="304" spans="1:9" ht="30" x14ac:dyDescent="0.25">
      <c r="A304" s="8" t="s">
        <v>10899</v>
      </c>
      <c r="B304" s="8" t="s">
        <v>10284</v>
      </c>
      <c r="C304" s="8" t="s">
        <v>10900</v>
      </c>
      <c r="D304" s="8" t="s">
        <v>10901</v>
      </c>
      <c r="E304" s="13" t="s">
        <v>30944</v>
      </c>
      <c r="F304" s="77" t="str">
        <f t="shared" si="4"/>
        <v>К товару</v>
      </c>
      <c r="G304" s="87">
        <v>12212.69616</v>
      </c>
      <c r="H304" s="61">
        <v>18</v>
      </c>
      <c r="I304" s="60"/>
    </row>
    <row r="305" spans="1:9" ht="15" x14ac:dyDescent="0.25">
      <c r="A305" s="8" t="s">
        <v>10902</v>
      </c>
      <c r="B305" s="8" t="s">
        <v>10284</v>
      </c>
      <c r="C305" s="8" t="s">
        <v>10903</v>
      </c>
      <c r="D305" s="8" t="s">
        <v>10904</v>
      </c>
      <c r="E305" s="13" t="s">
        <v>30945</v>
      </c>
      <c r="F305" s="77" t="str">
        <f t="shared" si="4"/>
        <v>К товару</v>
      </c>
      <c r="G305" s="87">
        <v>5889.1330799999996</v>
      </c>
      <c r="H305" s="61">
        <v>8</v>
      </c>
      <c r="I305" s="60"/>
    </row>
    <row r="306" spans="1:9" ht="15" x14ac:dyDescent="0.25">
      <c r="A306" s="8" t="s">
        <v>10905</v>
      </c>
      <c r="B306" s="8" t="s">
        <v>10284</v>
      </c>
      <c r="C306" s="8" t="s">
        <v>10906</v>
      </c>
      <c r="D306" s="8" t="s">
        <v>10907</v>
      </c>
      <c r="E306" s="13" t="s">
        <v>30946</v>
      </c>
      <c r="F306" s="77" t="str">
        <f t="shared" si="4"/>
        <v>К товару</v>
      </c>
      <c r="G306" s="87">
        <v>5464.5501599999998</v>
      </c>
      <c r="H306" s="61">
        <v>30</v>
      </c>
      <c r="I306" s="60"/>
    </row>
    <row r="307" spans="1:9" ht="15" x14ac:dyDescent="0.25">
      <c r="A307" s="8" t="s">
        <v>10908</v>
      </c>
      <c r="B307" s="8" t="s">
        <v>10284</v>
      </c>
      <c r="C307" s="8" t="s">
        <v>10909</v>
      </c>
      <c r="D307" s="8" t="s">
        <v>10910</v>
      </c>
      <c r="E307" s="13" t="s">
        <v>30947</v>
      </c>
      <c r="F307" s="77" t="str">
        <f t="shared" si="4"/>
        <v>К товару</v>
      </c>
      <c r="G307" s="87">
        <v>6420.2961599999999</v>
      </c>
      <c r="H307" s="61">
        <v>16</v>
      </c>
      <c r="I307" s="60"/>
    </row>
    <row r="308" spans="1:9" ht="15" x14ac:dyDescent="0.25">
      <c r="A308" s="8" t="s">
        <v>10911</v>
      </c>
      <c r="B308" s="8" t="s">
        <v>10284</v>
      </c>
      <c r="C308" s="8" t="s">
        <v>10912</v>
      </c>
      <c r="D308" s="8" t="s">
        <v>10913</v>
      </c>
      <c r="E308" s="13" t="s">
        <v>30948</v>
      </c>
      <c r="F308" s="77" t="str">
        <f t="shared" si="4"/>
        <v>К товару</v>
      </c>
      <c r="G308" s="87">
        <v>5396.7790799999993</v>
      </c>
      <c r="H308" s="61">
        <v>6</v>
      </c>
      <c r="I308" s="60"/>
    </row>
    <row r="309" spans="1:9" ht="15" x14ac:dyDescent="0.25">
      <c r="A309" s="8" t="s">
        <v>10914</v>
      </c>
      <c r="B309" s="8" t="s">
        <v>10284</v>
      </c>
      <c r="C309" s="8" t="s">
        <v>10915</v>
      </c>
      <c r="D309" s="8" t="s">
        <v>10916</v>
      </c>
      <c r="E309" s="13" t="s">
        <v>30949</v>
      </c>
      <c r="F309" s="77" t="str">
        <f t="shared" si="4"/>
        <v>К товару</v>
      </c>
      <c r="G309" s="87">
        <v>6873.8410800000001</v>
      </c>
      <c r="H309" s="61">
        <v>3</v>
      </c>
      <c r="I309" s="60"/>
    </row>
    <row r="310" spans="1:9" ht="15" x14ac:dyDescent="0.25">
      <c r="A310" s="8" t="s">
        <v>10917</v>
      </c>
      <c r="B310" s="8" t="s">
        <v>10284</v>
      </c>
      <c r="C310" s="8" t="s">
        <v>10918</v>
      </c>
      <c r="D310" s="8" t="s">
        <v>10919</v>
      </c>
      <c r="E310" s="13" t="s">
        <v>30950</v>
      </c>
      <c r="F310" s="77" t="str">
        <f t="shared" si="4"/>
        <v>К товару</v>
      </c>
      <c r="G310" s="87">
        <v>7655.8150799999994</v>
      </c>
      <c r="H310" s="61">
        <v>144</v>
      </c>
      <c r="I310" s="60"/>
    </row>
    <row r="311" spans="1:9" ht="30" x14ac:dyDescent="0.25">
      <c r="A311" s="8" t="s">
        <v>10920</v>
      </c>
      <c r="B311" s="8" t="s">
        <v>10284</v>
      </c>
      <c r="C311" s="8" t="s">
        <v>10921</v>
      </c>
      <c r="D311" s="8" t="s">
        <v>10922</v>
      </c>
      <c r="E311" s="13" t="s">
        <v>30951</v>
      </c>
      <c r="F311" s="77" t="str">
        <f t="shared" si="4"/>
        <v>К товару</v>
      </c>
      <c r="G311" s="87">
        <v>4518.0720000000001</v>
      </c>
      <c r="H311" s="61">
        <v>10</v>
      </c>
      <c r="I311" s="60"/>
    </row>
    <row r="312" spans="1:9" ht="30" x14ac:dyDescent="0.25">
      <c r="A312" s="8" t="s">
        <v>10923</v>
      </c>
      <c r="B312" s="8" t="s">
        <v>10284</v>
      </c>
      <c r="C312" s="8" t="s">
        <v>10924</v>
      </c>
      <c r="D312" s="8" t="s">
        <v>10925</v>
      </c>
      <c r="E312" s="13" t="s">
        <v>30952</v>
      </c>
      <c r="F312" s="77" t="str">
        <f t="shared" si="4"/>
        <v>К товару</v>
      </c>
      <c r="G312" s="87">
        <v>9277.6870799999997</v>
      </c>
      <c r="H312" s="61">
        <v>3</v>
      </c>
      <c r="I312" s="60"/>
    </row>
    <row r="313" spans="1:9" ht="15" x14ac:dyDescent="0.25">
      <c r="A313" s="8" t="s">
        <v>10926</v>
      </c>
      <c r="B313" s="8" t="s">
        <v>10284</v>
      </c>
      <c r="C313" s="8" t="s">
        <v>10927</v>
      </c>
      <c r="D313" s="8" t="s">
        <v>10928</v>
      </c>
      <c r="E313" s="13" t="s">
        <v>30953</v>
      </c>
      <c r="F313" s="77" t="str">
        <f t="shared" si="4"/>
        <v>К товару</v>
      </c>
      <c r="G313" s="87">
        <v>5725.2081599999992</v>
      </c>
      <c r="H313" s="61">
        <v>35</v>
      </c>
      <c r="I313" s="60"/>
    </row>
    <row r="314" spans="1:9" ht="30" x14ac:dyDescent="0.25">
      <c r="A314" s="8" t="s">
        <v>10929</v>
      </c>
      <c r="B314" s="8" t="s">
        <v>10284</v>
      </c>
      <c r="C314" s="8" t="s">
        <v>10930</v>
      </c>
      <c r="D314" s="8" t="s">
        <v>10931</v>
      </c>
      <c r="E314" s="13" t="s">
        <v>30954</v>
      </c>
      <c r="F314" s="77" t="str">
        <f t="shared" si="4"/>
        <v>К товару</v>
      </c>
      <c r="G314" s="87">
        <v>6313.7160000000003</v>
      </c>
      <c r="H314" s="61">
        <v>77</v>
      </c>
      <c r="I314" s="60"/>
    </row>
    <row r="315" spans="1:9" ht="15" x14ac:dyDescent="0.25">
      <c r="A315" s="8" t="s">
        <v>10932</v>
      </c>
      <c r="B315" s="8" t="s">
        <v>10284</v>
      </c>
      <c r="C315" s="8" t="s">
        <v>10933</v>
      </c>
      <c r="D315" s="8" t="s">
        <v>10934</v>
      </c>
      <c r="E315" s="13" t="s">
        <v>30955</v>
      </c>
      <c r="F315" s="77" t="str">
        <f t="shared" si="4"/>
        <v>К товару</v>
      </c>
      <c r="G315" s="87">
        <v>4885.31016</v>
      </c>
      <c r="H315" s="61">
        <v>17</v>
      </c>
      <c r="I315" s="60"/>
    </row>
    <row r="316" spans="1:9" ht="15" x14ac:dyDescent="0.25">
      <c r="A316" s="8" t="s">
        <v>10935</v>
      </c>
      <c r="B316" s="8" t="s">
        <v>10284</v>
      </c>
      <c r="C316" s="8" t="s">
        <v>10936</v>
      </c>
      <c r="D316" s="8" t="s">
        <v>10937</v>
      </c>
      <c r="E316" s="13" t="s">
        <v>30956</v>
      </c>
      <c r="F316" s="77" t="str">
        <f t="shared" si="4"/>
        <v>К товару</v>
      </c>
      <c r="G316" s="87">
        <v>7337.23308</v>
      </c>
      <c r="H316" s="61">
        <v>265</v>
      </c>
      <c r="I316" s="60"/>
    </row>
    <row r="317" spans="1:9" ht="30" x14ac:dyDescent="0.25">
      <c r="A317" s="8" t="s">
        <v>10938</v>
      </c>
      <c r="B317" s="8" t="s">
        <v>10284</v>
      </c>
      <c r="C317" s="8" t="s">
        <v>10939</v>
      </c>
      <c r="D317" s="8" t="s">
        <v>10940</v>
      </c>
      <c r="E317" s="13" t="s">
        <v>30957</v>
      </c>
      <c r="F317" s="77" t="str">
        <f t="shared" si="4"/>
        <v>К товару</v>
      </c>
      <c r="G317" s="87">
        <v>5841.0561599999992</v>
      </c>
      <c r="H317" s="61">
        <v>68</v>
      </c>
      <c r="I317" s="60"/>
    </row>
    <row r="318" spans="1:9" ht="15" x14ac:dyDescent="0.25">
      <c r="A318" s="8" t="s">
        <v>10941</v>
      </c>
      <c r="B318" s="8" t="s">
        <v>10284</v>
      </c>
      <c r="C318" s="8" t="s">
        <v>10931</v>
      </c>
      <c r="D318" s="8"/>
      <c r="E318" s="13" t="s">
        <v>30958</v>
      </c>
      <c r="F318" s="77" t="str">
        <f t="shared" si="4"/>
        <v>К товару</v>
      </c>
      <c r="G318" s="87">
        <v>7221.38508</v>
      </c>
      <c r="H318" s="61">
        <v>47</v>
      </c>
      <c r="I318" s="60"/>
    </row>
    <row r="319" spans="1:9" ht="30" x14ac:dyDescent="0.25">
      <c r="A319" s="8" t="s">
        <v>10942</v>
      </c>
      <c r="B319" s="8" t="s">
        <v>10284</v>
      </c>
      <c r="C319" s="8" t="s">
        <v>10943</v>
      </c>
      <c r="D319" s="8" t="s">
        <v>10944</v>
      </c>
      <c r="E319" s="13" t="s">
        <v>30959</v>
      </c>
      <c r="F319" s="77" t="str">
        <f t="shared" si="4"/>
        <v>К товару</v>
      </c>
      <c r="G319" s="87">
        <v>15427.478159999999</v>
      </c>
      <c r="H319" s="61">
        <v>20</v>
      </c>
      <c r="I319" s="60"/>
    </row>
    <row r="320" spans="1:9" ht="15" x14ac:dyDescent="0.25">
      <c r="A320" s="8" t="s">
        <v>10945</v>
      </c>
      <c r="B320" s="8" t="s">
        <v>10284</v>
      </c>
      <c r="C320" s="8" t="s">
        <v>10946</v>
      </c>
      <c r="D320" s="8" t="s">
        <v>10947</v>
      </c>
      <c r="E320" s="13" t="s">
        <v>30960</v>
      </c>
      <c r="F320" s="77" t="str">
        <f t="shared" si="4"/>
        <v>К товару</v>
      </c>
      <c r="G320" s="87">
        <v>14983.201079999999</v>
      </c>
      <c r="H320" s="61">
        <v>22</v>
      </c>
      <c r="I320" s="60"/>
    </row>
    <row r="321" spans="1:9" ht="30" x14ac:dyDescent="0.25">
      <c r="A321" s="8" t="s">
        <v>10948</v>
      </c>
      <c r="B321" s="8" t="s">
        <v>10284</v>
      </c>
      <c r="C321" s="8" t="s">
        <v>10949</v>
      </c>
      <c r="D321" s="8" t="s">
        <v>10950</v>
      </c>
      <c r="E321" s="13" t="s">
        <v>30961</v>
      </c>
      <c r="F321" s="77" t="str">
        <f t="shared" si="4"/>
        <v>К товару</v>
      </c>
      <c r="G321" s="87">
        <v>10735.63416</v>
      </c>
      <c r="H321" s="61">
        <v>21</v>
      </c>
      <c r="I321" s="60"/>
    </row>
    <row r="322" spans="1:9" ht="15" x14ac:dyDescent="0.25">
      <c r="A322" s="8" t="s">
        <v>10951</v>
      </c>
      <c r="B322" s="8" t="s">
        <v>10284</v>
      </c>
      <c r="C322" s="8" t="s">
        <v>10952</v>
      </c>
      <c r="D322" s="8" t="s">
        <v>10953</v>
      </c>
      <c r="E322" s="13" t="s">
        <v>30962</v>
      </c>
      <c r="F322" s="77" t="str">
        <f t="shared" si="4"/>
        <v>К товару</v>
      </c>
      <c r="G322" s="87">
        <v>15205.05</v>
      </c>
      <c r="H322" s="61">
        <v>53</v>
      </c>
      <c r="I322" s="60"/>
    </row>
    <row r="323" spans="1:9" ht="15" x14ac:dyDescent="0.25">
      <c r="A323" s="8" t="s">
        <v>10954</v>
      </c>
      <c r="B323" s="8" t="s">
        <v>10284</v>
      </c>
      <c r="C323" s="8" t="s">
        <v>10955</v>
      </c>
      <c r="D323" s="8" t="s">
        <v>10956</v>
      </c>
      <c r="E323" s="13" t="s">
        <v>30963</v>
      </c>
      <c r="F323" s="77" t="str">
        <f t="shared" si="4"/>
        <v>К товару</v>
      </c>
      <c r="G323" s="87">
        <v>15504.51708</v>
      </c>
      <c r="H323" s="61">
        <v>20</v>
      </c>
      <c r="I323" s="60"/>
    </row>
    <row r="324" spans="1:9" ht="15" x14ac:dyDescent="0.25">
      <c r="A324" s="8" t="s">
        <v>10957</v>
      </c>
      <c r="B324" s="8" t="s">
        <v>10284</v>
      </c>
      <c r="C324" s="8" t="s">
        <v>10958</v>
      </c>
      <c r="D324" s="8" t="s">
        <v>10959</v>
      </c>
      <c r="E324" s="13" t="s">
        <v>30964</v>
      </c>
      <c r="F324" s="77" t="str">
        <f t="shared" si="4"/>
        <v>К товару</v>
      </c>
      <c r="G324" s="87">
        <v>19124.767080000001</v>
      </c>
      <c r="H324" s="61">
        <v>14</v>
      </c>
      <c r="I324" s="60"/>
    </row>
    <row r="325" spans="1:9" ht="15" x14ac:dyDescent="0.25">
      <c r="A325" s="8" t="s">
        <v>10960</v>
      </c>
      <c r="B325" s="8" t="s">
        <v>10284</v>
      </c>
      <c r="C325" s="8" t="s">
        <v>10961</v>
      </c>
      <c r="D325" s="8" t="s">
        <v>10962</v>
      </c>
      <c r="E325" s="13" t="s">
        <v>30965</v>
      </c>
      <c r="F325" s="77" t="str">
        <f t="shared" si="4"/>
        <v>К товару</v>
      </c>
      <c r="G325" s="87">
        <v>20022.589079999998</v>
      </c>
      <c r="H325" s="61">
        <v>32</v>
      </c>
      <c r="I325" s="60"/>
    </row>
    <row r="326" spans="1:9" ht="15" x14ac:dyDescent="0.25">
      <c r="A326" s="8" t="s">
        <v>10963</v>
      </c>
      <c r="B326" s="8" t="s">
        <v>10284</v>
      </c>
      <c r="C326" s="8" t="s">
        <v>10964</v>
      </c>
      <c r="D326" s="8" t="s">
        <v>10965</v>
      </c>
      <c r="E326" s="13" t="s">
        <v>30966</v>
      </c>
      <c r="F326" s="77" t="str">
        <f t="shared" si="4"/>
        <v>К товару</v>
      </c>
      <c r="G326" s="87">
        <v>4856.3481600000005</v>
      </c>
      <c r="H326" s="61">
        <v>21</v>
      </c>
      <c r="I326" s="60"/>
    </row>
    <row r="327" spans="1:9" ht="30" x14ac:dyDescent="0.25">
      <c r="A327" s="8" t="s">
        <v>10972</v>
      </c>
      <c r="B327" s="8" t="s">
        <v>10284</v>
      </c>
      <c r="C327" s="8" t="s">
        <v>10973</v>
      </c>
      <c r="D327" s="8" t="s">
        <v>10974</v>
      </c>
      <c r="E327" s="13" t="s">
        <v>30967</v>
      </c>
      <c r="F327" s="77" t="str">
        <f t="shared" si="4"/>
        <v>К товару</v>
      </c>
      <c r="G327" s="87">
        <v>3880.9079999999999</v>
      </c>
      <c r="H327" s="61">
        <v>65</v>
      </c>
      <c r="I327" s="60"/>
    </row>
    <row r="328" spans="1:9" ht="30" x14ac:dyDescent="0.25">
      <c r="A328" s="8" t="s">
        <v>10969</v>
      </c>
      <c r="B328" s="8" t="s">
        <v>10284</v>
      </c>
      <c r="C328" s="8" t="s">
        <v>10970</v>
      </c>
      <c r="D328" s="8" t="s">
        <v>10971</v>
      </c>
      <c r="E328" s="13" t="s">
        <v>30968</v>
      </c>
      <c r="F328" s="77" t="str">
        <f t="shared" si="4"/>
        <v>К товару</v>
      </c>
      <c r="G328" s="87">
        <v>4180.3750799999998</v>
      </c>
      <c r="H328" s="61">
        <v>126</v>
      </c>
      <c r="I328" s="60"/>
    </row>
    <row r="329" spans="1:9" ht="30" x14ac:dyDescent="0.25">
      <c r="A329" s="8" t="s">
        <v>10966</v>
      </c>
      <c r="B329" s="8" t="s">
        <v>10284</v>
      </c>
      <c r="C329" s="8" t="s">
        <v>10967</v>
      </c>
      <c r="D329" s="8" t="s">
        <v>10968</v>
      </c>
      <c r="E329" s="13" t="s">
        <v>30969</v>
      </c>
      <c r="F329" s="77" t="str">
        <f t="shared" si="4"/>
        <v>К товару</v>
      </c>
      <c r="G329" s="87">
        <v>6004.9810799999996</v>
      </c>
      <c r="H329" s="61">
        <v>1706</v>
      </c>
      <c r="I329" s="60"/>
    </row>
    <row r="330" spans="1:9" ht="15" x14ac:dyDescent="0.25">
      <c r="A330" s="8" t="s">
        <v>10975</v>
      </c>
      <c r="B330" s="8" t="s">
        <v>10284</v>
      </c>
      <c r="C330" s="8" t="s">
        <v>10976</v>
      </c>
      <c r="D330" s="8" t="s">
        <v>10977</v>
      </c>
      <c r="E330" s="13" t="s">
        <v>30970</v>
      </c>
      <c r="F330" s="77" t="str">
        <f t="shared" ref="F330:F393" si="5">HYPERLINK("https://shop-askom.kz/?pbrandnumber="&amp;C330&amp;"&amp;pbrandname=MAHLE", "К товару")</f>
        <v>К товару</v>
      </c>
      <c r="G330" s="87">
        <v>8737.256159999999</v>
      </c>
      <c r="H330" s="61">
        <v>42</v>
      </c>
      <c r="I330" s="60"/>
    </row>
    <row r="331" spans="1:9" ht="30" x14ac:dyDescent="0.25">
      <c r="A331" s="8" t="s">
        <v>10978</v>
      </c>
      <c r="B331" s="8" t="s">
        <v>10284</v>
      </c>
      <c r="C331" s="8" t="s">
        <v>10979</v>
      </c>
      <c r="D331" s="8" t="s">
        <v>10980</v>
      </c>
      <c r="E331" s="13" t="s">
        <v>30971</v>
      </c>
      <c r="F331" s="77" t="str">
        <f t="shared" si="5"/>
        <v>К товару</v>
      </c>
      <c r="G331" s="87">
        <v>5773.2850799999997</v>
      </c>
      <c r="H331" s="61">
        <v>20</v>
      </c>
      <c r="I331" s="60"/>
    </row>
    <row r="332" spans="1:9" ht="30" x14ac:dyDescent="0.25">
      <c r="A332" s="8" t="s">
        <v>10981</v>
      </c>
      <c r="B332" s="8" t="s">
        <v>10284</v>
      </c>
      <c r="C332" s="8" t="s">
        <v>10982</v>
      </c>
      <c r="D332" s="8" t="s">
        <v>10983</v>
      </c>
      <c r="E332" s="13" t="s">
        <v>30972</v>
      </c>
      <c r="F332" s="77" t="str">
        <f t="shared" si="5"/>
        <v>К товару</v>
      </c>
      <c r="G332" s="87">
        <v>8090.2450799999997</v>
      </c>
      <c r="H332" s="61">
        <v>22</v>
      </c>
      <c r="I332" s="60"/>
    </row>
    <row r="333" spans="1:9" ht="30" x14ac:dyDescent="0.25">
      <c r="A333" s="8" t="s">
        <v>10984</v>
      </c>
      <c r="B333" s="8" t="s">
        <v>10284</v>
      </c>
      <c r="C333" s="8" t="s">
        <v>10985</v>
      </c>
      <c r="D333" s="8" t="s">
        <v>9731</v>
      </c>
      <c r="E333" s="13" t="s">
        <v>30973</v>
      </c>
      <c r="F333" s="77" t="str">
        <f t="shared" si="5"/>
        <v>К товару</v>
      </c>
      <c r="G333" s="87">
        <v>2568.35016</v>
      </c>
      <c r="H333" s="61">
        <v>72</v>
      </c>
      <c r="I333" s="60"/>
    </row>
    <row r="334" spans="1:9" ht="15" x14ac:dyDescent="0.25">
      <c r="A334" s="8" t="s">
        <v>10986</v>
      </c>
      <c r="B334" s="8" t="s">
        <v>10284</v>
      </c>
      <c r="C334" s="8" t="s">
        <v>10987</v>
      </c>
      <c r="D334" s="8" t="s">
        <v>9734</v>
      </c>
      <c r="E334" s="13" t="s">
        <v>30974</v>
      </c>
      <c r="F334" s="77" t="str">
        <f t="shared" si="5"/>
        <v>К товару</v>
      </c>
      <c r="G334" s="87">
        <v>4836.6539999999995</v>
      </c>
      <c r="H334" s="61">
        <v>76</v>
      </c>
      <c r="I334" s="60"/>
    </row>
    <row r="335" spans="1:9" ht="15" x14ac:dyDescent="0.25">
      <c r="A335" s="8" t="s">
        <v>10988</v>
      </c>
      <c r="B335" s="8" t="s">
        <v>10284</v>
      </c>
      <c r="C335" s="8" t="s">
        <v>10989</v>
      </c>
      <c r="D335" s="8" t="s">
        <v>10990</v>
      </c>
      <c r="E335" s="13" t="s">
        <v>30975</v>
      </c>
      <c r="F335" s="77" t="str">
        <f t="shared" si="5"/>
        <v>К товару</v>
      </c>
      <c r="G335" s="87">
        <v>6844.8790799999997</v>
      </c>
      <c r="H335" s="61">
        <v>80</v>
      </c>
      <c r="I335" s="60"/>
    </row>
    <row r="336" spans="1:9" ht="15" x14ac:dyDescent="0.25">
      <c r="A336" s="8" t="s">
        <v>10991</v>
      </c>
      <c r="B336" s="8" t="s">
        <v>10284</v>
      </c>
      <c r="C336" s="8" t="s">
        <v>10992</v>
      </c>
      <c r="D336" s="8" t="s">
        <v>10993</v>
      </c>
      <c r="E336" s="13" t="s">
        <v>30976</v>
      </c>
      <c r="F336" s="77" t="str">
        <f t="shared" si="5"/>
        <v>К товару</v>
      </c>
      <c r="G336" s="87">
        <v>3716.98308</v>
      </c>
      <c r="H336" s="61">
        <v>27</v>
      </c>
      <c r="I336" s="60"/>
    </row>
    <row r="337" spans="1:9" ht="30" x14ac:dyDescent="0.25">
      <c r="A337" s="8" t="s">
        <v>10994</v>
      </c>
      <c r="B337" s="8" t="s">
        <v>10284</v>
      </c>
      <c r="C337" s="8" t="s">
        <v>10995</v>
      </c>
      <c r="D337" s="8" t="s">
        <v>10996</v>
      </c>
      <c r="E337" s="13" t="s">
        <v>30977</v>
      </c>
      <c r="F337" s="77" t="str">
        <f t="shared" si="5"/>
        <v>К товару</v>
      </c>
      <c r="G337" s="87">
        <v>3176.5521600000002</v>
      </c>
      <c r="H337" s="61">
        <v>61</v>
      </c>
      <c r="I337" s="60"/>
    </row>
    <row r="338" spans="1:9" ht="15" x14ac:dyDescent="0.25">
      <c r="A338" s="8" t="s">
        <v>10997</v>
      </c>
      <c r="B338" s="8" t="s">
        <v>10284</v>
      </c>
      <c r="C338" s="8" t="s">
        <v>10998</v>
      </c>
      <c r="D338" s="8" t="s">
        <v>10999</v>
      </c>
      <c r="E338" s="13" t="s">
        <v>30978</v>
      </c>
      <c r="F338" s="77" t="str">
        <f t="shared" si="5"/>
        <v>К товару</v>
      </c>
      <c r="G338" s="87">
        <v>8485.866</v>
      </c>
      <c r="H338" s="61">
        <v>134</v>
      </c>
      <c r="I338" s="60"/>
    </row>
    <row r="339" spans="1:9" ht="30" x14ac:dyDescent="0.25">
      <c r="A339" s="8" t="s">
        <v>11000</v>
      </c>
      <c r="B339" s="8" t="s">
        <v>10284</v>
      </c>
      <c r="C339" s="8" t="s">
        <v>11001</v>
      </c>
      <c r="D339" s="8" t="s">
        <v>11002</v>
      </c>
      <c r="E339" s="13" t="s">
        <v>30979</v>
      </c>
      <c r="F339" s="77" t="str">
        <f t="shared" si="5"/>
        <v>К товару</v>
      </c>
      <c r="G339" s="87">
        <v>6342.6779999999999</v>
      </c>
      <c r="H339" s="61">
        <v>28</v>
      </c>
      <c r="I339" s="60"/>
    </row>
    <row r="340" spans="1:9" ht="30" x14ac:dyDescent="0.25">
      <c r="A340" s="8" t="s">
        <v>23403</v>
      </c>
      <c r="B340" s="8" t="s">
        <v>10284</v>
      </c>
      <c r="C340" s="8" t="s">
        <v>23404</v>
      </c>
      <c r="D340" s="8" t="s">
        <v>11003</v>
      </c>
      <c r="E340" s="13" t="s">
        <v>30980</v>
      </c>
      <c r="F340" s="77" t="str">
        <f t="shared" si="5"/>
        <v>К товару</v>
      </c>
      <c r="G340" s="87">
        <v>6883.6881599999997</v>
      </c>
      <c r="H340" s="61">
        <v>1</v>
      </c>
      <c r="I340" s="60"/>
    </row>
    <row r="341" spans="1:9" ht="15" x14ac:dyDescent="0.25">
      <c r="A341" s="8" t="s">
        <v>21138</v>
      </c>
      <c r="B341" s="8" t="s">
        <v>10284</v>
      </c>
      <c r="C341" s="8" t="s">
        <v>21139</v>
      </c>
      <c r="D341" s="8" t="s">
        <v>11003</v>
      </c>
      <c r="E341" s="13" t="s">
        <v>30981</v>
      </c>
      <c r="F341" s="77" t="str">
        <f t="shared" si="5"/>
        <v>К товару</v>
      </c>
      <c r="G341" s="87">
        <v>6217.5621599999995</v>
      </c>
      <c r="H341" s="61">
        <v>40</v>
      </c>
      <c r="I341" s="60"/>
    </row>
    <row r="342" spans="1:9" ht="15" x14ac:dyDescent="0.25">
      <c r="A342" s="8" t="s">
        <v>11004</v>
      </c>
      <c r="B342" s="8" t="s">
        <v>10284</v>
      </c>
      <c r="C342" s="8" t="s">
        <v>11005</v>
      </c>
      <c r="D342" s="8" t="s">
        <v>11006</v>
      </c>
      <c r="E342" s="13" t="s">
        <v>30982</v>
      </c>
      <c r="F342" s="77" t="str">
        <f t="shared" si="5"/>
        <v>К товару</v>
      </c>
      <c r="G342" s="87">
        <v>5415.8940000000002</v>
      </c>
      <c r="H342" s="61">
        <v>75</v>
      </c>
      <c r="I342" s="60"/>
    </row>
    <row r="343" spans="1:9" ht="15" x14ac:dyDescent="0.25">
      <c r="A343" s="8" t="s">
        <v>11007</v>
      </c>
      <c r="B343" s="8" t="s">
        <v>10284</v>
      </c>
      <c r="C343" s="8" t="s">
        <v>11008</v>
      </c>
      <c r="D343" s="8" t="s">
        <v>11009</v>
      </c>
      <c r="E343" s="13" t="s">
        <v>30983</v>
      </c>
      <c r="F343" s="77" t="str">
        <f t="shared" si="5"/>
        <v>К товару</v>
      </c>
      <c r="G343" s="87">
        <v>4720.8059999999996</v>
      </c>
      <c r="H343" s="61">
        <v>87</v>
      </c>
      <c r="I343" s="60"/>
    </row>
    <row r="344" spans="1:9" ht="30" x14ac:dyDescent="0.25">
      <c r="A344" s="8" t="s">
        <v>11024</v>
      </c>
      <c r="B344" s="8" t="s">
        <v>10284</v>
      </c>
      <c r="C344" s="8" t="s">
        <v>11025</v>
      </c>
      <c r="D344" s="8" t="s">
        <v>11023</v>
      </c>
      <c r="E344" s="13" t="s">
        <v>30984</v>
      </c>
      <c r="F344" s="77" t="str">
        <f t="shared" si="5"/>
        <v>К товару</v>
      </c>
      <c r="G344" s="87">
        <v>12337.812</v>
      </c>
      <c r="H344" s="61">
        <v>87</v>
      </c>
      <c r="I344" s="60"/>
    </row>
    <row r="345" spans="1:9" ht="15" x14ac:dyDescent="0.25">
      <c r="A345" s="8" t="s">
        <v>11010</v>
      </c>
      <c r="B345" s="8" t="s">
        <v>10284</v>
      </c>
      <c r="C345" s="8" t="s">
        <v>11011</v>
      </c>
      <c r="D345" s="8" t="s">
        <v>11012</v>
      </c>
      <c r="E345" s="13" t="s">
        <v>30985</v>
      </c>
      <c r="F345" s="77" t="str">
        <f t="shared" si="5"/>
        <v>К товару</v>
      </c>
      <c r="G345" s="87">
        <v>4035.5650799999999</v>
      </c>
      <c r="H345" s="61">
        <v>39</v>
      </c>
      <c r="I345" s="60"/>
    </row>
    <row r="346" spans="1:9" ht="30" x14ac:dyDescent="0.25">
      <c r="A346" s="8" t="s">
        <v>22329</v>
      </c>
      <c r="B346" s="8" t="s">
        <v>10284</v>
      </c>
      <c r="C346" s="8" t="s">
        <v>22330</v>
      </c>
      <c r="D346" s="8" t="s">
        <v>11013</v>
      </c>
      <c r="E346" s="13" t="s">
        <v>30986</v>
      </c>
      <c r="F346" s="77" t="str">
        <f t="shared" si="5"/>
        <v>К товару</v>
      </c>
      <c r="G346" s="87">
        <v>9432.3441599999987</v>
      </c>
      <c r="H346" s="61">
        <v>34</v>
      </c>
      <c r="I346" s="60"/>
    </row>
    <row r="347" spans="1:9" ht="15" x14ac:dyDescent="0.25">
      <c r="A347" s="8" t="s">
        <v>11014</v>
      </c>
      <c r="B347" s="8" t="s">
        <v>10284</v>
      </c>
      <c r="C347" s="8" t="s">
        <v>11015</v>
      </c>
      <c r="D347" s="8" t="s">
        <v>11013</v>
      </c>
      <c r="E347" s="13" t="s">
        <v>30987</v>
      </c>
      <c r="F347" s="77" t="str">
        <f t="shared" si="5"/>
        <v>К товару</v>
      </c>
      <c r="G347" s="87">
        <v>3639.94416</v>
      </c>
      <c r="H347" s="61">
        <v>22</v>
      </c>
      <c r="I347" s="60"/>
    </row>
    <row r="348" spans="1:9" ht="15" x14ac:dyDescent="0.25">
      <c r="A348" s="8" t="s">
        <v>11016</v>
      </c>
      <c r="B348" s="8" t="s">
        <v>10284</v>
      </c>
      <c r="C348" s="8" t="s">
        <v>11017</v>
      </c>
      <c r="D348" s="8" t="s">
        <v>11018</v>
      </c>
      <c r="E348" s="13" t="s">
        <v>30988</v>
      </c>
      <c r="F348" s="77" t="str">
        <f t="shared" si="5"/>
        <v>К товару</v>
      </c>
      <c r="G348" s="87">
        <v>6284.7539999999999</v>
      </c>
      <c r="H348" s="61">
        <v>15</v>
      </c>
      <c r="I348" s="60"/>
    </row>
    <row r="349" spans="1:9" ht="15" x14ac:dyDescent="0.25">
      <c r="A349" s="8" t="s">
        <v>11019</v>
      </c>
      <c r="B349" s="8" t="s">
        <v>10284</v>
      </c>
      <c r="C349" s="8" t="s">
        <v>11020</v>
      </c>
      <c r="D349" s="8" t="s">
        <v>11021</v>
      </c>
      <c r="E349" s="13" t="s">
        <v>30989</v>
      </c>
      <c r="F349" s="77" t="str">
        <f t="shared" si="5"/>
        <v>К товару</v>
      </c>
      <c r="G349" s="87">
        <v>6381.4870799999999</v>
      </c>
      <c r="H349" s="61">
        <v>26</v>
      </c>
      <c r="I349" s="60"/>
    </row>
    <row r="350" spans="1:9" ht="30" x14ac:dyDescent="0.25">
      <c r="A350" s="8" t="s">
        <v>11022</v>
      </c>
      <c r="B350" s="8" t="s">
        <v>10284</v>
      </c>
      <c r="C350" s="8" t="s">
        <v>11023</v>
      </c>
      <c r="D350" s="8" t="s">
        <v>11023</v>
      </c>
      <c r="E350" s="13" t="s">
        <v>30990</v>
      </c>
      <c r="F350" s="77" t="str">
        <f t="shared" si="5"/>
        <v>К товару</v>
      </c>
      <c r="G350" s="87">
        <v>11874.42</v>
      </c>
      <c r="H350" s="61">
        <v>5</v>
      </c>
      <c r="I350" s="60"/>
    </row>
    <row r="351" spans="1:9" ht="30" x14ac:dyDescent="0.25">
      <c r="A351" s="8" t="s">
        <v>11026</v>
      </c>
      <c r="B351" s="8" t="s">
        <v>10284</v>
      </c>
      <c r="C351" s="8" t="s">
        <v>11027</v>
      </c>
      <c r="D351" s="8" t="s">
        <v>10750</v>
      </c>
      <c r="E351" s="13" t="s">
        <v>30991</v>
      </c>
      <c r="F351" s="77" t="str">
        <f t="shared" si="5"/>
        <v>К товару</v>
      </c>
      <c r="G351" s="87">
        <v>11411.028</v>
      </c>
      <c r="H351" s="61">
        <v>98</v>
      </c>
      <c r="I351" s="60"/>
    </row>
    <row r="352" spans="1:9" ht="30" x14ac:dyDescent="0.25">
      <c r="A352" s="8" t="s">
        <v>11028</v>
      </c>
      <c r="B352" s="8" t="s">
        <v>10284</v>
      </c>
      <c r="C352" s="8" t="s">
        <v>11029</v>
      </c>
      <c r="D352" s="8" t="s">
        <v>11030</v>
      </c>
      <c r="E352" s="13" t="s">
        <v>30992</v>
      </c>
      <c r="F352" s="77" t="str">
        <f t="shared" si="5"/>
        <v>К товару</v>
      </c>
      <c r="G352" s="87">
        <v>9712.11708</v>
      </c>
      <c r="H352" s="61">
        <v>22</v>
      </c>
      <c r="I352" s="60"/>
    </row>
    <row r="353" spans="1:9" ht="15" x14ac:dyDescent="0.25">
      <c r="A353" s="8" t="s">
        <v>11031</v>
      </c>
      <c r="B353" s="8" t="s">
        <v>10284</v>
      </c>
      <c r="C353" s="8" t="s">
        <v>11032</v>
      </c>
      <c r="D353" s="8" t="s">
        <v>11033</v>
      </c>
      <c r="E353" s="13" t="s">
        <v>30993</v>
      </c>
      <c r="F353" s="77" t="str">
        <f t="shared" si="5"/>
        <v>К товару</v>
      </c>
      <c r="G353" s="87">
        <v>9209.9159999999993</v>
      </c>
      <c r="H353" s="61">
        <v>15</v>
      </c>
      <c r="I353" s="60"/>
    </row>
    <row r="354" spans="1:9" ht="15" x14ac:dyDescent="0.25">
      <c r="A354" s="8" t="s">
        <v>11034</v>
      </c>
      <c r="B354" s="8" t="s">
        <v>10284</v>
      </c>
      <c r="C354" s="8" t="s">
        <v>11035</v>
      </c>
      <c r="D354" s="8" t="s">
        <v>11036</v>
      </c>
      <c r="E354" s="13" t="s">
        <v>30994</v>
      </c>
      <c r="F354" s="77" t="str">
        <f t="shared" si="5"/>
        <v>К товару</v>
      </c>
      <c r="G354" s="87">
        <v>12106.116</v>
      </c>
      <c r="H354" s="61">
        <v>17</v>
      </c>
      <c r="I354" s="60"/>
    </row>
    <row r="355" spans="1:9" ht="15" x14ac:dyDescent="0.25">
      <c r="A355" s="8" t="s">
        <v>11037</v>
      </c>
      <c r="B355" s="8" t="s">
        <v>10284</v>
      </c>
      <c r="C355" s="8" t="s">
        <v>11038</v>
      </c>
      <c r="D355" s="8" t="s">
        <v>11039</v>
      </c>
      <c r="E355" s="13" t="s">
        <v>30995</v>
      </c>
      <c r="F355" s="77" t="str">
        <f t="shared" si="5"/>
        <v>К товару</v>
      </c>
      <c r="G355" s="87">
        <v>13660.79616</v>
      </c>
      <c r="H355" s="61">
        <v>8</v>
      </c>
      <c r="I355" s="60"/>
    </row>
    <row r="356" spans="1:9" ht="30" x14ac:dyDescent="0.25">
      <c r="A356" s="8" t="s">
        <v>11040</v>
      </c>
      <c r="B356" s="8" t="s">
        <v>10284</v>
      </c>
      <c r="C356" s="8" t="s">
        <v>11041</v>
      </c>
      <c r="D356" s="8" t="s">
        <v>11042</v>
      </c>
      <c r="E356" s="13" t="s">
        <v>30996</v>
      </c>
      <c r="F356" s="77" t="str">
        <f t="shared" si="5"/>
        <v>К товару</v>
      </c>
      <c r="G356" s="87">
        <v>3263.4381600000002</v>
      </c>
      <c r="H356" s="61">
        <v>41</v>
      </c>
      <c r="I356" s="60"/>
    </row>
    <row r="357" spans="1:9" ht="15" x14ac:dyDescent="0.25">
      <c r="A357" s="8" t="s">
        <v>11043</v>
      </c>
      <c r="B357" s="8" t="s">
        <v>10284</v>
      </c>
      <c r="C357" s="8" t="s">
        <v>11044</v>
      </c>
      <c r="D357" s="8" t="s">
        <v>11045</v>
      </c>
      <c r="E357" s="13" t="s">
        <v>30997</v>
      </c>
      <c r="F357" s="77" t="str">
        <f t="shared" si="5"/>
        <v>К товару</v>
      </c>
      <c r="G357" s="87">
        <v>8746.5239999999994</v>
      </c>
      <c r="H357" s="61">
        <v>69</v>
      </c>
      <c r="I357" s="60"/>
    </row>
    <row r="358" spans="1:9" ht="15" x14ac:dyDescent="0.25">
      <c r="A358" s="8" t="s">
        <v>11046</v>
      </c>
      <c r="B358" s="8" t="s">
        <v>10284</v>
      </c>
      <c r="C358" s="8" t="s">
        <v>11047</v>
      </c>
      <c r="D358" s="8" t="s">
        <v>11048</v>
      </c>
      <c r="E358" s="13" t="s">
        <v>30998</v>
      </c>
      <c r="F358" s="77" t="str">
        <f t="shared" si="5"/>
        <v>К товару</v>
      </c>
      <c r="G358" s="87">
        <v>10600.092000000001</v>
      </c>
      <c r="H358" s="61">
        <v>60</v>
      </c>
      <c r="I358" s="60"/>
    </row>
    <row r="359" spans="1:9" ht="30" x14ac:dyDescent="0.25">
      <c r="A359" s="8" t="s">
        <v>11049</v>
      </c>
      <c r="B359" s="8" t="s">
        <v>10284</v>
      </c>
      <c r="C359" s="8" t="s">
        <v>11050</v>
      </c>
      <c r="D359" s="8" t="s">
        <v>11051</v>
      </c>
      <c r="E359" s="13" t="s">
        <v>30999</v>
      </c>
      <c r="F359" s="77" t="str">
        <f t="shared" si="5"/>
        <v>К товару</v>
      </c>
      <c r="G359" s="87">
        <v>8785.3330800000003</v>
      </c>
      <c r="H359" s="61">
        <v>180</v>
      </c>
      <c r="I359" s="60"/>
    </row>
    <row r="360" spans="1:9" ht="30" x14ac:dyDescent="0.25">
      <c r="A360" s="8" t="s">
        <v>11052</v>
      </c>
      <c r="B360" s="8" t="s">
        <v>10284</v>
      </c>
      <c r="C360" s="8" t="s">
        <v>11053</v>
      </c>
      <c r="D360" s="8" t="s">
        <v>11054</v>
      </c>
      <c r="E360" s="13" t="s">
        <v>31000</v>
      </c>
      <c r="F360" s="77" t="str">
        <f t="shared" si="5"/>
        <v>К товару</v>
      </c>
      <c r="G360" s="87">
        <v>4093.4890799999998</v>
      </c>
      <c r="H360" s="61">
        <v>1135</v>
      </c>
      <c r="I360" s="60"/>
    </row>
    <row r="361" spans="1:9" ht="15" x14ac:dyDescent="0.25">
      <c r="A361" s="8" t="s">
        <v>11055</v>
      </c>
      <c r="B361" s="8" t="s">
        <v>10284</v>
      </c>
      <c r="C361" s="8" t="s">
        <v>11056</v>
      </c>
      <c r="D361" s="8" t="s">
        <v>11057</v>
      </c>
      <c r="E361" s="13" t="s">
        <v>31001</v>
      </c>
      <c r="F361" s="77" t="str">
        <f t="shared" si="5"/>
        <v>К товару</v>
      </c>
      <c r="G361" s="87">
        <v>9962.9279999999999</v>
      </c>
      <c r="H361" s="61">
        <v>108</v>
      </c>
      <c r="I361" s="60"/>
    </row>
    <row r="362" spans="1:9" ht="15" x14ac:dyDescent="0.25">
      <c r="A362" s="8" t="s">
        <v>11058</v>
      </c>
      <c r="B362" s="8" t="s">
        <v>10284</v>
      </c>
      <c r="C362" s="8" t="s">
        <v>11059</v>
      </c>
      <c r="D362" s="8" t="s">
        <v>11060</v>
      </c>
      <c r="E362" s="13" t="s">
        <v>31002</v>
      </c>
      <c r="F362" s="77" t="str">
        <f t="shared" si="5"/>
        <v>К товару</v>
      </c>
      <c r="G362" s="87">
        <v>11333.989079999999</v>
      </c>
      <c r="H362" s="61">
        <v>4</v>
      </c>
      <c r="I362" s="60"/>
    </row>
    <row r="363" spans="1:9" ht="15" x14ac:dyDescent="0.25">
      <c r="A363" s="8" t="s">
        <v>11061</v>
      </c>
      <c r="B363" s="8" t="s">
        <v>10284</v>
      </c>
      <c r="C363" s="8" t="s">
        <v>11062</v>
      </c>
      <c r="D363" s="8" t="s">
        <v>11063</v>
      </c>
      <c r="E363" s="13" t="s">
        <v>31003</v>
      </c>
      <c r="F363" s="77" t="str">
        <f t="shared" si="5"/>
        <v>К товару</v>
      </c>
      <c r="G363" s="87">
        <v>5097.3119999999999</v>
      </c>
      <c r="H363" s="61">
        <v>54</v>
      </c>
      <c r="I363" s="60"/>
    </row>
    <row r="364" spans="1:9" ht="30" x14ac:dyDescent="0.25">
      <c r="A364" s="8" t="s">
        <v>11064</v>
      </c>
      <c r="B364" s="8" t="s">
        <v>10284</v>
      </c>
      <c r="C364" s="8" t="s">
        <v>11065</v>
      </c>
      <c r="D364" s="8" t="s">
        <v>11066</v>
      </c>
      <c r="E364" s="13" t="s">
        <v>31004</v>
      </c>
      <c r="F364" s="77" t="str">
        <f t="shared" si="5"/>
        <v>К товару</v>
      </c>
      <c r="G364" s="87">
        <v>16112.719079999999</v>
      </c>
      <c r="H364" s="61">
        <v>20</v>
      </c>
      <c r="I364" s="60"/>
    </row>
    <row r="365" spans="1:9" ht="15" x14ac:dyDescent="0.25">
      <c r="A365" s="8" t="s">
        <v>11067</v>
      </c>
      <c r="B365" s="8" t="s">
        <v>10284</v>
      </c>
      <c r="C365" s="8" t="s">
        <v>11068</v>
      </c>
      <c r="D365" s="8" t="s">
        <v>11069</v>
      </c>
      <c r="E365" s="13" t="s">
        <v>31005</v>
      </c>
      <c r="F365" s="77" t="str">
        <f t="shared" si="5"/>
        <v>К товару</v>
      </c>
      <c r="G365" s="87">
        <v>4190.2221600000003</v>
      </c>
      <c r="H365" s="61">
        <v>22</v>
      </c>
      <c r="I365" s="60"/>
    </row>
    <row r="366" spans="1:9" ht="30" x14ac:dyDescent="0.25">
      <c r="A366" s="8" t="s">
        <v>11070</v>
      </c>
      <c r="B366" s="8" t="s">
        <v>10284</v>
      </c>
      <c r="C366" s="8" t="s">
        <v>11071</v>
      </c>
      <c r="D366" s="8" t="s">
        <v>11072</v>
      </c>
      <c r="E366" s="13" t="s">
        <v>31006</v>
      </c>
      <c r="F366" s="77" t="str">
        <f t="shared" si="5"/>
        <v>К товару</v>
      </c>
      <c r="G366" s="87">
        <v>5039.3879999999999</v>
      </c>
      <c r="H366" s="61">
        <v>16</v>
      </c>
      <c r="I366" s="60"/>
    </row>
    <row r="367" spans="1:9" ht="15" x14ac:dyDescent="0.25">
      <c r="A367" s="8" t="s">
        <v>11073</v>
      </c>
      <c r="B367" s="8" t="s">
        <v>10284</v>
      </c>
      <c r="C367" s="8" t="s">
        <v>11074</v>
      </c>
      <c r="D367" s="8" t="s">
        <v>9737</v>
      </c>
      <c r="E367" s="13" t="s">
        <v>31007</v>
      </c>
      <c r="F367" s="77" t="str">
        <f t="shared" si="5"/>
        <v>К товару</v>
      </c>
      <c r="G367" s="87">
        <v>16199.605079999999</v>
      </c>
      <c r="H367" s="61">
        <v>18</v>
      </c>
      <c r="I367" s="60"/>
    </row>
    <row r="368" spans="1:9" ht="30" x14ac:dyDescent="0.25">
      <c r="A368" s="8" t="s">
        <v>11075</v>
      </c>
      <c r="B368" s="8" t="s">
        <v>10284</v>
      </c>
      <c r="C368" s="8" t="s">
        <v>11076</v>
      </c>
      <c r="D368" s="8" t="s">
        <v>11076</v>
      </c>
      <c r="E368" s="13" t="s">
        <v>31008</v>
      </c>
      <c r="F368" s="77" t="str">
        <f t="shared" si="5"/>
        <v>К товару</v>
      </c>
      <c r="G368" s="87">
        <v>4518.0720000000001</v>
      </c>
      <c r="H368" s="61">
        <v>27</v>
      </c>
      <c r="I368" s="60"/>
    </row>
    <row r="369" spans="1:9" ht="15" x14ac:dyDescent="0.25">
      <c r="A369" s="8" t="s">
        <v>11077</v>
      </c>
      <c r="B369" s="8" t="s">
        <v>10284</v>
      </c>
      <c r="C369" s="8" t="s">
        <v>11057</v>
      </c>
      <c r="D369" s="8" t="s">
        <v>11057</v>
      </c>
      <c r="E369" s="13" t="s">
        <v>31009</v>
      </c>
      <c r="F369" s="77" t="str">
        <f t="shared" si="5"/>
        <v>К товару</v>
      </c>
      <c r="G369" s="87">
        <v>10600.092000000001</v>
      </c>
      <c r="H369" s="61">
        <v>45</v>
      </c>
      <c r="I369" s="60"/>
    </row>
    <row r="370" spans="1:9" ht="15" x14ac:dyDescent="0.25">
      <c r="A370" s="8" t="s">
        <v>11078</v>
      </c>
      <c r="B370" s="8" t="s">
        <v>10284</v>
      </c>
      <c r="C370" s="8" t="s">
        <v>11054</v>
      </c>
      <c r="D370" s="8" t="s">
        <v>11054</v>
      </c>
      <c r="E370" s="13" t="s">
        <v>31010</v>
      </c>
      <c r="F370" s="77" t="str">
        <f t="shared" si="5"/>
        <v>К товару</v>
      </c>
      <c r="G370" s="87">
        <v>5184.1980000000003</v>
      </c>
      <c r="H370" s="61">
        <v>138</v>
      </c>
      <c r="I370" s="60"/>
    </row>
    <row r="371" spans="1:9" ht="15" x14ac:dyDescent="0.25">
      <c r="A371" s="8" t="s">
        <v>11079</v>
      </c>
      <c r="B371" s="8" t="s">
        <v>10284</v>
      </c>
      <c r="C371" s="8" t="s">
        <v>11080</v>
      </c>
      <c r="D371" s="8" t="s">
        <v>11081</v>
      </c>
      <c r="E371" s="13" t="s">
        <v>31011</v>
      </c>
      <c r="F371" s="77" t="str">
        <f t="shared" si="5"/>
        <v>К товару</v>
      </c>
      <c r="G371" s="87">
        <v>9538.3450799999991</v>
      </c>
      <c r="H371" s="61">
        <v>25</v>
      </c>
      <c r="I371" s="60"/>
    </row>
    <row r="372" spans="1:9" ht="15" x14ac:dyDescent="0.25">
      <c r="A372" s="8" t="s">
        <v>11082</v>
      </c>
      <c r="B372" s="8" t="s">
        <v>10284</v>
      </c>
      <c r="C372" s="8" t="s">
        <v>11083</v>
      </c>
      <c r="D372" s="8" t="s">
        <v>11084</v>
      </c>
      <c r="E372" s="13" t="s">
        <v>31012</v>
      </c>
      <c r="F372" s="77" t="str">
        <f t="shared" si="5"/>
        <v>К товару</v>
      </c>
      <c r="G372" s="87">
        <v>26760.887999999999</v>
      </c>
      <c r="H372" s="61">
        <v>38</v>
      </c>
      <c r="I372" s="60"/>
    </row>
    <row r="373" spans="1:9" ht="15" x14ac:dyDescent="0.25">
      <c r="A373" s="8" t="s">
        <v>11085</v>
      </c>
      <c r="B373" s="8" t="s">
        <v>10284</v>
      </c>
      <c r="C373" s="8" t="s">
        <v>11086</v>
      </c>
      <c r="D373" s="8" t="s">
        <v>11087</v>
      </c>
      <c r="E373" s="13" t="s">
        <v>31013</v>
      </c>
      <c r="F373" s="77" t="str">
        <f t="shared" si="5"/>
        <v>К товару</v>
      </c>
      <c r="G373" s="87">
        <v>5039.3879999999999</v>
      </c>
      <c r="H373" s="61">
        <v>187</v>
      </c>
      <c r="I373" s="60"/>
    </row>
    <row r="374" spans="1:9" ht="30" x14ac:dyDescent="0.25">
      <c r="A374" s="8" t="s">
        <v>23405</v>
      </c>
      <c r="B374" s="8" t="s">
        <v>10284</v>
      </c>
      <c r="C374" s="8" t="s">
        <v>23406</v>
      </c>
      <c r="D374" s="8" t="s">
        <v>23407</v>
      </c>
      <c r="E374" s="13" t="s">
        <v>31014</v>
      </c>
      <c r="F374" s="77" t="str">
        <f t="shared" si="5"/>
        <v>К товару</v>
      </c>
      <c r="G374" s="87">
        <v>5638.3221599999997</v>
      </c>
      <c r="H374" s="61">
        <v>13</v>
      </c>
      <c r="I374" s="60"/>
    </row>
    <row r="375" spans="1:9" ht="15" x14ac:dyDescent="0.25">
      <c r="A375" s="8" t="s">
        <v>11088</v>
      </c>
      <c r="B375" s="8" t="s">
        <v>10284</v>
      </c>
      <c r="C375" s="8" t="s">
        <v>11089</v>
      </c>
      <c r="D375" s="8" t="s">
        <v>11090</v>
      </c>
      <c r="E375" s="13" t="s">
        <v>31015</v>
      </c>
      <c r="F375" s="77" t="str">
        <f t="shared" si="5"/>
        <v>К товару</v>
      </c>
      <c r="G375" s="87">
        <v>9943.8130799999999</v>
      </c>
      <c r="H375" s="61">
        <v>22</v>
      </c>
      <c r="I375" s="60"/>
    </row>
    <row r="376" spans="1:9" ht="15" x14ac:dyDescent="0.25">
      <c r="A376" s="8" t="s">
        <v>11091</v>
      </c>
      <c r="B376" s="8" t="s">
        <v>10284</v>
      </c>
      <c r="C376" s="8" t="s">
        <v>11092</v>
      </c>
      <c r="D376" s="8" t="s">
        <v>11093</v>
      </c>
      <c r="E376" s="13" t="s">
        <v>31016</v>
      </c>
      <c r="F376" s="77" t="str">
        <f t="shared" si="5"/>
        <v>К товару</v>
      </c>
      <c r="G376" s="87">
        <v>5425.7410799999998</v>
      </c>
      <c r="H376" s="61">
        <v>19</v>
      </c>
      <c r="I376" s="60"/>
    </row>
    <row r="377" spans="1:9" ht="30" x14ac:dyDescent="0.25">
      <c r="A377" s="8" t="s">
        <v>11094</v>
      </c>
      <c r="B377" s="8" t="s">
        <v>10284</v>
      </c>
      <c r="C377" s="8" t="s">
        <v>11095</v>
      </c>
      <c r="D377" s="8" t="s">
        <v>11096</v>
      </c>
      <c r="E377" s="13" t="s">
        <v>31017</v>
      </c>
      <c r="F377" s="77" t="str">
        <f t="shared" si="5"/>
        <v>К товару</v>
      </c>
      <c r="G377" s="87">
        <v>4257.4139999999998</v>
      </c>
      <c r="H377" s="61">
        <v>125</v>
      </c>
      <c r="I377" s="60"/>
    </row>
    <row r="378" spans="1:9" ht="15" x14ac:dyDescent="0.25">
      <c r="A378" s="8" t="s">
        <v>21140</v>
      </c>
      <c r="B378" s="8" t="s">
        <v>10284</v>
      </c>
      <c r="C378" s="8" t="s">
        <v>21141</v>
      </c>
      <c r="D378" s="8" t="s">
        <v>21142</v>
      </c>
      <c r="E378" s="13" t="s">
        <v>31018</v>
      </c>
      <c r="F378" s="77" t="str">
        <f t="shared" si="5"/>
        <v>К товару</v>
      </c>
      <c r="G378" s="87">
        <v>5937.21</v>
      </c>
      <c r="H378" s="61">
        <v>2</v>
      </c>
      <c r="I378" s="60"/>
    </row>
    <row r="379" spans="1:9" ht="30" x14ac:dyDescent="0.25">
      <c r="A379" s="8" t="s">
        <v>11097</v>
      </c>
      <c r="B379" s="8" t="s">
        <v>10284</v>
      </c>
      <c r="C379" s="8" t="s">
        <v>11098</v>
      </c>
      <c r="D379" s="8" t="s">
        <v>11099</v>
      </c>
      <c r="E379" s="13" t="s">
        <v>31019</v>
      </c>
      <c r="F379" s="77" t="str">
        <f t="shared" si="5"/>
        <v>К товару</v>
      </c>
      <c r="G379" s="87">
        <v>16768.998</v>
      </c>
      <c r="H379" s="61">
        <v>38</v>
      </c>
      <c r="I379" s="60"/>
    </row>
    <row r="380" spans="1:9" ht="15" x14ac:dyDescent="0.25">
      <c r="A380" s="8" t="s">
        <v>22331</v>
      </c>
      <c r="B380" s="8" t="s">
        <v>10284</v>
      </c>
      <c r="C380" s="8" t="s">
        <v>22332</v>
      </c>
      <c r="D380" s="8" t="s">
        <v>22333</v>
      </c>
      <c r="E380" s="13" t="s">
        <v>31020</v>
      </c>
      <c r="F380" s="77" t="str">
        <f t="shared" si="5"/>
        <v>К товару</v>
      </c>
      <c r="G380" s="87">
        <v>4962.34908</v>
      </c>
      <c r="H380" s="61">
        <v>23</v>
      </c>
      <c r="I380" s="60"/>
    </row>
    <row r="381" spans="1:9" ht="15" x14ac:dyDescent="0.25">
      <c r="A381" s="8" t="s">
        <v>11100</v>
      </c>
      <c r="B381" s="8" t="s">
        <v>10284</v>
      </c>
      <c r="C381" s="8" t="s">
        <v>11101</v>
      </c>
      <c r="D381" s="8" t="s">
        <v>11102</v>
      </c>
      <c r="E381" s="13" t="s">
        <v>31021</v>
      </c>
      <c r="F381" s="77" t="str">
        <f t="shared" si="5"/>
        <v>К товару</v>
      </c>
      <c r="G381" s="87">
        <v>4701.6910799999996</v>
      </c>
      <c r="H381" s="61">
        <v>18</v>
      </c>
      <c r="I381" s="60"/>
    </row>
    <row r="382" spans="1:9" ht="30" x14ac:dyDescent="0.25">
      <c r="A382" s="8" t="s">
        <v>11103</v>
      </c>
      <c r="B382" s="8" t="s">
        <v>10284</v>
      </c>
      <c r="C382" s="8" t="s">
        <v>11104</v>
      </c>
      <c r="D382" s="8" t="s">
        <v>11105</v>
      </c>
      <c r="E382" s="13" t="s">
        <v>31022</v>
      </c>
      <c r="F382" s="77" t="str">
        <f t="shared" si="5"/>
        <v>К товару</v>
      </c>
      <c r="G382" s="87">
        <v>7240.5</v>
      </c>
      <c r="H382" s="61">
        <v>58</v>
      </c>
      <c r="I382" s="60"/>
    </row>
    <row r="383" spans="1:9" ht="15" x14ac:dyDescent="0.25">
      <c r="A383" s="8" t="s">
        <v>11106</v>
      </c>
      <c r="B383" s="8" t="s">
        <v>10284</v>
      </c>
      <c r="C383" s="8" t="s">
        <v>11107</v>
      </c>
      <c r="D383" s="8" t="s">
        <v>11108</v>
      </c>
      <c r="E383" s="13" t="s">
        <v>31023</v>
      </c>
      <c r="F383" s="77" t="str">
        <f t="shared" si="5"/>
        <v>К товару</v>
      </c>
      <c r="G383" s="87">
        <v>7858.5490799999998</v>
      </c>
      <c r="H383" s="61">
        <v>10</v>
      </c>
      <c r="I383" s="60"/>
    </row>
    <row r="384" spans="1:9" ht="15" x14ac:dyDescent="0.25">
      <c r="A384" s="8" t="s">
        <v>11109</v>
      </c>
      <c r="B384" s="8" t="s">
        <v>10284</v>
      </c>
      <c r="C384" s="8" t="s">
        <v>11110</v>
      </c>
      <c r="D384" s="8" t="s">
        <v>11111</v>
      </c>
      <c r="E384" s="13" t="s">
        <v>31024</v>
      </c>
      <c r="F384" s="77" t="str">
        <f t="shared" si="5"/>
        <v>К товару</v>
      </c>
      <c r="G384" s="87">
        <v>12318.69708</v>
      </c>
      <c r="H384" s="61">
        <v>30</v>
      </c>
      <c r="I384" s="60"/>
    </row>
    <row r="385" spans="1:9" ht="15" x14ac:dyDescent="0.25">
      <c r="A385" s="8" t="s">
        <v>23408</v>
      </c>
      <c r="B385" s="8" t="s">
        <v>10284</v>
      </c>
      <c r="C385" s="8" t="s">
        <v>23409</v>
      </c>
      <c r="D385" s="8" t="s">
        <v>23410</v>
      </c>
      <c r="E385" s="13" t="s">
        <v>31025</v>
      </c>
      <c r="F385" s="77" t="str">
        <f t="shared" si="5"/>
        <v>К товару</v>
      </c>
      <c r="G385" s="87">
        <v>9180.9539999999997</v>
      </c>
      <c r="H385" s="61">
        <v>1</v>
      </c>
      <c r="I385" s="60"/>
    </row>
    <row r="386" spans="1:9" ht="15" x14ac:dyDescent="0.25">
      <c r="A386" s="8" t="s">
        <v>11112</v>
      </c>
      <c r="B386" s="8" t="s">
        <v>10284</v>
      </c>
      <c r="C386" s="8" t="s">
        <v>11113</v>
      </c>
      <c r="D386" s="8" t="s">
        <v>11114</v>
      </c>
      <c r="E386" s="13" t="s">
        <v>31026</v>
      </c>
      <c r="F386" s="77" t="str">
        <f t="shared" si="5"/>
        <v>К товару</v>
      </c>
      <c r="G386" s="87">
        <v>8746.5239999999994</v>
      </c>
      <c r="H386" s="61">
        <v>105</v>
      </c>
      <c r="I386" s="60"/>
    </row>
    <row r="387" spans="1:9" ht="15" x14ac:dyDescent="0.25">
      <c r="A387" s="8" t="s">
        <v>11115</v>
      </c>
      <c r="B387" s="8" t="s">
        <v>10284</v>
      </c>
      <c r="C387" s="8" t="s">
        <v>11116</v>
      </c>
      <c r="D387" s="8" t="s">
        <v>11117</v>
      </c>
      <c r="E387" s="13" t="s">
        <v>31027</v>
      </c>
      <c r="F387" s="77" t="str">
        <f t="shared" si="5"/>
        <v>К товару</v>
      </c>
      <c r="G387" s="87">
        <v>4518.0720000000001</v>
      </c>
      <c r="H387" s="61">
        <v>29</v>
      </c>
      <c r="I387" s="60"/>
    </row>
    <row r="388" spans="1:9" ht="15" x14ac:dyDescent="0.25">
      <c r="A388" s="8" t="s">
        <v>11118</v>
      </c>
      <c r="B388" s="8" t="s">
        <v>10284</v>
      </c>
      <c r="C388" s="8" t="s">
        <v>11119</v>
      </c>
      <c r="D388" s="8" t="s">
        <v>11120</v>
      </c>
      <c r="E388" s="13" t="s">
        <v>31028</v>
      </c>
      <c r="F388" s="77" t="str">
        <f t="shared" si="5"/>
        <v>К товару</v>
      </c>
      <c r="G388" s="87">
        <v>13361.32908</v>
      </c>
      <c r="H388" s="61">
        <v>29</v>
      </c>
      <c r="I388" s="60"/>
    </row>
    <row r="389" spans="1:9" ht="15" x14ac:dyDescent="0.25">
      <c r="A389" s="8" t="s">
        <v>11121</v>
      </c>
      <c r="B389" s="8" t="s">
        <v>10284</v>
      </c>
      <c r="C389" s="8" t="s">
        <v>11122</v>
      </c>
      <c r="D389" s="8" t="s">
        <v>11123</v>
      </c>
      <c r="E389" s="13" t="s">
        <v>31029</v>
      </c>
      <c r="F389" s="77" t="str">
        <f t="shared" si="5"/>
        <v>К товару</v>
      </c>
      <c r="G389" s="87">
        <v>16643.882160000001</v>
      </c>
      <c r="H389" s="61">
        <v>17</v>
      </c>
      <c r="I389" s="60"/>
    </row>
    <row r="390" spans="1:9" ht="30" x14ac:dyDescent="0.25">
      <c r="A390" s="8" t="s">
        <v>21143</v>
      </c>
      <c r="B390" s="8" t="s">
        <v>10284</v>
      </c>
      <c r="C390" s="8" t="s">
        <v>21144</v>
      </c>
      <c r="D390" s="8" t="s">
        <v>11124</v>
      </c>
      <c r="E390" s="13" t="s">
        <v>31030</v>
      </c>
      <c r="F390" s="77" t="str">
        <f t="shared" si="5"/>
        <v>К товару</v>
      </c>
      <c r="G390" s="87">
        <v>1998.3779999999999</v>
      </c>
      <c r="H390" s="61">
        <v>1309</v>
      </c>
      <c r="I390" s="60"/>
    </row>
    <row r="391" spans="1:9" ht="30" x14ac:dyDescent="0.25">
      <c r="A391" s="8" t="s">
        <v>11125</v>
      </c>
      <c r="B391" s="8" t="s">
        <v>10284</v>
      </c>
      <c r="C391" s="8" t="s">
        <v>11126</v>
      </c>
      <c r="D391" s="8" t="s">
        <v>11127</v>
      </c>
      <c r="E391" s="13" t="s">
        <v>31031</v>
      </c>
      <c r="F391" s="77" t="str">
        <f t="shared" si="5"/>
        <v>К товару</v>
      </c>
      <c r="G391" s="87">
        <v>3755.79216</v>
      </c>
      <c r="H391" s="61">
        <v>36</v>
      </c>
      <c r="I391" s="60"/>
    </row>
    <row r="392" spans="1:9" ht="30" x14ac:dyDescent="0.25">
      <c r="A392" s="8" t="s">
        <v>11128</v>
      </c>
      <c r="B392" s="8" t="s">
        <v>10284</v>
      </c>
      <c r="C392" s="8" t="s">
        <v>11129</v>
      </c>
      <c r="D392" s="8" t="s">
        <v>11130</v>
      </c>
      <c r="E392" s="13" t="s">
        <v>31032</v>
      </c>
      <c r="F392" s="77" t="str">
        <f t="shared" si="5"/>
        <v>К товару</v>
      </c>
      <c r="G392" s="87">
        <v>25930.837080000001</v>
      </c>
      <c r="H392" s="61">
        <v>12</v>
      </c>
      <c r="I392" s="60"/>
    </row>
    <row r="393" spans="1:9" ht="30" x14ac:dyDescent="0.25">
      <c r="A393" s="8" t="s">
        <v>11131</v>
      </c>
      <c r="B393" s="8" t="s">
        <v>10284</v>
      </c>
      <c r="C393" s="8" t="s">
        <v>11132</v>
      </c>
      <c r="D393" s="8" t="s">
        <v>9761</v>
      </c>
      <c r="E393" s="13" t="s">
        <v>31033</v>
      </c>
      <c r="F393" s="77" t="str">
        <f t="shared" si="5"/>
        <v>К товару</v>
      </c>
      <c r="G393" s="87">
        <v>23150.485079999999</v>
      </c>
      <c r="H393" s="61">
        <v>12</v>
      </c>
      <c r="I393" s="60"/>
    </row>
    <row r="394" spans="1:9" ht="15" x14ac:dyDescent="0.25">
      <c r="A394" s="8" t="s">
        <v>11133</v>
      </c>
      <c r="B394" s="8" t="s">
        <v>10284</v>
      </c>
      <c r="C394" s="8" t="s">
        <v>11134</v>
      </c>
      <c r="D394" s="8" t="s">
        <v>11135</v>
      </c>
      <c r="E394" s="13" t="s">
        <v>31034</v>
      </c>
      <c r="F394" s="77" t="str">
        <f t="shared" ref="F394:F445" si="6">HYPERLINK("https://shop-askom.kz/?pbrandnumber="&amp;C394&amp;"&amp;pbrandname=MAHLE", "К товару")</f>
        <v>К товару</v>
      </c>
      <c r="G394" s="87">
        <v>7318.11816</v>
      </c>
      <c r="H394" s="61">
        <v>19</v>
      </c>
      <c r="I394" s="60"/>
    </row>
    <row r="395" spans="1:9" ht="15" x14ac:dyDescent="0.25">
      <c r="A395" s="8" t="s">
        <v>11136</v>
      </c>
      <c r="B395" s="8" t="s">
        <v>10284</v>
      </c>
      <c r="C395" s="8" t="s">
        <v>11137</v>
      </c>
      <c r="D395" s="8" t="s">
        <v>11138</v>
      </c>
      <c r="E395" s="13" t="s">
        <v>31035</v>
      </c>
      <c r="F395" s="77" t="str">
        <f t="shared" si="6"/>
        <v>К товару</v>
      </c>
      <c r="G395" s="87">
        <v>2645.3890799999999</v>
      </c>
      <c r="H395" s="61">
        <v>73</v>
      </c>
      <c r="I395" s="60"/>
    </row>
    <row r="396" spans="1:9" ht="15" x14ac:dyDescent="0.25">
      <c r="A396" s="8" t="s">
        <v>11139</v>
      </c>
      <c r="B396" s="8" t="s">
        <v>10284</v>
      </c>
      <c r="C396" s="8" t="s">
        <v>11140</v>
      </c>
      <c r="D396" s="8" t="s">
        <v>11141</v>
      </c>
      <c r="E396" s="13" t="s">
        <v>31036</v>
      </c>
      <c r="F396" s="77" t="str">
        <f t="shared" si="6"/>
        <v>К товару</v>
      </c>
      <c r="G396" s="87">
        <v>17377.2</v>
      </c>
      <c r="H396" s="61">
        <v>6</v>
      </c>
      <c r="I396" s="60"/>
    </row>
    <row r="397" spans="1:9" ht="15" x14ac:dyDescent="0.25">
      <c r="A397" s="8" t="s">
        <v>11142</v>
      </c>
      <c r="B397" s="8" t="s">
        <v>10284</v>
      </c>
      <c r="C397" s="8" t="s">
        <v>11143</v>
      </c>
      <c r="D397" s="8" t="s">
        <v>11144</v>
      </c>
      <c r="E397" s="13" t="s">
        <v>31037</v>
      </c>
      <c r="F397" s="77" t="str">
        <f t="shared" si="6"/>
        <v>К товару</v>
      </c>
      <c r="G397" s="87">
        <v>14819.276159999999</v>
      </c>
      <c r="H397" s="61">
        <v>9</v>
      </c>
      <c r="I397" s="60"/>
    </row>
    <row r="398" spans="1:9" ht="15" x14ac:dyDescent="0.25">
      <c r="A398" s="8" t="s">
        <v>11145</v>
      </c>
      <c r="B398" s="8" t="s">
        <v>10284</v>
      </c>
      <c r="C398" s="8" t="s">
        <v>11146</v>
      </c>
      <c r="D398" s="8" t="s">
        <v>11147</v>
      </c>
      <c r="E398" s="13" t="s">
        <v>31038</v>
      </c>
      <c r="F398" s="77" t="str">
        <f t="shared" si="6"/>
        <v>К товару</v>
      </c>
      <c r="G398" s="87">
        <v>2568.35016</v>
      </c>
      <c r="H398" s="61">
        <v>80</v>
      </c>
      <c r="I398" s="60"/>
    </row>
    <row r="399" spans="1:9" ht="30" x14ac:dyDescent="0.25">
      <c r="A399" s="8" t="s">
        <v>11148</v>
      </c>
      <c r="B399" s="8" t="s">
        <v>10284</v>
      </c>
      <c r="C399" s="8" t="s">
        <v>11149</v>
      </c>
      <c r="D399" s="8" t="s">
        <v>11150</v>
      </c>
      <c r="E399" s="13" t="s">
        <v>31039</v>
      </c>
      <c r="F399" s="77" t="str">
        <f t="shared" si="6"/>
        <v>К товару</v>
      </c>
      <c r="G399" s="87">
        <v>7645.9679999999998</v>
      </c>
      <c r="H399" s="61">
        <v>1</v>
      </c>
      <c r="I399" s="60"/>
    </row>
    <row r="400" spans="1:9" ht="30" x14ac:dyDescent="0.25">
      <c r="A400" s="8" t="s">
        <v>11151</v>
      </c>
      <c r="B400" s="8" t="s">
        <v>10284</v>
      </c>
      <c r="C400" s="8" t="s">
        <v>11152</v>
      </c>
      <c r="D400" s="8" t="s">
        <v>11153</v>
      </c>
      <c r="E400" s="13" t="s">
        <v>31040</v>
      </c>
      <c r="F400" s="77" t="str">
        <f t="shared" si="6"/>
        <v>К товару</v>
      </c>
      <c r="G400" s="87">
        <v>8447.63616</v>
      </c>
      <c r="H400" s="61">
        <v>24</v>
      </c>
      <c r="I400" s="60"/>
    </row>
    <row r="401" spans="1:9" ht="30" x14ac:dyDescent="0.25">
      <c r="A401" s="8" t="s">
        <v>22334</v>
      </c>
      <c r="B401" s="8" t="s">
        <v>10284</v>
      </c>
      <c r="C401" s="8" t="s">
        <v>22335</v>
      </c>
      <c r="D401" s="8" t="s">
        <v>22336</v>
      </c>
      <c r="E401" s="13" t="s">
        <v>31041</v>
      </c>
      <c r="F401" s="77" t="str">
        <f t="shared" si="6"/>
        <v>К товару</v>
      </c>
      <c r="G401" s="87">
        <v>12984.82308</v>
      </c>
      <c r="H401" s="61">
        <v>97</v>
      </c>
      <c r="I401" s="60"/>
    </row>
    <row r="402" spans="1:9" ht="30" x14ac:dyDescent="0.25">
      <c r="A402" s="8" t="s">
        <v>11154</v>
      </c>
      <c r="B402" s="8" t="s">
        <v>10284</v>
      </c>
      <c r="C402" s="8" t="s">
        <v>11155</v>
      </c>
      <c r="D402" s="8"/>
      <c r="E402" s="13" t="s">
        <v>31042</v>
      </c>
      <c r="F402" s="77" t="str">
        <f t="shared" si="6"/>
        <v>К товару</v>
      </c>
      <c r="G402" s="87">
        <v>13979.37816</v>
      </c>
      <c r="H402" s="61">
        <v>49</v>
      </c>
      <c r="I402" s="60"/>
    </row>
    <row r="403" spans="1:9" ht="30" x14ac:dyDescent="0.25">
      <c r="A403" s="8" t="s">
        <v>22337</v>
      </c>
      <c r="B403" s="8" t="s">
        <v>10284</v>
      </c>
      <c r="C403" s="8" t="s">
        <v>22338</v>
      </c>
      <c r="D403" s="8" t="s">
        <v>22339</v>
      </c>
      <c r="E403" s="13" t="s">
        <v>31043</v>
      </c>
      <c r="F403" s="77" t="str">
        <f t="shared" si="6"/>
        <v>К товару</v>
      </c>
      <c r="G403" s="87">
        <v>32544.02016</v>
      </c>
      <c r="H403" s="61">
        <v>14</v>
      </c>
      <c r="I403" s="60"/>
    </row>
    <row r="404" spans="1:9" ht="30" x14ac:dyDescent="0.25">
      <c r="A404" s="8" t="s">
        <v>11156</v>
      </c>
      <c r="B404" s="8" t="s">
        <v>10284</v>
      </c>
      <c r="C404" s="8" t="s">
        <v>11157</v>
      </c>
      <c r="D404" s="8" t="s">
        <v>11158</v>
      </c>
      <c r="E404" s="13" t="s">
        <v>31044</v>
      </c>
      <c r="F404" s="77" t="str">
        <f t="shared" si="6"/>
        <v>К товару</v>
      </c>
      <c r="G404" s="87">
        <v>9190.8010799999993</v>
      </c>
      <c r="H404" s="61">
        <v>21</v>
      </c>
      <c r="I404" s="60"/>
    </row>
    <row r="405" spans="1:9" ht="30" x14ac:dyDescent="0.25">
      <c r="A405" s="8" t="s">
        <v>11159</v>
      </c>
      <c r="B405" s="8" t="s">
        <v>10284</v>
      </c>
      <c r="C405" s="8" t="s">
        <v>11160</v>
      </c>
      <c r="D405" s="8" t="s">
        <v>11161</v>
      </c>
      <c r="E405" s="13" t="s">
        <v>31045</v>
      </c>
      <c r="F405" s="77" t="str">
        <f t="shared" si="6"/>
        <v>К товару</v>
      </c>
      <c r="G405" s="87">
        <v>6333.4101599999995</v>
      </c>
      <c r="H405" s="61">
        <v>25</v>
      </c>
      <c r="I405" s="60"/>
    </row>
    <row r="406" spans="1:9" ht="15" x14ac:dyDescent="0.25">
      <c r="A406" s="8" t="s">
        <v>11162</v>
      </c>
      <c r="B406" s="8" t="s">
        <v>10284</v>
      </c>
      <c r="C406" s="8" t="s">
        <v>11163</v>
      </c>
      <c r="D406" s="8" t="s">
        <v>11164</v>
      </c>
      <c r="E406" s="13" t="s">
        <v>31046</v>
      </c>
      <c r="F406" s="77" t="str">
        <f t="shared" si="6"/>
        <v>К товару</v>
      </c>
      <c r="G406" s="87">
        <v>3678.174</v>
      </c>
      <c r="H406" s="61">
        <v>18</v>
      </c>
      <c r="I406" s="60"/>
    </row>
    <row r="407" spans="1:9" ht="30" x14ac:dyDescent="0.25">
      <c r="A407" s="8" t="s">
        <v>11165</v>
      </c>
      <c r="B407" s="8" t="s">
        <v>10284</v>
      </c>
      <c r="C407" s="8" t="s">
        <v>11166</v>
      </c>
      <c r="D407" s="8" t="s">
        <v>11167</v>
      </c>
      <c r="E407" s="13" t="s">
        <v>31047</v>
      </c>
      <c r="F407" s="77" t="str">
        <f t="shared" si="6"/>
        <v>К товару</v>
      </c>
      <c r="G407" s="87">
        <v>4711.5381600000001</v>
      </c>
      <c r="H407" s="61">
        <v>55</v>
      </c>
      <c r="I407" s="60"/>
    </row>
    <row r="408" spans="1:9" ht="15" x14ac:dyDescent="0.25">
      <c r="A408" s="8" t="s">
        <v>11168</v>
      </c>
      <c r="B408" s="8" t="s">
        <v>10284</v>
      </c>
      <c r="C408" s="8" t="s">
        <v>11169</v>
      </c>
      <c r="D408" s="8" t="s">
        <v>11170</v>
      </c>
      <c r="E408" s="13" t="s">
        <v>31048</v>
      </c>
      <c r="F408" s="77" t="str">
        <f t="shared" si="6"/>
        <v>К товару</v>
      </c>
      <c r="G408" s="87">
        <v>4373.2619999999997</v>
      </c>
      <c r="H408" s="61">
        <v>298</v>
      </c>
      <c r="I408" s="60"/>
    </row>
    <row r="409" spans="1:9" ht="30" x14ac:dyDescent="0.25">
      <c r="A409" s="8" t="s">
        <v>23411</v>
      </c>
      <c r="B409" s="8" t="s">
        <v>10284</v>
      </c>
      <c r="C409" s="8" t="s">
        <v>23412</v>
      </c>
      <c r="D409" s="8" t="s">
        <v>11171</v>
      </c>
      <c r="E409" s="13" t="s">
        <v>31049</v>
      </c>
      <c r="F409" s="77" t="str">
        <f t="shared" si="6"/>
        <v>К товару</v>
      </c>
      <c r="G409" s="87">
        <v>2086.4224800000002</v>
      </c>
      <c r="H409" s="61">
        <v>18</v>
      </c>
      <c r="I409" s="60"/>
    </row>
    <row r="410" spans="1:9" ht="30" x14ac:dyDescent="0.25">
      <c r="A410" s="8" t="s">
        <v>21145</v>
      </c>
      <c r="B410" s="8" t="s">
        <v>10284</v>
      </c>
      <c r="C410" s="8" t="s">
        <v>21146</v>
      </c>
      <c r="D410" s="8" t="s">
        <v>11171</v>
      </c>
      <c r="E410" s="13" t="s">
        <v>31050</v>
      </c>
      <c r="F410" s="77" t="str">
        <f t="shared" si="6"/>
        <v>К товару</v>
      </c>
      <c r="G410" s="87">
        <v>2075.9961599999997</v>
      </c>
      <c r="H410" s="61">
        <v>58</v>
      </c>
      <c r="I410" s="60"/>
    </row>
    <row r="411" spans="1:9" ht="30" x14ac:dyDescent="0.25">
      <c r="A411" s="8" t="s">
        <v>11172</v>
      </c>
      <c r="B411" s="8" t="s">
        <v>10284</v>
      </c>
      <c r="C411" s="8" t="s">
        <v>11173</v>
      </c>
      <c r="D411" s="8" t="s">
        <v>11174</v>
      </c>
      <c r="E411" s="13" t="s">
        <v>31051</v>
      </c>
      <c r="F411" s="77" t="str">
        <f t="shared" si="6"/>
        <v>К товару</v>
      </c>
      <c r="G411" s="87">
        <v>11778.266159999999</v>
      </c>
      <c r="H411" s="61">
        <v>75</v>
      </c>
      <c r="I411" s="60"/>
    </row>
    <row r="412" spans="1:9" ht="15" x14ac:dyDescent="0.25">
      <c r="A412" s="8" t="s">
        <v>11175</v>
      </c>
      <c r="B412" s="8" t="s">
        <v>10284</v>
      </c>
      <c r="C412" s="8" t="s">
        <v>11176</v>
      </c>
      <c r="D412" s="8" t="s">
        <v>11177</v>
      </c>
      <c r="E412" s="13" t="s">
        <v>31052</v>
      </c>
      <c r="F412" s="77" t="str">
        <f t="shared" si="6"/>
        <v>К товару</v>
      </c>
      <c r="G412" s="87">
        <v>9151.9920000000002</v>
      </c>
      <c r="H412" s="61">
        <v>36</v>
      </c>
      <c r="I412" s="60"/>
    </row>
    <row r="413" spans="1:9" ht="15" x14ac:dyDescent="0.25">
      <c r="A413" s="8" t="s">
        <v>23413</v>
      </c>
      <c r="B413" s="8" t="s">
        <v>10284</v>
      </c>
      <c r="C413" s="8" t="s">
        <v>23414</v>
      </c>
      <c r="D413" s="8" t="s">
        <v>23415</v>
      </c>
      <c r="E413" s="13" t="s">
        <v>31053</v>
      </c>
      <c r="F413" s="77" t="str">
        <f t="shared" si="6"/>
        <v>К товару</v>
      </c>
      <c r="G413" s="87">
        <v>9721.9641599999995</v>
      </c>
      <c r="H413" s="61">
        <v>43</v>
      </c>
      <c r="I413" s="60"/>
    </row>
    <row r="414" spans="1:9" ht="30" x14ac:dyDescent="0.25">
      <c r="A414" s="8" t="s">
        <v>11178</v>
      </c>
      <c r="B414" s="8" t="s">
        <v>10284</v>
      </c>
      <c r="C414" s="8" t="s">
        <v>11179</v>
      </c>
      <c r="D414" s="8" t="s">
        <v>11180</v>
      </c>
      <c r="E414" s="13" t="s">
        <v>31054</v>
      </c>
      <c r="F414" s="77" t="str">
        <f t="shared" si="6"/>
        <v>К товару</v>
      </c>
      <c r="G414" s="87">
        <v>10523.05308</v>
      </c>
      <c r="H414" s="61">
        <v>25</v>
      </c>
      <c r="I414" s="60"/>
    </row>
    <row r="415" spans="1:9" ht="15" x14ac:dyDescent="0.25">
      <c r="A415" s="8" t="s">
        <v>21147</v>
      </c>
      <c r="B415" s="8" t="s">
        <v>10284</v>
      </c>
      <c r="C415" s="8" t="s">
        <v>21148</v>
      </c>
      <c r="D415" s="8" t="s">
        <v>11180</v>
      </c>
      <c r="E415" s="13" t="s">
        <v>31055</v>
      </c>
      <c r="F415" s="77" t="str">
        <f t="shared" si="6"/>
        <v>К товару</v>
      </c>
      <c r="G415" s="87">
        <v>8013.2061599999997</v>
      </c>
      <c r="H415" s="61">
        <v>263</v>
      </c>
      <c r="I415" s="60"/>
    </row>
    <row r="416" spans="1:9" ht="15" x14ac:dyDescent="0.25">
      <c r="A416" s="8" t="s">
        <v>22340</v>
      </c>
      <c r="B416" s="8" t="s">
        <v>10284</v>
      </c>
      <c r="C416" s="8" t="s">
        <v>22341</v>
      </c>
      <c r="D416" s="8" t="s">
        <v>22342</v>
      </c>
      <c r="E416" s="13" t="s">
        <v>31056</v>
      </c>
      <c r="F416" s="77" t="str">
        <f t="shared" si="6"/>
        <v>К товару</v>
      </c>
      <c r="G416" s="87">
        <v>17136.23616</v>
      </c>
      <c r="H416" s="61">
        <v>11</v>
      </c>
      <c r="I416" s="60"/>
    </row>
    <row r="417" spans="1:9" ht="30" x14ac:dyDescent="0.25">
      <c r="A417" s="8" t="s">
        <v>11181</v>
      </c>
      <c r="B417" s="8" t="s">
        <v>10284</v>
      </c>
      <c r="C417" s="8" t="s">
        <v>11182</v>
      </c>
      <c r="D417" s="8" t="s">
        <v>11183</v>
      </c>
      <c r="E417" s="13" t="s">
        <v>31057</v>
      </c>
      <c r="F417" s="77" t="str">
        <f t="shared" si="6"/>
        <v>К товару</v>
      </c>
      <c r="G417" s="87">
        <v>13409.405999999999</v>
      </c>
      <c r="H417" s="61">
        <v>29</v>
      </c>
      <c r="I417" s="60"/>
    </row>
    <row r="418" spans="1:9" ht="30" x14ac:dyDescent="0.25">
      <c r="A418" s="8" t="s">
        <v>11184</v>
      </c>
      <c r="B418" s="8" t="s">
        <v>10284</v>
      </c>
      <c r="C418" s="8" t="s">
        <v>11185</v>
      </c>
      <c r="D418" s="8" t="s">
        <v>11186</v>
      </c>
      <c r="E418" s="13" t="s">
        <v>31058</v>
      </c>
      <c r="F418" s="77" t="str">
        <f t="shared" si="6"/>
        <v>К товару</v>
      </c>
      <c r="G418" s="87">
        <v>14519.809079999999</v>
      </c>
      <c r="H418" s="61">
        <v>31</v>
      </c>
      <c r="I418" s="60"/>
    </row>
    <row r="419" spans="1:9" ht="30" x14ac:dyDescent="0.25">
      <c r="A419" s="8" t="s">
        <v>23416</v>
      </c>
      <c r="B419" s="8" t="s">
        <v>10284</v>
      </c>
      <c r="C419" s="8" t="s">
        <v>23417</v>
      </c>
      <c r="D419" s="8" t="s">
        <v>11187</v>
      </c>
      <c r="E419" s="13" t="s">
        <v>31059</v>
      </c>
      <c r="F419" s="77" t="str">
        <f t="shared" si="6"/>
        <v>К товару</v>
      </c>
      <c r="G419" s="87">
        <v>6284.7539999999999</v>
      </c>
      <c r="H419" s="61">
        <v>10</v>
      </c>
      <c r="I419" s="60"/>
    </row>
    <row r="420" spans="1:9" ht="30" x14ac:dyDescent="0.25">
      <c r="A420" s="8" t="s">
        <v>21149</v>
      </c>
      <c r="B420" s="8" t="s">
        <v>10284</v>
      </c>
      <c r="C420" s="8" t="s">
        <v>21150</v>
      </c>
      <c r="D420" s="8" t="s">
        <v>11187</v>
      </c>
      <c r="E420" s="13" t="s">
        <v>31060</v>
      </c>
      <c r="F420" s="77" t="str">
        <f t="shared" si="6"/>
        <v>К товару</v>
      </c>
      <c r="G420" s="87">
        <v>5696.2461599999997</v>
      </c>
      <c r="H420" s="61">
        <v>127</v>
      </c>
      <c r="I420" s="60"/>
    </row>
    <row r="421" spans="1:9" ht="15" x14ac:dyDescent="0.25">
      <c r="A421" s="8" t="s">
        <v>11188</v>
      </c>
      <c r="B421" s="8" t="s">
        <v>10284</v>
      </c>
      <c r="C421" s="8" t="s">
        <v>11189</v>
      </c>
      <c r="D421" s="8" t="s">
        <v>11190</v>
      </c>
      <c r="E421" s="13" t="s">
        <v>31061</v>
      </c>
      <c r="F421" s="77" t="str">
        <f t="shared" si="6"/>
        <v>К товару</v>
      </c>
      <c r="G421" s="87">
        <v>5918.0950800000001</v>
      </c>
      <c r="H421" s="61">
        <v>99</v>
      </c>
      <c r="I421" s="60"/>
    </row>
    <row r="422" spans="1:9" ht="30" x14ac:dyDescent="0.25">
      <c r="A422" s="8" t="s">
        <v>11191</v>
      </c>
      <c r="B422" s="8" t="s">
        <v>10284</v>
      </c>
      <c r="C422" s="8" t="s">
        <v>11192</v>
      </c>
      <c r="D422" s="8" t="s">
        <v>11193</v>
      </c>
      <c r="E422" s="13" t="s">
        <v>31062</v>
      </c>
      <c r="F422" s="77" t="str">
        <f t="shared" si="6"/>
        <v>К товару</v>
      </c>
      <c r="G422" s="87">
        <v>3195.6670799999997</v>
      </c>
      <c r="H422" s="61">
        <v>35</v>
      </c>
      <c r="I422" s="60"/>
    </row>
    <row r="423" spans="1:9" ht="30" x14ac:dyDescent="0.25">
      <c r="A423" s="8" t="s">
        <v>11194</v>
      </c>
      <c r="B423" s="8" t="s">
        <v>10284</v>
      </c>
      <c r="C423" s="8" t="s">
        <v>11195</v>
      </c>
      <c r="D423" s="8" t="s">
        <v>11196</v>
      </c>
      <c r="E423" s="13" t="s">
        <v>31063</v>
      </c>
      <c r="F423" s="77" t="str">
        <f t="shared" si="6"/>
        <v>К товару</v>
      </c>
      <c r="G423" s="87">
        <v>3851.9459999999999</v>
      </c>
      <c r="H423" s="61">
        <v>116</v>
      </c>
      <c r="I423" s="60"/>
    </row>
    <row r="424" spans="1:9" ht="30" x14ac:dyDescent="0.25">
      <c r="A424" s="8" t="s">
        <v>11197</v>
      </c>
      <c r="B424" s="8" t="s">
        <v>10284</v>
      </c>
      <c r="C424" s="8" t="s">
        <v>11198</v>
      </c>
      <c r="D424" s="8" t="s">
        <v>11199</v>
      </c>
      <c r="E424" s="13" t="s">
        <v>31064</v>
      </c>
      <c r="F424" s="77" t="str">
        <f t="shared" si="6"/>
        <v>К товару</v>
      </c>
      <c r="G424" s="87">
        <v>23218.256160000001</v>
      </c>
      <c r="H424" s="61">
        <v>32</v>
      </c>
      <c r="I424" s="60"/>
    </row>
    <row r="425" spans="1:9" ht="15" x14ac:dyDescent="0.25">
      <c r="A425" s="8" t="s">
        <v>11200</v>
      </c>
      <c r="B425" s="8" t="s">
        <v>10284</v>
      </c>
      <c r="C425" s="8" t="s">
        <v>11201</v>
      </c>
      <c r="D425" s="8" t="s">
        <v>11202</v>
      </c>
      <c r="E425" s="13" t="s">
        <v>31065</v>
      </c>
      <c r="F425" s="77" t="str">
        <f t="shared" si="6"/>
        <v>К товару</v>
      </c>
      <c r="G425" s="87">
        <v>7182.576</v>
      </c>
      <c r="H425" s="61">
        <v>5</v>
      </c>
      <c r="I425" s="60"/>
    </row>
    <row r="426" spans="1:9" ht="30" x14ac:dyDescent="0.25">
      <c r="A426" s="8" t="s">
        <v>11203</v>
      </c>
      <c r="B426" s="8" t="s">
        <v>10284</v>
      </c>
      <c r="C426" s="8" t="s">
        <v>11204</v>
      </c>
      <c r="D426" s="8" t="s">
        <v>11205</v>
      </c>
      <c r="E426" s="13" t="s">
        <v>31066</v>
      </c>
      <c r="F426" s="77" t="str">
        <f t="shared" si="6"/>
        <v>К товару</v>
      </c>
      <c r="G426" s="87">
        <v>13515.98616</v>
      </c>
      <c r="H426" s="61">
        <v>41</v>
      </c>
      <c r="I426" s="60"/>
    </row>
    <row r="427" spans="1:9" ht="30" x14ac:dyDescent="0.25">
      <c r="A427" s="8" t="s">
        <v>11206</v>
      </c>
      <c r="B427" s="8" t="s">
        <v>10284</v>
      </c>
      <c r="C427" s="8" t="s">
        <v>11207</v>
      </c>
      <c r="D427" s="8" t="s">
        <v>11208</v>
      </c>
      <c r="E427" s="13" t="s">
        <v>31067</v>
      </c>
      <c r="F427" s="77" t="str">
        <f t="shared" si="6"/>
        <v>К товару</v>
      </c>
      <c r="G427" s="87">
        <v>20457.019079999998</v>
      </c>
      <c r="H427" s="61">
        <v>27</v>
      </c>
      <c r="I427" s="60"/>
    </row>
    <row r="428" spans="1:9" ht="30" x14ac:dyDescent="0.25">
      <c r="A428" s="8" t="s">
        <v>11209</v>
      </c>
      <c r="B428" s="8" t="s">
        <v>10284</v>
      </c>
      <c r="C428" s="8" t="s">
        <v>11210</v>
      </c>
      <c r="D428" s="8" t="s">
        <v>11210</v>
      </c>
      <c r="E428" s="13" t="s">
        <v>31068</v>
      </c>
      <c r="F428" s="77" t="str">
        <f t="shared" si="6"/>
        <v>К товару</v>
      </c>
      <c r="G428" s="87">
        <v>6748.1459999999997</v>
      </c>
      <c r="H428" s="61">
        <v>80</v>
      </c>
      <c r="I428" s="60"/>
    </row>
    <row r="429" spans="1:9" ht="30" x14ac:dyDescent="0.25">
      <c r="A429" s="8" t="s">
        <v>11211</v>
      </c>
      <c r="B429" s="8" t="s">
        <v>10284</v>
      </c>
      <c r="C429" s="8" t="s">
        <v>11212</v>
      </c>
      <c r="D429" s="8" t="s">
        <v>11210</v>
      </c>
      <c r="E429" s="13" t="s">
        <v>31069</v>
      </c>
      <c r="F429" s="77" t="str">
        <f t="shared" si="6"/>
        <v>К товару</v>
      </c>
      <c r="G429" s="87">
        <v>7086.4221599999992</v>
      </c>
      <c r="H429" s="61">
        <v>387</v>
      </c>
      <c r="I429" s="60"/>
    </row>
    <row r="430" spans="1:9" ht="15" x14ac:dyDescent="0.25">
      <c r="A430" s="8" t="s">
        <v>11213</v>
      </c>
      <c r="B430" s="8" t="s">
        <v>10284</v>
      </c>
      <c r="C430" s="8" t="s">
        <v>11214</v>
      </c>
      <c r="D430" s="8" t="s">
        <v>11215</v>
      </c>
      <c r="E430" s="13" t="s">
        <v>31070</v>
      </c>
      <c r="F430" s="77" t="str">
        <f t="shared" si="6"/>
        <v>К товару</v>
      </c>
      <c r="G430" s="87">
        <v>6796.8021599999993</v>
      </c>
      <c r="H430" s="61">
        <v>261</v>
      </c>
      <c r="I430" s="60"/>
    </row>
    <row r="431" spans="1:9" ht="15" x14ac:dyDescent="0.25">
      <c r="A431" s="8" t="s">
        <v>22343</v>
      </c>
      <c r="B431" s="8" t="s">
        <v>10284</v>
      </c>
      <c r="C431" s="8" t="s">
        <v>22344</v>
      </c>
      <c r="D431" s="8" t="s">
        <v>22345</v>
      </c>
      <c r="E431" s="13" t="s">
        <v>31071</v>
      </c>
      <c r="F431" s="77" t="str">
        <f t="shared" si="6"/>
        <v>К товару</v>
      </c>
      <c r="G431" s="87">
        <v>8350.90308</v>
      </c>
      <c r="H431" s="61">
        <v>59</v>
      </c>
      <c r="I431" s="60"/>
    </row>
    <row r="432" spans="1:9" ht="15" x14ac:dyDescent="0.25">
      <c r="A432" s="8" t="s">
        <v>11216</v>
      </c>
      <c r="B432" s="8" t="s">
        <v>10284</v>
      </c>
      <c r="C432" s="8" t="s">
        <v>11217</v>
      </c>
      <c r="D432" s="8" t="s">
        <v>11218</v>
      </c>
      <c r="E432" s="13" t="s">
        <v>31072</v>
      </c>
      <c r="F432" s="77" t="str">
        <f t="shared" si="6"/>
        <v>К товару</v>
      </c>
      <c r="G432" s="87">
        <v>5705.5140000000001</v>
      </c>
      <c r="H432" s="61">
        <v>26</v>
      </c>
      <c r="I432" s="60"/>
    </row>
    <row r="433" spans="1:9" ht="15" x14ac:dyDescent="0.25">
      <c r="A433" s="8" t="s">
        <v>11219</v>
      </c>
      <c r="B433" s="8" t="s">
        <v>10284</v>
      </c>
      <c r="C433" s="8" t="s">
        <v>11220</v>
      </c>
      <c r="D433" s="8" t="s">
        <v>11221</v>
      </c>
      <c r="E433" s="13" t="s">
        <v>31073</v>
      </c>
      <c r="F433" s="77" t="str">
        <f t="shared" si="6"/>
        <v>К товару</v>
      </c>
      <c r="G433" s="87">
        <v>7597.8910799999994</v>
      </c>
      <c r="H433" s="61">
        <v>34</v>
      </c>
      <c r="I433" s="60"/>
    </row>
    <row r="434" spans="1:9" ht="30" x14ac:dyDescent="0.25">
      <c r="A434" s="8" t="s">
        <v>11222</v>
      </c>
      <c r="B434" s="8" t="s">
        <v>10284</v>
      </c>
      <c r="C434" s="8" t="s">
        <v>11223</v>
      </c>
      <c r="D434" s="8" t="s">
        <v>11224</v>
      </c>
      <c r="E434" s="13" t="s">
        <v>31074</v>
      </c>
      <c r="F434" s="77" t="str">
        <f t="shared" si="6"/>
        <v>К товару</v>
      </c>
      <c r="G434" s="87">
        <v>26404.076160000001</v>
      </c>
      <c r="H434" s="61">
        <v>15</v>
      </c>
      <c r="I434" s="60"/>
    </row>
    <row r="435" spans="1:9" ht="15" x14ac:dyDescent="0.25">
      <c r="A435" s="8" t="s">
        <v>11225</v>
      </c>
      <c r="B435" s="8" t="s">
        <v>10284</v>
      </c>
      <c r="C435" s="8" t="s">
        <v>11226</v>
      </c>
      <c r="D435" s="8" t="s">
        <v>11227</v>
      </c>
      <c r="E435" s="13" t="s">
        <v>31075</v>
      </c>
      <c r="F435" s="77" t="str">
        <f t="shared" si="6"/>
        <v>К товару</v>
      </c>
      <c r="G435" s="87">
        <v>5329.0079999999998</v>
      </c>
      <c r="H435" s="61">
        <v>110</v>
      </c>
      <c r="I435" s="60"/>
    </row>
    <row r="436" spans="1:9" ht="15" x14ac:dyDescent="0.25">
      <c r="A436" s="8" t="s">
        <v>11228</v>
      </c>
      <c r="B436" s="8" t="s">
        <v>10284</v>
      </c>
      <c r="C436" s="8" t="s">
        <v>11229</v>
      </c>
      <c r="D436" s="8" t="s">
        <v>11230</v>
      </c>
      <c r="E436" s="13" t="s">
        <v>31076</v>
      </c>
      <c r="F436" s="77" t="str">
        <f t="shared" si="6"/>
        <v>К товару</v>
      </c>
      <c r="G436" s="87">
        <v>3147.5901600000002</v>
      </c>
      <c r="H436" s="61">
        <v>72</v>
      </c>
      <c r="I436" s="60"/>
    </row>
    <row r="437" spans="1:9" ht="30" x14ac:dyDescent="0.25">
      <c r="A437" s="8" t="s">
        <v>11231</v>
      </c>
      <c r="B437" s="8" t="s">
        <v>10284</v>
      </c>
      <c r="C437" s="8" t="s">
        <v>11232</v>
      </c>
      <c r="D437" s="8" t="s">
        <v>11233</v>
      </c>
      <c r="E437" s="13" t="s">
        <v>31077</v>
      </c>
      <c r="F437" s="77" t="str">
        <f t="shared" si="6"/>
        <v>К товару</v>
      </c>
      <c r="G437" s="87">
        <v>7645.9679999999998</v>
      </c>
      <c r="H437" s="61">
        <v>4</v>
      </c>
      <c r="I437" s="60"/>
    </row>
    <row r="438" spans="1:9" ht="30" x14ac:dyDescent="0.25">
      <c r="A438" s="8" t="s">
        <v>11234</v>
      </c>
      <c r="B438" s="8" t="s">
        <v>10284</v>
      </c>
      <c r="C438" s="8" t="s">
        <v>11235</v>
      </c>
      <c r="D438" s="8" t="s">
        <v>9740</v>
      </c>
      <c r="E438" s="13" t="s">
        <v>31078</v>
      </c>
      <c r="F438" s="77" t="str">
        <f t="shared" si="6"/>
        <v>К товару</v>
      </c>
      <c r="G438" s="87">
        <v>16373.37708</v>
      </c>
      <c r="H438" s="61">
        <v>11</v>
      </c>
      <c r="I438" s="60"/>
    </row>
    <row r="439" spans="1:9" ht="30" x14ac:dyDescent="0.25">
      <c r="A439" s="8" t="s">
        <v>23418</v>
      </c>
      <c r="B439" s="8" t="s">
        <v>10284</v>
      </c>
      <c r="C439" s="8" t="s">
        <v>23419</v>
      </c>
      <c r="D439" s="8" t="s">
        <v>21971</v>
      </c>
      <c r="E439" s="13" t="s">
        <v>31079</v>
      </c>
      <c r="F439" s="77" t="str">
        <f t="shared" si="6"/>
        <v>К товару</v>
      </c>
      <c r="G439" s="87">
        <v>23189.294159999998</v>
      </c>
      <c r="H439" s="61">
        <v>1</v>
      </c>
      <c r="I439" s="60"/>
    </row>
    <row r="440" spans="1:9" ht="30" x14ac:dyDescent="0.25">
      <c r="A440" s="8" t="s">
        <v>11236</v>
      </c>
      <c r="B440" s="8" t="s">
        <v>10284</v>
      </c>
      <c r="C440" s="8" t="s">
        <v>11237</v>
      </c>
      <c r="D440" s="8" t="s">
        <v>11238</v>
      </c>
      <c r="E440" s="13" t="s">
        <v>31080</v>
      </c>
      <c r="F440" s="77" t="str">
        <f t="shared" si="6"/>
        <v>К товару</v>
      </c>
      <c r="G440" s="87">
        <v>22078.891080000001</v>
      </c>
      <c r="H440" s="61">
        <v>277</v>
      </c>
      <c r="I440" s="60"/>
    </row>
    <row r="441" spans="1:9" ht="30" x14ac:dyDescent="0.25">
      <c r="A441" s="8" t="s">
        <v>11239</v>
      </c>
      <c r="B441" s="8" t="s">
        <v>10284</v>
      </c>
      <c r="C441" s="8" t="s">
        <v>11240</v>
      </c>
      <c r="D441" s="8" t="s">
        <v>11241</v>
      </c>
      <c r="E441" s="13" t="s">
        <v>31081</v>
      </c>
      <c r="F441" s="77" t="str">
        <f t="shared" si="6"/>
        <v>К товару</v>
      </c>
      <c r="G441" s="87">
        <v>7781.5101599999998</v>
      </c>
      <c r="H441" s="61">
        <v>2173</v>
      </c>
      <c r="I441" s="60"/>
    </row>
    <row r="442" spans="1:9" ht="30" x14ac:dyDescent="0.25">
      <c r="A442" s="8" t="s">
        <v>11242</v>
      </c>
      <c r="B442" s="8" t="s">
        <v>10284</v>
      </c>
      <c r="C442" s="8" t="s">
        <v>11241</v>
      </c>
      <c r="D442" s="8" t="s">
        <v>11241</v>
      </c>
      <c r="E442" s="13" t="s">
        <v>31082</v>
      </c>
      <c r="F442" s="77" t="str">
        <f t="shared" si="6"/>
        <v>К товару</v>
      </c>
      <c r="G442" s="87">
        <v>8273.8641599999992</v>
      </c>
      <c r="H442" s="61">
        <v>69</v>
      </c>
      <c r="I442" s="60"/>
    </row>
    <row r="443" spans="1:9" ht="30" x14ac:dyDescent="0.25">
      <c r="A443" s="8" t="s">
        <v>11243</v>
      </c>
      <c r="B443" s="8" t="s">
        <v>10284</v>
      </c>
      <c r="C443" s="8" t="s">
        <v>11244</v>
      </c>
      <c r="D443" s="8"/>
      <c r="E443" s="13" t="s">
        <v>31083</v>
      </c>
      <c r="F443" s="77" t="str">
        <f t="shared" si="6"/>
        <v>К товару</v>
      </c>
      <c r="G443" s="87">
        <v>2166.3575999999998</v>
      </c>
      <c r="H443" s="61">
        <v>13</v>
      </c>
      <c r="I443" s="60"/>
    </row>
    <row r="444" spans="1:9" ht="30" x14ac:dyDescent="0.25">
      <c r="A444" s="8" t="s">
        <v>23420</v>
      </c>
      <c r="B444" s="8" t="s">
        <v>10284</v>
      </c>
      <c r="C444" s="8" t="s">
        <v>11187</v>
      </c>
      <c r="D444" s="8" t="s">
        <v>11187</v>
      </c>
      <c r="E444" s="13" t="s">
        <v>31084</v>
      </c>
      <c r="F444" s="77" t="str">
        <f t="shared" si="6"/>
        <v>К товару</v>
      </c>
      <c r="G444" s="87">
        <v>7337.23308</v>
      </c>
      <c r="H444" s="61">
        <v>54</v>
      </c>
      <c r="I444" s="60"/>
    </row>
    <row r="445" spans="1:9" ht="30" x14ac:dyDescent="0.25">
      <c r="A445" s="8" t="s">
        <v>11245</v>
      </c>
      <c r="B445" s="8" t="s">
        <v>10284</v>
      </c>
      <c r="C445" s="8" t="s">
        <v>11246</v>
      </c>
      <c r="D445" s="8"/>
      <c r="E445" s="13" t="s">
        <v>31085</v>
      </c>
      <c r="F445" s="77" t="str">
        <f t="shared" si="6"/>
        <v>К товару</v>
      </c>
      <c r="G445" s="87">
        <v>12955.861080000001</v>
      </c>
      <c r="H445" s="61">
        <v>11</v>
      </c>
      <c r="I445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9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6"/>
  <sheetViews>
    <sheetView view="pageBreakPreview" zoomScaleNormal="100" zoomScaleSheetLayoutView="100" workbookViewId="0">
      <selection activeCell="AB7" sqref="AB7"/>
    </sheetView>
  </sheetViews>
  <sheetFormatPr defaultRowHeight="15" x14ac:dyDescent="0.25"/>
  <cols>
    <col min="1" max="20" width="5.7109375" customWidth="1"/>
  </cols>
  <sheetData>
    <row r="1" spans="1:20" ht="4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0" ht="96.75" customHeight="1" x14ac:dyDescent="0.25">
      <c r="A2" s="119"/>
      <c r="B2" s="119"/>
      <c r="C2" s="119"/>
      <c r="D2" s="120" t="s">
        <v>36350</v>
      </c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34"/>
      <c r="S2" s="34"/>
      <c r="T2" s="34"/>
    </row>
    <row r="3" spans="1:20" s="24" customFormat="1" ht="29.25" customHeight="1" x14ac:dyDescent="0.25">
      <c r="A3" s="121" t="s">
        <v>1399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20" s="24" customFormat="1" ht="29.25" customHeight="1" x14ac:dyDescent="0.25">
      <c r="A4" s="121" t="s">
        <v>1400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</row>
    <row r="5" spans="1:20" s="24" customFormat="1" ht="11.25" customHeight="1" x14ac:dyDescent="0.25">
      <c r="A5" s="31"/>
      <c r="B5" s="31"/>
      <c r="C5" s="31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22.5" customHeight="1" x14ac:dyDescent="0.25">
      <c r="A6" s="122" t="s">
        <v>28157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4"/>
    </row>
    <row r="7" spans="1:20" ht="44.25" customHeight="1" x14ac:dyDescent="0.25">
      <c r="A7" s="115"/>
      <c r="B7" s="116"/>
      <c r="C7" s="116"/>
      <c r="D7" s="116"/>
      <c r="E7" s="117"/>
      <c r="F7" s="117"/>
      <c r="G7" s="117"/>
      <c r="H7" s="117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8"/>
    </row>
    <row r="8" spans="1:20" s="25" customFormat="1" ht="17.25" customHeight="1" x14ac:dyDescent="0.25">
      <c r="A8" s="131" t="s">
        <v>1401</v>
      </c>
      <c r="B8" s="125"/>
      <c r="C8" s="125"/>
      <c r="D8" s="125"/>
      <c r="E8" s="125" t="s">
        <v>1402</v>
      </c>
      <c r="F8" s="125"/>
      <c r="G8" s="125"/>
      <c r="H8" s="125"/>
      <c r="I8" s="125" t="s">
        <v>1403</v>
      </c>
      <c r="J8" s="125"/>
      <c r="K8" s="125"/>
      <c r="L8" s="125"/>
      <c r="M8" s="125" t="s">
        <v>1404</v>
      </c>
      <c r="N8" s="125"/>
      <c r="O8" s="125"/>
      <c r="P8" s="125"/>
      <c r="Q8" s="125" t="s">
        <v>1405</v>
      </c>
      <c r="R8" s="125"/>
      <c r="S8" s="125"/>
      <c r="T8" s="126"/>
    </row>
    <row r="9" spans="1:20" ht="44.25" customHeight="1" x14ac:dyDescent="0.25">
      <c r="A9" s="127"/>
      <c r="B9" s="128"/>
      <c r="C9" s="128"/>
      <c r="D9" s="128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30"/>
    </row>
    <row r="10" spans="1:20" s="25" customFormat="1" ht="17.25" customHeight="1" x14ac:dyDescent="0.25">
      <c r="A10" s="131" t="s">
        <v>1406</v>
      </c>
      <c r="B10" s="125"/>
      <c r="C10" s="125"/>
      <c r="D10" s="125"/>
      <c r="E10" s="125" t="s">
        <v>1407</v>
      </c>
      <c r="F10" s="125"/>
      <c r="G10" s="125"/>
      <c r="H10" s="125"/>
      <c r="I10" s="125" t="s">
        <v>1408</v>
      </c>
      <c r="J10" s="125"/>
      <c r="K10" s="125"/>
      <c r="L10" s="125"/>
      <c r="M10" s="125" t="s">
        <v>1409</v>
      </c>
      <c r="N10" s="125"/>
      <c r="O10" s="125"/>
      <c r="P10" s="125"/>
      <c r="Q10" s="125" t="s">
        <v>1410</v>
      </c>
      <c r="R10" s="125"/>
      <c r="S10" s="125"/>
      <c r="T10" s="126"/>
    </row>
    <row r="11" spans="1:20" ht="60" customHeight="1" x14ac:dyDescent="0.25">
      <c r="A11" s="132"/>
      <c r="B11" s="133"/>
      <c r="C11" s="133"/>
      <c r="D11" s="133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0" s="25" customFormat="1" ht="17.25" customHeight="1" x14ac:dyDescent="0.25">
      <c r="A12" s="131" t="s">
        <v>1411</v>
      </c>
      <c r="B12" s="125"/>
      <c r="C12" s="125"/>
      <c r="D12" s="125"/>
      <c r="E12" s="125" t="s">
        <v>1412</v>
      </c>
      <c r="F12" s="125"/>
      <c r="G12" s="125"/>
      <c r="H12" s="125"/>
      <c r="I12" s="125" t="s">
        <v>1413</v>
      </c>
      <c r="J12" s="125"/>
      <c r="K12" s="125"/>
      <c r="L12" s="125"/>
      <c r="M12" s="125" t="s">
        <v>1414</v>
      </c>
      <c r="N12" s="125"/>
      <c r="O12" s="125"/>
      <c r="P12" s="125"/>
      <c r="Q12" s="125" t="s">
        <v>1415</v>
      </c>
      <c r="R12" s="125"/>
      <c r="S12" s="125"/>
      <c r="T12" s="126"/>
    </row>
    <row r="13" spans="1:20" ht="78" customHeight="1" x14ac:dyDescent="0.25">
      <c r="A13" s="144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5"/>
    </row>
    <row r="14" spans="1:20" s="25" customFormat="1" ht="17.25" customHeight="1" x14ac:dyDescent="0.25">
      <c r="A14" s="131" t="s">
        <v>1416</v>
      </c>
      <c r="B14" s="125"/>
      <c r="C14" s="125"/>
      <c r="D14" s="125"/>
      <c r="E14" s="125"/>
      <c r="F14" s="125" t="s">
        <v>1417</v>
      </c>
      <c r="G14" s="125"/>
      <c r="H14" s="125"/>
      <c r="I14" s="125"/>
      <c r="J14" s="125"/>
      <c r="K14" s="125" t="s">
        <v>1418</v>
      </c>
      <c r="L14" s="125"/>
      <c r="M14" s="125"/>
      <c r="N14" s="125"/>
      <c r="O14" s="125"/>
      <c r="P14" s="125" t="s">
        <v>1419</v>
      </c>
      <c r="Q14" s="125"/>
      <c r="R14" s="125"/>
      <c r="S14" s="125"/>
      <c r="T14" s="126"/>
    </row>
    <row r="15" spans="1:20" ht="11.25" customHeight="1" thickBot="1" x14ac:dyDescent="0.3">
      <c r="A15" s="33"/>
      <c r="B15" s="33"/>
      <c r="C15" s="33"/>
      <c r="D15" s="33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pans="1:20" ht="22.5" customHeight="1" x14ac:dyDescent="0.25">
      <c r="A16" s="138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40"/>
    </row>
    <row r="17" spans="1:20" ht="73.5" customHeight="1" x14ac:dyDescent="0.25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3"/>
    </row>
    <row r="18" spans="1:20" s="26" customFormat="1" ht="18" customHeight="1" x14ac:dyDescent="0.25">
      <c r="A18" s="154" t="s">
        <v>1420</v>
      </c>
      <c r="B18" s="155"/>
      <c r="C18" s="155"/>
      <c r="D18" s="155"/>
      <c r="E18" s="155"/>
      <c r="F18" s="155"/>
      <c r="G18" s="155"/>
      <c r="H18" s="155" t="s">
        <v>1421</v>
      </c>
      <c r="I18" s="155"/>
      <c r="J18" s="155"/>
      <c r="K18" s="155"/>
      <c r="L18" s="155"/>
      <c r="M18" s="155"/>
      <c r="N18" s="155" t="s">
        <v>1422</v>
      </c>
      <c r="O18" s="155"/>
      <c r="P18" s="155"/>
      <c r="Q18" s="155"/>
      <c r="R18" s="155"/>
      <c r="S18" s="155"/>
      <c r="T18" s="156"/>
    </row>
    <row r="19" spans="1:20" s="27" customFormat="1" ht="65.25" customHeight="1" x14ac:dyDescent="0.25">
      <c r="A19" s="157" t="s">
        <v>1423</v>
      </c>
      <c r="B19" s="158"/>
      <c r="C19" s="158"/>
      <c r="D19" s="158"/>
      <c r="E19" s="158"/>
      <c r="F19" s="158"/>
      <c r="G19" s="158"/>
      <c r="H19" s="136" t="s">
        <v>1424</v>
      </c>
      <c r="I19" s="136"/>
      <c r="J19" s="136"/>
      <c r="K19" s="136"/>
      <c r="L19" s="136"/>
      <c r="M19" s="136"/>
      <c r="N19" s="136" t="s">
        <v>1425</v>
      </c>
      <c r="O19" s="136"/>
      <c r="P19" s="136"/>
      <c r="Q19" s="136"/>
      <c r="R19" s="136"/>
      <c r="S19" s="136"/>
      <c r="T19" s="137"/>
    </row>
    <row r="20" spans="1:20" ht="73.5" customHeight="1" x14ac:dyDescent="0.25">
      <c r="A20" s="152"/>
      <c r="B20" s="153"/>
      <c r="C20" s="153"/>
      <c r="D20" s="153"/>
      <c r="E20" s="153"/>
      <c r="F20" s="153"/>
      <c r="G20" s="153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3"/>
    </row>
    <row r="21" spans="1:20" s="26" customFormat="1" ht="18" customHeight="1" x14ac:dyDescent="0.25">
      <c r="A21" s="154" t="s">
        <v>1426</v>
      </c>
      <c r="B21" s="155"/>
      <c r="C21" s="155"/>
      <c r="D21" s="155"/>
      <c r="E21" s="155"/>
      <c r="F21" s="155"/>
      <c r="G21" s="155"/>
      <c r="H21" s="155" t="s">
        <v>1427</v>
      </c>
      <c r="I21" s="155"/>
      <c r="J21" s="155"/>
      <c r="K21" s="155"/>
      <c r="L21" s="155"/>
      <c r="M21" s="155"/>
      <c r="N21" s="155" t="s">
        <v>1428</v>
      </c>
      <c r="O21" s="155"/>
      <c r="P21" s="155"/>
      <c r="Q21" s="155"/>
      <c r="R21" s="155"/>
      <c r="S21" s="155"/>
      <c r="T21" s="156"/>
    </row>
    <row r="22" spans="1:20" s="27" customFormat="1" ht="65.25" customHeight="1" thickBot="1" x14ac:dyDescent="0.3">
      <c r="A22" s="146" t="s">
        <v>1429</v>
      </c>
      <c r="B22" s="147"/>
      <c r="C22" s="147"/>
      <c r="D22" s="147"/>
      <c r="E22" s="147"/>
      <c r="F22" s="147"/>
      <c r="G22" s="147"/>
      <c r="H22" s="148" t="s">
        <v>1430</v>
      </c>
      <c r="I22" s="148"/>
      <c r="J22" s="148"/>
      <c r="K22" s="148"/>
      <c r="L22" s="148"/>
      <c r="M22" s="148"/>
      <c r="N22" s="148" t="s">
        <v>1431</v>
      </c>
      <c r="O22" s="147"/>
      <c r="P22" s="147"/>
      <c r="Q22" s="147"/>
      <c r="R22" s="147"/>
      <c r="S22" s="147"/>
      <c r="T22" s="149"/>
    </row>
    <row r="23" spans="1:20" s="27" customFormat="1" ht="15" customHeight="1" x14ac:dyDescent="0.25">
      <c r="A23" s="150" t="s">
        <v>36351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</row>
    <row r="24" spans="1:20" s="28" customFormat="1" ht="20.25" customHeight="1" x14ac:dyDescent="0.25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</row>
    <row r="25" spans="1:20" s="28" customFormat="1" ht="20.25" customHeight="1" x14ac:dyDescent="0.25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</row>
    <row r="26" spans="1:20" s="28" customFormat="1" ht="20.25" customHeight="1" x14ac:dyDescent="0.25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</row>
    <row r="27" spans="1:20" s="28" customFormat="1" ht="20.25" customHeight="1" x14ac:dyDescent="0.25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</row>
    <row r="28" spans="1:20" s="28" customFormat="1" ht="20.25" customHeight="1" x14ac:dyDescent="0.25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</row>
    <row r="29" spans="1:20" s="28" customFormat="1" ht="20.25" customHeight="1" x14ac:dyDescent="0.25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</row>
    <row r="30" spans="1:20" ht="21" customHeight="1" x14ac:dyDescent="0.25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</row>
    <row r="31" spans="1:20" ht="72.75" customHeight="1" x14ac:dyDescent="0.25"/>
    <row r="32" spans="1:20" ht="9" customHeight="1" x14ac:dyDescent="0.25"/>
    <row r="33" ht="83.25" customHeight="1" x14ac:dyDescent="0.25"/>
    <row r="34" ht="33" customHeight="1" x14ac:dyDescent="0.25"/>
    <row r="35" ht="9" customHeight="1" x14ac:dyDescent="0.25"/>
    <row r="36" ht="33.75" customHeight="1" x14ac:dyDescent="0.25"/>
    <row r="42" ht="9" customHeight="1" x14ac:dyDescent="0.25"/>
    <row r="43" ht="33" customHeight="1" x14ac:dyDescent="0.25"/>
    <row r="66" spans="1:2" ht="8.25" customHeight="1" x14ac:dyDescent="0.25"/>
    <row r="75" spans="1:2" ht="9" customHeight="1" x14ac:dyDescent="0.25">
      <c r="A75" s="29"/>
      <c r="B75" s="29"/>
    </row>
    <row r="76" spans="1:2" x14ac:dyDescent="0.25">
      <c r="A76" s="29"/>
      <c r="B76" s="29"/>
    </row>
  </sheetData>
  <mergeCells count="64">
    <mergeCell ref="A1:T1"/>
    <mergeCell ref="A22:G22"/>
    <mergeCell ref="H22:M22"/>
    <mergeCell ref="N22:T22"/>
    <mergeCell ref="A23:T30"/>
    <mergeCell ref="A20:G20"/>
    <mergeCell ref="H20:M20"/>
    <mergeCell ref="N20:T20"/>
    <mergeCell ref="A21:G21"/>
    <mergeCell ref="H21:M21"/>
    <mergeCell ref="N21:T21"/>
    <mergeCell ref="A18:G18"/>
    <mergeCell ref="H18:M18"/>
    <mergeCell ref="N18:T18"/>
    <mergeCell ref="A19:G19"/>
    <mergeCell ref="H19:M19"/>
    <mergeCell ref="M12:P12"/>
    <mergeCell ref="Q12:T12"/>
    <mergeCell ref="N19:T19"/>
    <mergeCell ref="A14:E14"/>
    <mergeCell ref="F14:J14"/>
    <mergeCell ref="K14:O14"/>
    <mergeCell ref="P14:T14"/>
    <mergeCell ref="A16:T16"/>
    <mergeCell ref="A17:G17"/>
    <mergeCell ref="H17:M17"/>
    <mergeCell ref="N17:T17"/>
    <mergeCell ref="A13:E13"/>
    <mergeCell ref="F13:J13"/>
    <mergeCell ref="K13:O13"/>
    <mergeCell ref="P13:T13"/>
    <mergeCell ref="A12:D12"/>
    <mergeCell ref="M11:P11"/>
    <mergeCell ref="Q11:T11"/>
    <mergeCell ref="A10:D10"/>
    <mergeCell ref="E10:H10"/>
    <mergeCell ref="I10:L10"/>
    <mergeCell ref="M10:P10"/>
    <mergeCell ref="Q10:T10"/>
    <mergeCell ref="E12:H12"/>
    <mergeCell ref="A8:D8"/>
    <mergeCell ref="E8:H8"/>
    <mergeCell ref="I8:L8"/>
    <mergeCell ref="A11:D11"/>
    <mergeCell ref="E11:H11"/>
    <mergeCell ref="I11:L11"/>
    <mergeCell ref="I12:L12"/>
    <mergeCell ref="M8:P8"/>
    <mergeCell ref="Q8:T8"/>
    <mergeCell ref="A9:D9"/>
    <mergeCell ref="E9:H9"/>
    <mergeCell ref="I9:L9"/>
    <mergeCell ref="M9:P9"/>
    <mergeCell ref="Q9:T9"/>
    <mergeCell ref="A2:C2"/>
    <mergeCell ref="D2:Q2"/>
    <mergeCell ref="A3:T3"/>
    <mergeCell ref="A4:T4"/>
    <mergeCell ref="A6:T6"/>
    <mergeCell ref="A7:D7"/>
    <mergeCell ref="E7:H7"/>
    <mergeCell ref="I7:L7"/>
    <mergeCell ref="M7:P7"/>
    <mergeCell ref="Q7:T7"/>
  </mergeCells>
  <pageMargins left="0.7" right="0.7" top="0.75" bottom="0.75" header="0.3" footer="0.3"/>
  <pageSetup paperSize="9" scale="78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  <pageSetUpPr fitToPage="1"/>
  </sheetPr>
  <dimension ref="A1:I118"/>
  <sheetViews>
    <sheetView view="pageBreakPreview" topLeftCell="B1" zoomScaleNormal="100" zoomScaleSheetLayoutView="100" workbookViewId="0">
      <selection activeCell="M15" sqref="M15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16" style="1" hidden="1" customWidth="1"/>
    <col min="5" max="5" width="73" style="1" customWidth="1"/>
    <col min="6" max="6" width="18.710937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31195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30" x14ac:dyDescent="0.25">
      <c r="A10" s="8" t="s">
        <v>967</v>
      </c>
      <c r="B10" s="8" t="s">
        <v>621</v>
      </c>
      <c r="C10" s="8" t="s">
        <v>619</v>
      </c>
      <c r="D10" s="8" t="s">
        <v>620</v>
      </c>
      <c r="E10" s="13" t="s">
        <v>31086</v>
      </c>
      <c r="F10" s="77" t="str">
        <f t="shared" ref="F10:F41" si="0">HYPERLINK("https://shop-askom.kz/?pbrandnumber="&amp;C10&amp;"&amp;pbrandname=MAYSAN MANDO", "К товару")</f>
        <v>К товару</v>
      </c>
      <c r="G10" s="87">
        <v>22503.473999999998</v>
      </c>
      <c r="H10" s="61">
        <v>34</v>
      </c>
      <c r="I10" s="60"/>
    </row>
    <row r="11" spans="1:9" ht="30" x14ac:dyDescent="0.25">
      <c r="A11" s="8" t="s">
        <v>968</v>
      </c>
      <c r="B11" s="8" t="s">
        <v>621</v>
      </c>
      <c r="C11" s="8" t="s">
        <v>622</v>
      </c>
      <c r="D11" s="8" t="s">
        <v>28</v>
      </c>
      <c r="E11" s="13" t="s">
        <v>31087</v>
      </c>
      <c r="F11" s="77" t="str">
        <f t="shared" si="0"/>
        <v>К товару</v>
      </c>
      <c r="G11" s="87">
        <v>18439.526160000001</v>
      </c>
      <c r="H11" s="61">
        <v>14</v>
      </c>
      <c r="I11" s="60"/>
    </row>
    <row r="12" spans="1:9" ht="30" x14ac:dyDescent="0.25">
      <c r="A12" s="8" t="s">
        <v>23421</v>
      </c>
      <c r="B12" s="8" t="s">
        <v>621</v>
      </c>
      <c r="C12" s="8" t="s">
        <v>23422</v>
      </c>
      <c r="D12" s="8" t="s">
        <v>23423</v>
      </c>
      <c r="E12" s="13" t="s">
        <v>31088</v>
      </c>
      <c r="F12" s="77" t="str">
        <f t="shared" si="0"/>
        <v>К товару</v>
      </c>
      <c r="G12" s="87">
        <v>21306.764159999999</v>
      </c>
      <c r="H12" s="61">
        <v>4</v>
      </c>
      <c r="I12" s="60"/>
    </row>
    <row r="13" spans="1:9" ht="30" x14ac:dyDescent="0.25">
      <c r="A13" s="8" t="s">
        <v>969</v>
      </c>
      <c r="B13" s="8" t="s">
        <v>621</v>
      </c>
      <c r="C13" s="8" t="s">
        <v>623</v>
      </c>
      <c r="D13" s="8" t="s">
        <v>624</v>
      </c>
      <c r="E13" s="13" t="s">
        <v>31089</v>
      </c>
      <c r="F13" s="77" t="str">
        <f t="shared" si="0"/>
        <v>К товару</v>
      </c>
      <c r="G13" s="87">
        <v>21847.195080000001</v>
      </c>
      <c r="H13" s="61">
        <v>27</v>
      </c>
      <c r="I13" s="60"/>
    </row>
    <row r="14" spans="1:9" ht="30" x14ac:dyDescent="0.25">
      <c r="A14" s="8" t="s">
        <v>970</v>
      </c>
      <c r="B14" s="8" t="s">
        <v>621</v>
      </c>
      <c r="C14" s="8" t="s">
        <v>625</v>
      </c>
      <c r="D14" s="8" t="s">
        <v>614</v>
      </c>
      <c r="E14" s="13" t="s">
        <v>31090</v>
      </c>
      <c r="F14" s="77" t="str">
        <f t="shared" si="0"/>
        <v>К товару</v>
      </c>
      <c r="G14" s="87">
        <v>30111.212159999999</v>
      </c>
      <c r="H14" s="61">
        <v>47</v>
      </c>
      <c r="I14" s="60"/>
    </row>
    <row r="15" spans="1:9" ht="30" x14ac:dyDescent="0.25">
      <c r="A15" s="8" t="s">
        <v>971</v>
      </c>
      <c r="B15" s="8" t="s">
        <v>621</v>
      </c>
      <c r="C15" s="8" t="s">
        <v>626</v>
      </c>
      <c r="D15" s="8" t="s">
        <v>627</v>
      </c>
      <c r="E15" s="13" t="s">
        <v>31091</v>
      </c>
      <c r="F15" s="77" t="str">
        <f t="shared" si="0"/>
        <v>К товару</v>
      </c>
      <c r="G15" s="87">
        <v>27958.177080000001</v>
      </c>
      <c r="H15" s="61">
        <v>17</v>
      </c>
      <c r="I15" s="60"/>
    </row>
    <row r="16" spans="1:9" ht="30" x14ac:dyDescent="0.25">
      <c r="A16" s="8" t="s">
        <v>974</v>
      </c>
      <c r="B16" s="8" t="s">
        <v>621</v>
      </c>
      <c r="C16" s="8" t="s">
        <v>633</v>
      </c>
      <c r="D16" s="8" t="s">
        <v>634</v>
      </c>
      <c r="E16" s="13" t="s">
        <v>31092</v>
      </c>
      <c r="F16" s="77" t="str">
        <f t="shared" si="0"/>
        <v>К товару</v>
      </c>
      <c r="G16" s="87">
        <v>30265.29</v>
      </c>
      <c r="H16" s="61">
        <v>7</v>
      </c>
      <c r="I16" s="60"/>
    </row>
    <row r="17" spans="1:9" ht="30" x14ac:dyDescent="0.25">
      <c r="A17" s="8" t="s">
        <v>975</v>
      </c>
      <c r="B17" s="8" t="s">
        <v>621</v>
      </c>
      <c r="C17" s="8" t="s">
        <v>635</v>
      </c>
      <c r="D17" s="8" t="s">
        <v>636</v>
      </c>
      <c r="E17" s="13" t="s">
        <v>31093</v>
      </c>
      <c r="F17" s="77" t="str">
        <f t="shared" si="0"/>
        <v>К товару</v>
      </c>
      <c r="G17" s="87">
        <v>35024.905079999997</v>
      </c>
      <c r="H17" s="61">
        <v>10</v>
      </c>
      <c r="I17" s="60"/>
    </row>
    <row r="18" spans="1:9" ht="30" x14ac:dyDescent="0.25">
      <c r="A18" s="8" t="s">
        <v>977</v>
      </c>
      <c r="B18" s="8" t="s">
        <v>621</v>
      </c>
      <c r="C18" s="8" t="s">
        <v>640</v>
      </c>
      <c r="D18" s="8" t="s">
        <v>40</v>
      </c>
      <c r="E18" s="13" t="s">
        <v>31094</v>
      </c>
      <c r="F18" s="77" t="str">
        <f t="shared" si="0"/>
        <v>К товару</v>
      </c>
      <c r="G18" s="87">
        <v>28894.80816</v>
      </c>
      <c r="H18" s="61">
        <v>8</v>
      </c>
      <c r="I18" s="60"/>
    </row>
    <row r="19" spans="1:9" ht="30" x14ac:dyDescent="0.25">
      <c r="A19" s="8" t="s">
        <v>23424</v>
      </c>
      <c r="B19" s="8" t="s">
        <v>621</v>
      </c>
      <c r="C19" s="8" t="s">
        <v>23425</v>
      </c>
      <c r="D19" s="8" t="s">
        <v>23426</v>
      </c>
      <c r="E19" s="13" t="s">
        <v>31095</v>
      </c>
      <c r="F19" s="77" t="str">
        <f t="shared" si="0"/>
        <v>К товару</v>
      </c>
      <c r="G19" s="87">
        <v>32273.515080000001</v>
      </c>
      <c r="H19" s="61">
        <v>4</v>
      </c>
      <c r="I19" s="60"/>
    </row>
    <row r="20" spans="1:9" ht="30" x14ac:dyDescent="0.25">
      <c r="A20" s="8" t="s">
        <v>979</v>
      </c>
      <c r="B20" s="8" t="s">
        <v>621</v>
      </c>
      <c r="C20" s="8" t="s">
        <v>643</v>
      </c>
      <c r="D20" s="8" t="s">
        <v>52</v>
      </c>
      <c r="E20" s="13" t="s">
        <v>31096</v>
      </c>
      <c r="F20" s="77" t="str">
        <f t="shared" si="0"/>
        <v>К товару</v>
      </c>
      <c r="G20" s="87">
        <v>22262.510159999998</v>
      </c>
      <c r="H20" s="61">
        <v>44</v>
      </c>
      <c r="I20" s="60"/>
    </row>
    <row r="21" spans="1:9" ht="30" x14ac:dyDescent="0.25">
      <c r="A21" s="8" t="s">
        <v>989</v>
      </c>
      <c r="B21" s="8" t="s">
        <v>621</v>
      </c>
      <c r="C21" s="8" t="s">
        <v>660</v>
      </c>
      <c r="D21" s="8" t="s">
        <v>661</v>
      </c>
      <c r="E21" s="13" t="s">
        <v>31097</v>
      </c>
      <c r="F21" s="77" t="str">
        <f t="shared" si="0"/>
        <v>К товару</v>
      </c>
      <c r="G21" s="87">
        <v>25959.799080000001</v>
      </c>
      <c r="H21" s="61">
        <v>9</v>
      </c>
      <c r="I21" s="60"/>
    </row>
    <row r="22" spans="1:9" ht="30" x14ac:dyDescent="0.25">
      <c r="A22" s="8" t="s">
        <v>990</v>
      </c>
      <c r="B22" s="8" t="s">
        <v>621</v>
      </c>
      <c r="C22" s="8" t="s">
        <v>662</v>
      </c>
      <c r="D22" s="8" t="s">
        <v>663</v>
      </c>
      <c r="E22" s="13" t="s">
        <v>31098</v>
      </c>
      <c r="F22" s="77" t="str">
        <f t="shared" si="0"/>
        <v>К товару</v>
      </c>
      <c r="G22" s="87">
        <v>21422.612160000001</v>
      </c>
      <c r="H22" s="61">
        <v>12</v>
      </c>
      <c r="I22" s="60"/>
    </row>
    <row r="23" spans="1:9" ht="30" x14ac:dyDescent="0.25">
      <c r="A23" s="8" t="s">
        <v>992</v>
      </c>
      <c r="B23" s="8" t="s">
        <v>621</v>
      </c>
      <c r="C23" s="8" t="s">
        <v>666</v>
      </c>
      <c r="D23" s="8" t="s">
        <v>73</v>
      </c>
      <c r="E23" s="13" t="s">
        <v>31099</v>
      </c>
      <c r="F23" s="77" t="str">
        <f t="shared" si="0"/>
        <v>К товару</v>
      </c>
      <c r="G23" s="87">
        <v>24337.927080000001</v>
      </c>
      <c r="H23" s="61">
        <v>12</v>
      </c>
      <c r="I23" s="60"/>
    </row>
    <row r="24" spans="1:9" ht="30" x14ac:dyDescent="0.25">
      <c r="A24" s="8" t="s">
        <v>23427</v>
      </c>
      <c r="B24" s="8" t="s">
        <v>621</v>
      </c>
      <c r="C24" s="8" t="s">
        <v>23428</v>
      </c>
      <c r="D24" s="8" t="s">
        <v>23429</v>
      </c>
      <c r="E24" s="13" t="s">
        <v>31100</v>
      </c>
      <c r="F24" s="77" t="str">
        <f t="shared" si="0"/>
        <v>К товару</v>
      </c>
      <c r="G24" s="87">
        <v>32727.06</v>
      </c>
      <c r="H24" s="61">
        <v>3</v>
      </c>
      <c r="I24" s="60"/>
    </row>
    <row r="25" spans="1:9" ht="30" x14ac:dyDescent="0.25">
      <c r="A25" s="8" t="s">
        <v>23430</v>
      </c>
      <c r="B25" s="8" t="s">
        <v>621</v>
      </c>
      <c r="C25" s="8" t="s">
        <v>23431</v>
      </c>
      <c r="D25" s="8" t="s">
        <v>665</v>
      </c>
      <c r="E25" s="13" t="s">
        <v>31101</v>
      </c>
      <c r="F25" s="77" t="str">
        <f t="shared" si="0"/>
        <v>К товару</v>
      </c>
      <c r="G25" s="87">
        <v>10986.44508</v>
      </c>
      <c r="H25" s="61">
        <v>6</v>
      </c>
      <c r="I25" s="60"/>
    </row>
    <row r="26" spans="1:9" ht="30" x14ac:dyDescent="0.25">
      <c r="A26" s="8" t="s">
        <v>994</v>
      </c>
      <c r="B26" s="8" t="s">
        <v>621</v>
      </c>
      <c r="C26" s="8" t="s">
        <v>669</v>
      </c>
      <c r="D26" s="8" t="s">
        <v>88</v>
      </c>
      <c r="E26" s="13" t="s">
        <v>31102</v>
      </c>
      <c r="F26" s="77" t="str">
        <f t="shared" si="0"/>
        <v>К товару</v>
      </c>
      <c r="G26" s="87">
        <v>26896.43016</v>
      </c>
      <c r="H26" s="61">
        <v>7</v>
      </c>
      <c r="I26" s="60"/>
    </row>
    <row r="27" spans="1:9" ht="30" x14ac:dyDescent="0.25">
      <c r="A27" s="8" t="s">
        <v>23432</v>
      </c>
      <c r="B27" s="8" t="s">
        <v>621</v>
      </c>
      <c r="C27" s="8" t="s">
        <v>23433</v>
      </c>
      <c r="D27" s="8" t="s">
        <v>23434</v>
      </c>
      <c r="E27" s="13" t="s">
        <v>31103</v>
      </c>
      <c r="F27" s="77" t="str">
        <f t="shared" si="0"/>
        <v>К товару</v>
      </c>
      <c r="G27" s="87">
        <v>29416.124159999999</v>
      </c>
      <c r="H27" s="61">
        <v>2</v>
      </c>
      <c r="I27" s="60"/>
    </row>
    <row r="28" spans="1:9" ht="30" x14ac:dyDescent="0.25">
      <c r="A28" s="8" t="s">
        <v>996</v>
      </c>
      <c r="B28" s="8" t="s">
        <v>621</v>
      </c>
      <c r="C28" s="8" t="s">
        <v>671</v>
      </c>
      <c r="D28" s="8" t="s">
        <v>672</v>
      </c>
      <c r="E28" s="13" t="s">
        <v>31104</v>
      </c>
      <c r="F28" s="77" t="str">
        <f t="shared" si="0"/>
        <v>К товару</v>
      </c>
      <c r="G28" s="87">
        <v>27282.204000000002</v>
      </c>
      <c r="H28" s="61">
        <v>9</v>
      </c>
      <c r="I28" s="60"/>
    </row>
    <row r="29" spans="1:9" ht="30" x14ac:dyDescent="0.25">
      <c r="A29" s="8" t="s">
        <v>998</v>
      </c>
      <c r="B29" s="8" t="s">
        <v>621</v>
      </c>
      <c r="C29" s="8" t="s">
        <v>675</v>
      </c>
      <c r="D29" s="8" t="s">
        <v>676</v>
      </c>
      <c r="E29" s="13" t="s">
        <v>31105</v>
      </c>
      <c r="F29" s="77" t="str">
        <f t="shared" si="0"/>
        <v>К товару</v>
      </c>
      <c r="G29" s="87">
        <v>28527.57</v>
      </c>
      <c r="H29" s="61">
        <v>6</v>
      </c>
      <c r="I29" s="60"/>
    </row>
    <row r="30" spans="1:9" ht="30" x14ac:dyDescent="0.25">
      <c r="A30" s="8" t="s">
        <v>999</v>
      </c>
      <c r="B30" s="8" t="s">
        <v>621</v>
      </c>
      <c r="C30" s="8" t="s">
        <v>677</v>
      </c>
      <c r="D30" s="8" t="s">
        <v>678</v>
      </c>
      <c r="E30" s="13" t="s">
        <v>31106</v>
      </c>
      <c r="F30" s="77" t="str">
        <f t="shared" si="0"/>
        <v>К товару</v>
      </c>
      <c r="G30" s="87">
        <v>32041.819080000001</v>
      </c>
      <c r="H30" s="61">
        <v>44</v>
      </c>
      <c r="I30" s="60"/>
    </row>
    <row r="31" spans="1:9" ht="30" x14ac:dyDescent="0.25">
      <c r="A31" s="8" t="s">
        <v>1002</v>
      </c>
      <c r="B31" s="8" t="s">
        <v>621</v>
      </c>
      <c r="C31" s="8" t="s">
        <v>682</v>
      </c>
      <c r="D31" s="8" t="s">
        <v>683</v>
      </c>
      <c r="E31" s="13" t="s">
        <v>31107</v>
      </c>
      <c r="F31" s="77" t="str">
        <f t="shared" si="0"/>
        <v>К товару</v>
      </c>
      <c r="G31" s="87">
        <v>27755.443080000001</v>
      </c>
      <c r="H31" s="61">
        <v>12</v>
      </c>
      <c r="I31" s="60"/>
    </row>
    <row r="32" spans="1:9" ht="30" x14ac:dyDescent="0.25">
      <c r="A32" s="8" t="s">
        <v>1003</v>
      </c>
      <c r="B32" s="8" t="s">
        <v>621</v>
      </c>
      <c r="C32" s="8" t="s">
        <v>684</v>
      </c>
      <c r="D32" s="8" t="s">
        <v>235</v>
      </c>
      <c r="E32" s="13" t="s">
        <v>31108</v>
      </c>
      <c r="F32" s="77" t="str">
        <f t="shared" si="0"/>
        <v>К товару</v>
      </c>
      <c r="G32" s="87">
        <v>18284.86908</v>
      </c>
      <c r="H32" s="61">
        <v>10</v>
      </c>
      <c r="I32" s="60"/>
    </row>
    <row r="33" spans="1:9" ht="30" x14ac:dyDescent="0.25">
      <c r="A33" s="8" t="s">
        <v>1004</v>
      </c>
      <c r="B33" s="8" t="s">
        <v>621</v>
      </c>
      <c r="C33" s="8" t="s">
        <v>685</v>
      </c>
      <c r="D33" s="8" t="s">
        <v>686</v>
      </c>
      <c r="E33" s="13" t="s">
        <v>31109</v>
      </c>
      <c r="F33" s="77" t="str">
        <f t="shared" si="0"/>
        <v>К товару</v>
      </c>
      <c r="G33" s="87">
        <v>28489.34016</v>
      </c>
      <c r="H33" s="61">
        <v>15</v>
      </c>
      <c r="I33" s="60"/>
    </row>
    <row r="34" spans="1:9" ht="30" x14ac:dyDescent="0.25">
      <c r="A34" s="8" t="s">
        <v>1005</v>
      </c>
      <c r="B34" s="8" t="s">
        <v>621</v>
      </c>
      <c r="C34" s="8" t="s">
        <v>687</v>
      </c>
      <c r="D34" s="8" t="s">
        <v>136</v>
      </c>
      <c r="E34" s="13" t="s">
        <v>31110</v>
      </c>
      <c r="F34" s="77" t="str">
        <f t="shared" si="0"/>
        <v>К товару</v>
      </c>
      <c r="G34" s="87">
        <v>19877.77908</v>
      </c>
      <c r="H34" s="61">
        <v>4</v>
      </c>
      <c r="I34" s="60"/>
    </row>
    <row r="35" spans="1:9" ht="30" x14ac:dyDescent="0.25">
      <c r="A35" s="8" t="s">
        <v>1008</v>
      </c>
      <c r="B35" s="8" t="s">
        <v>621</v>
      </c>
      <c r="C35" s="8" t="s">
        <v>692</v>
      </c>
      <c r="D35" s="8" t="s">
        <v>130</v>
      </c>
      <c r="E35" s="13" t="s">
        <v>31111</v>
      </c>
      <c r="F35" s="77" t="str">
        <f t="shared" si="0"/>
        <v>К товару</v>
      </c>
      <c r="G35" s="87">
        <v>17657.552159999999</v>
      </c>
      <c r="H35" s="61">
        <v>6</v>
      </c>
      <c r="I35" s="60"/>
    </row>
    <row r="36" spans="1:9" ht="30" x14ac:dyDescent="0.25">
      <c r="A36" s="8" t="s">
        <v>1009</v>
      </c>
      <c r="B36" s="8" t="s">
        <v>621</v>
      </c>
      <c r="C36" s="8" t="s">
        <v>693</v>
      </c>
      <c r="D36" s="8" t="s">
        <v>694</v>
      </c>
      <c r="E36" s="13" t="s">
        <v>31112</v>
      </c>
      <c r="F36" s="77" t="str">
        <f t="shared" si="0"/>
        <v>К товару</v>
      </c>
      <c r="G36" s="87">
        <v>28151.063999999998</v>
      </c>
      <c r="H36" s="61">
        <v>10</v>
      </c>
      <c r="I36" s="60"/>
    </row>
    <row r="37" spans="1:9" ht="30" x14ac:dyDescent="0.25">
      <c r="A37" s="8" t="s">
        <v>1010</v>
      </c>
      <c r="B37" s="8" t="s">
        <v>621</v>
      </c>
      <c r="C37" s="8" t="s">
        <v>695</v>
      </c>
      <c r="D37" s="8" t="s">
        <v>696</v>
      </c>
      <c r="E37" s="13" t="s">
        <v>31113</v>
      </c>
      <c r="F37" s="77" t="str">
        <f t="shared" si="0"/>
        <v>К товару</v>
      </c>
      <c r="G37" s="87">
        <v>24337.927080000001</v>
      </c>
      <c r="H37" s="61">
        <v>6</v>
      </c>
      <c r="I37" s="60"/>
    </row>
    <row r="38" spans="1:9" ht="30" x14ac:dyDescent="0.25">
      <c r="A38" s="8" t="s">
        <v>23435</v>
      </c>
      <c r="B38" s="8" t="s">
        <v>621</v>
      </c>
      <c r="C38" s="8" t="s">
        <v>23436</v>
      </c>
      <c r="D38" s="8" t="s">
        <v>23437</v>
      </c>
      <c r="E38" s="13" t="s">
        <v>31114</v>
      </c>
      <c r="F38" s="77" t="str">
        <f t="shared" si="0"/>
        <v>К товару</v>
      </c>
      <c r="G38" s="87">
        <v>24753.242159999998</v>
      </c>
      <c r="H38" s="61">
        <v>1</v>
      </c>
      <c r="I38" s="60"/>
    </row>
    <row r="39" spans="1:9" ht="30" x14ac:dyDescent="0.25">
      <c r="A39" s="8" t="s">
        <v>1014</v>
      </c>
      <c r="B39" s="8" t="s">
        <v>621</v>
      </c>
      <c r="C39" s="8" t="s">
        <v>702</v>
      </c>
      <c r="D39" s="8" t="s">
        <v>703</v>
      </c>
      <c r="E39" s="13" t="s">
        <v>31115</v>
      </c>
      <c r="F39" s="77" t="str">
        <f t="shared" si="0"/>
        <v>К товару</v>
      </c>
      <c r="G39" s="87">
        <v>32476.249079999998</v>
      </c>
      <c r="H39" s="61">
        <v>12</v>
      </c>
      <c r="I39" s="60"/>
    </row>
    <row r="40" spans="1:9" ht="30" x14ac:dyDescent="0.25">
      <c r="A40" s="8" t="s">
        <v>1015</v>
      </c>
      <c r="B40" s="8" t="s">
        <v>621</v>
      </c>
      <c r="C40" s="8" t="s">
        <v>704</v>
      </c>
      <c r="D40" s="8" t="s">
        <v>151</v>
      </c>
      <c r="E40" s="13" t="s">
        <v>31116</v>
      </c>
      <c r="F40" s="77" t="str">
        <f t="shared" si="0"/>
        <v>К товару</v>
      </c>
      <c r="G40" s="87">
        <v>26462.00016</v>
      </c>
      <c r="H40" s="61">
        <v>10</v>
      </c>
      <c r="I40" s="60"/>
    </row>
    <row r="41" spans="1:9" ht="30" x14ac:dyDescent="0.25">
      <c r="A41" s="8" t="s">
        <v>1016</v>
      </c>
      <c r="B41" s="8" t="s">
        <v>621</v>
      </c>
      <c r="C41" s="8" t="s">
        <v>705</v>
      </c>
      <c r="D41" s="8" t="s">
        <v>152</v>
      </c>
      <c r="E41" s="13" t="s">
        <v>31117</v>
      </c>
      <c r="F41" s="77" t="str">
        <f t="shared" si="0"/>
        <v>К товару</v>
      </c>
      <c r="G41" s="87">
        <v>31481.694</v>
      </c>
      <c r="H41" s="61">
        <v>6</v>
      </c>
      <c r="I41" s="60"/>
    </row>
    <row r="42" spans="1:9" ht="30" x14ac:dyDescent="0.25">
      <c r="A42" s="8" t="s">
        <v>1018</v>
      </c>
      <c r="B42" s="8" t="s">
        <v>621</v>
      </c>
      <c r="C42" s="8" t="s">
        <v>707</v>
      </c>
      <c r="D42" s="8" t="s">
        <v>155</v>
      </c>
      <c r="E42" s="13" t="s">
        <v>31118</v>
      </c>
      <c r="F42" s="77" t="str">
        <f t="shared" ref="F42:F73" si="1">HYPERLINK("https://shop-askom.kz/?pbrandnumber="&amp;C42&amp;"&amp;pbrandname=MAYSAN MANDO", "К товару")</f>
        <v>К товару</v>
      </c>
      <c r="G42" s="87">
        <v>27668.557079999999</v>
      </c>
      <c r="H42" s="61">
        <v>6</v>
      </c>
      <c r="I42" s="60"/>
    </row>
    <row r="43" spans="1:9" ht="30" x14ac:dyDescent="0.25">
      <c r="A43" s="8" t="s">
        <v>1019</v>
      </c>
      <c r="B43" s="8" t="s">
        <v>621</v>
      </c>
      <c r="C43" s="8" t="s">
        <v>708</v>
      </c>
      <c r="D43" s="8" t="s">
        <v>709</v>
      </c>
      <c r="E43" s="13" t="s">
        <v>31119</v>
      </c>
      <c r="F43" s="77" t="str">
        <f t="shared" si="1"/>
        <v>К товару</v>
      </c>
      <c r="G43" s="87">
        <v>25641.217079999999</v>
      </c>
      <c r="H43" s="61">
        <v>11</v>
      </c>
      <c r="I43" s="60"/>
    </row>
    <row r="44" spans="1:9" ht="30" x14ac:dyDescent="0.25">
      <c r="A44" s="8" t="s">
        <v>1020</v>
      </c>
      <c r="B44" s="8" t="s">
        <v>621</v>
      </c>
      <c r="C44" s="8" t="s">
        <v>710</v>
      </c>
      <c r="D44" s="8" t="s">
        <v>162</v>
      </c>
      <c r="E44" s="13" t="s">
        <v>31120</v>
      </c>
      <c r="F44" s="77" t="str">
        <f t="shared" si="1"/>
        <v>К товару</v>
      </c>
      <c r="G44" s="87">
        <v>27031.393079999998</v>
      </c>
      <c r="H44" s="61">
        <v>14</v>
      </c>
      <c r="I44" s="60"/>
    </row>
    <row r="45" spans="1:9" ht="30" x14ac:dyDescent="0.25">
      <c r="A45" s="8" t="s">
        <v>1023</v>
      </c>
      <c r="B45" s="8" t="s">
        <v>621</v>
      </c>
      <c r="C45" s="8" t="s">
        <v>715</v>
      </c>
      <c r="D45" s="8" t="s">
        <v>169</v>
      </c>
      <c r="E45" s="13" t="s">
        <v>31121</v>
      </c>
      <c r="F45" s="77" t="str">
        <f t="shared" si="1"/>
        <v>К товару</v>
      </c>
      <c r="G45" s="87">
        <v>27263.089079999998</v>
      </c>
      <c r="H45" s="61">
        <v>12</v>
      </c>
      <c r="I45" s="60"/>
    </row>
    <row r="46" spans="1:9" ht="30" x14ac:dyDescent="0.25">
      <c r="A46" s="8" t="s">
        <v>23438</v>
      </c>
      <c r="B46" s="8" t="s">
        <v>621</v>
      </c>
      <c r="C46" s="8" t="s">
        <v>23439</v>
      </c>
      <c r="D46" s="8" t="s">
        <v>23440</v>
      </c>
      <c r="E46" s="13" t="s">
        <v>31122</v>
      </c>
      <c r="F46" s="77" t="str">
        <f t="shared" si="1"/>
        <v>К товару</v>
      </c>
      <c r="G46" s="87">
        <v>29203.543079999999</v>
      </c>
      <c r="H46" s="61">
        <v>2</v>
      </c>
      <c r="I46" s="60"/>
    </row>
    <row r="47" spans="1:9" ht="30" x14ac:dyDescent="0.25">
      <c r="A47" s="8" t="s">
        <v>1029</v>
      </c>
      <c r="B47" s="8" t="s">
        <v>621</v>
      </c>
      <c r="C47" s="8" t="s">
        <v>725</v>
      </c>
      <c r="D47" s="8" t="s">
        <v>721</v>
      </c>
      <c r="E47" s="13" t="s">
        <v>31123</v>
      </c>
      <c r="F47" s="77" t="str">
        <f t="shared" si="1"/>
        <v>К товару</v>
      </c>
      <c r="G47" s="87">
        <v>27108.432000000001</v>
      </c>
      <c r="H47" s="61">
        <v>8</v>
      </c>
      <c r="I47" s="60"/>
    </row>
    <row r="48" spans="1:9" ht="30" x14ac:dyDescent="0.25">
      <c r="A48" s="8" t="s">
        <v>1041</v>
      </c>
      <c r="B48" s="8" t="s">
        <v>621</v>
      </c>
      <c r="C48" s="8" t="s">
        <v>744</v>
      </c>
      <c r="D48" s="8" t="s">
        <v>386</v>
      </c>
      <c r="E48" s="13" t="s">
        <v>31124</v>
      </c>
      <c r="F48" s="77" t="str">
        <f t="shared" si="1"/>
        <v>К товару</v>
      </c>
      <c r="G48" s="87">
        <v>27272.936160000001</v>
      </c>
      <c r="H48" s="61">
        <v>12</v>
      </c>
      <c r="I48" s="60"/>
    </row>
    <row r="49" spans="1:9" ht="30" x14ac:dyDescent="0.25">
      <c r="A49" s="8" t="s">
        <v>1042</v>
      </c>
      <c r="B49" s="8" t="s">
        <v>621</v>
      </c>
      <c r="C49" s="8" t="s">
        <v>745</v>
      </c>
      <c r="D49" s="8" t="s">
        <v>746</v>
      </c>
      <c r="E49" s="13" t="s">
        <v>31125</v>
      </c>
      <c r="F49" s="77" t="str">
        <f t="shared" si="1"/>
        <v>К товару</v>
      </c>
      <c r="G49" s="87">
        <v>31307.921999999999</v>
      </c>
      <c r="H49" s="61">
        <v>10</v>
      </c>
      <c r="I49" s="60"/>
    </row>
    <row r="50" spans="1:9" ht="30" x14ac:dyDescent="0.25">
      <c r="A50" s="8" t="s">
        <v>1043</v>
      </c>
      <c r="B50" s="8" t="s">
        <v>621</v>
      </c>
      <c r="C50" s="8" t="s">
        <v>747</v>
      </c>
      <c r="D50" s="8" t="s">
        <v>748</v>
      </c>
      <c r="E50" s="13" t="s">
        <v>31126</v>
      </c>
      <c r="F50" s="77" t="str">
        <f t="shared" si="1"/>
        <v>К товару</v>
      </c>
      <c r="G50" s="87">
        <v>18825.3</v>
      </c>
      <c r="H50" s="61">
        <v>3</v>
      </c>
      <c r="I50" s="60"/>
    </row>
    <row r="51" spans="1:9" ht="30" x14ac:dyDescent="0.25">
      <c r="A51" s="8" t="s">
        <v>1044</v>
      </c>
      <c r="B51" s="8" t="s">
        <v>621</v>
      </c>
      <c r="C51" s="8" t="s">
        <v>749</v>
      </c>
      <c r="D51" s="8" t="s">
        <v>750</v>
      </c>
      <c r="E51" s="13" t="s">
        <v>31127</v>
      </c>
      <c r="F51" s="77" t="str">
        <f t="shared" si="1"/>
        <v>К товару</v>
      </c>
      <c r="G51" s="87">
        <v>25814.989079999999</v>
      </c>
      <c r="H51" s="61">
        <v>2</v>
      </c>
      <c r="I51" s="60"/>
    </row>
    <row r="52" spans="1:9" ht="30" x14ac:dyDescent="0.25">
      <c r="A52" s="8" t="s">
        <v>1045</v>
      </c>
      <c r="B52" s="8" t="s">
        <v>621</v>
      </c>
      <c r="C52" s="8" t="s">
        <v>751</v>
      </c>
      <c r="D52" s="8" t="s">
        <v>276</v>
      </c>
      <c r="E52" s="13" t="s">
        <v>31128</v>
      </c>
      <c r="F52" s="77" t="str">
        <f t="shared" si="1"/>
        <v>К товару</v>
      </c>
      <c r="G52" s="87">
        <v>12029.077079999999</v>
      </c>
      <c r="H52" s="61">
        <v>4</v>
      </c>
      <c r="I52" s="60"/>
    </row>
    <row r="53" spans="1:9" ht="30" x14ac:dyDescent="0.25">
      <c r="A53" s="8" t="s">
        <v>1047</v>
      </c>
      <c r="B53" s="8" t="s">
        <v>621</v>
      </c>
      <c r="C53" s="8" t="s">
        <v>754</v>
      </c>
      <c r="D53" s="8" t="s">
        <v>755</v>
      </c>
      <c r="E53" s="13" t="s">
        <v>31129</v>
      </c>
      <c r="F53" s="77" t="str">
        <f t="shared" si="1"/>
        <v>К товару</v>
      </c>
      <c r="G53" s="87">
        <v>23498.02908</v>
      </c>
      <c r="H53" s="61">
        <v>10</v>
      </c>
      <c r="I53" s="60"/>
    </row>
    <row r="54" spans="1:9" ht="30" x14ac:dyDescent="0.25">
      <c r="A54" s="8" t="s">
        <v>1049</v>
      </c>
      <c r="B54" s="8" t="s">
        <v>621</v>
      </c>
      <c r="C54" s="8" t="s">
        <v>758</v>
      </c>
      <c r="D54" s="8" t="s">
        <v>291</v>
      </c>
      <c r="E54" s="13" t="s">
        <v>31130</v>
      </c>
      <c r="F54" s="77" t="str">
        <f t="shared" si="1"/>
        <v>К товару</v>
      </c>
      <c r="G54" s="87">
        <v>22658.131079999999</v>
      </c>
      <c r="H54" s="61">
        <v>10</v>
      </c>
      <c r="I54" s="60"/>
    </row>
    <row r="55" spans="1:9" ht="30" x14ac:dyDescent="0.25">
      <c r="A55" s="8" t="s">
        <v>1051</v>
      </c>
      <c r="B55" s="8" t="s">
        <v>621</v>
      </c>
      <c r="C55" s="8" t="s">
        <v>761</v>
      </c>
      <c r="D55" s="8" t="s">
        <v>300</v>
      </c>
      <c r="E55" s="13" t="s">
        <v>31131</v>
      </c>
      <c r="F55" s="77" t="str">
        <f t="shared" si="1"/>
        <v>К товару</v>
      </c>
      <c r="G55" s="87">
        <v>25834.103999999999</v>
      </c>
      <c r="H55" s="61">
        <v>10</v>
      </c>
      <c r="I55" s="60"/>
    </row>
    <row r="56" spans="1:9" ht="30" x14ac:dyDescent="0.25">
      <c r="A56" s="8" t="s">
        <v>23441</v>
      </c>
      <c r="B56" s="8" t="s">
        <v>621</v>
      </c>
      <c r="C56" s="8" t="s">
        <v>23442</v>
      </c>
      <c r="D56" s="8" t="s">
        <v>306</v>
      </c>
      <c r="E56" s="13" t="s">
        <v>31132</v>
      </c>
      <c r="F56" s="77" t="str">
        <f t="shared" si="1"/>
        <v>К товару</v>
      </c>
      <c r="G56" s="87">
        <v>23826.458159999998</v>
      </c>
      <c r="H56" s="61">
        <v>4</v>
      </c>
      <c r="I56" s="60"/>
    </row>
    <row r="57" spans="1:9" ht="30" x14ac:dyDescent="0.25">
      <c r="A57" s="8" t="s">
        <v>1052</v>
      </c>
      <c r="B57" s="8" t="s">
        <v>621</v>
      </c>
      <c r="C57" s="8" t="s">
        <v>762</v>
      </c>
      <c r="D57" s="8" t="s">
        <v>312</v>
      </c>
      <c r="E57" s="13" t="s">
        <v>31133</v>
      </c>
      <c r="F57" s="77" t="str">
        <f t="shared" si="1"/>
        <v>К товару</v>
      </c>
      <c r="G57" s="87">
        <v>20437.904159999998</v>
      </c>
      <c r="H57" s="61">
        <v>12</v>
      </c>
      <c r="I57" s="60"/>
    </row>
    <row r="58" spans="1:9" ht="30" x14ac:dyDescent="0.25">
      <c r="A58" s="8" t="s">
        <v>23443</v>
      </c>
      <c r="B58" s="8" t="s">
        <v>621</v>
      </c>
      <c r="C58" s="8" t="s">
        <v>23444</v>
      </c>
      <c r="D58" s="8" t="s">
        <v>23445</v>
      </c>
      <c r="E58" s="13" t="s">
        <v>31134</v>
      </c>
      <c r="F58" s="77" t="str">
        <f t="shared" si="1"/>
        <v>К товару</v>
      </c>
      <c r="G58" s="87">
        <v>21065.221079999999</v>
      </c>
      <c r="H58" s="61">
        <v>2</v>
      </c>
      <c r="I58" s="60"/>
    </row>
    <row r="59" spans="1:9" ht="30" x14ac:dyDescent="0.25">
      <c r="A59" s="8" t="s">
        <v>23446</v>
      </c>
      <c r="B59" s="8" t="s">
        <v>621</v>
      </c>
      <c r="C59" s="8" t="s">
        <v>23447</v>
      </c>
      <c r="D59" s="8" t="s">
        <v>23448</v>
      </c>
      <c r="E59" s="13" t="s">
        <v>31135</v>
      </c>
      <c r="F59" s="77" t="str">
        <f t="shared" si="1"/>
        <v>К товару</v>
      </c>
      <c r="G59" s="87">
        <v>26896.43016</v>
      </c>
      <c r="H59" s="61">
        <v>2</v>
      </c>
      <c r="I59" s="60"/>
    </row>
    <row r="60" spans="1:9" ht="30" x14ac:dyDescent="0.25">
      <c r="A60" s="8" t="s">
        <v>23449</v>
      </c>
      <c r="B60" s="8" t="s">
        <v>621</v>
      </c>
      <c r="C60" s="8" t="s">
        <v>23450</v>
      </c>
      <c r="D60" s="8" t="s">
        <v>23451</v>
      </c>
      <c r="E60" s="13" t="s">
        <v>31136</v>
      </c>
      <c r="F60" s="77" t="str">
        <f t="shared" si="1"/>
        <v>К товару</v>
      </c>
      <c r="G60" s="87">
        <v>27823.21416</v>
      </c>
      <c r="H60" s="61">
        <v>2</v>
      </c>
      <c r="I60" s="60"/>
    </row>
    <row r="61" spans="1:9" ht="30" x14ac:dyDescent="0.25">
      <c r="A61" s="8" t="s">
        <v>1054</v>
      </c>
      <c r="B61" s="8" t="s">
        <v>621</v>
      </c>
      <c r="C61" s="8" t="s">
        <v>765</v>
      </c>
      <c r="D61" s="8" t="s">
        <v>766</v>
      </c>
      <c r="E61" s="13" t="s">
        <v>31137</v>
      </c>
      <c r="F61" s="77" t="str">
        <f t="shared" si="1"/>
        <v>К товару</v>
      </c>
      <c r="G61" s="87">
        <v>27263.089079999998</v>
      </c>
      <c r="H61" s="61">
        <v>12</v>
      </c>
      <c r="I61" s="60"/>
    </row>
    <row r="62" spans="1:9" ht="30" x14ac:dyDescent="0.25">
      <c r="A62" s="8" t="s">
        <v>1055</v>
      </c>
      <c r="B62" s="8" t="s">
        <v>621</v>
      </c>
      <c r="C62" s="8" t="s">
        <v>767</v>
      </c>
      <c r="D62" s="8" t="s">
        <v>768</v>
      </c>
      <c r="E62" s="13" t="s">
        <v>31138</v>
      </c>
      <c r="F62" s="77" t="str">
        <f t="shared" si="1"/>
        <v>К товару</v>
      </c>
      <c r="G62" s="87">
        <v>27668.557079999999</v>
      </c>
      <c r="H62" s="61">
        <v>7</v>
      </c>
      <c r="I62" s="60"/>
    </row>
    <row r="63" spans="1:9" ht="30" x14ac:dyDescent="0.25">
      <c r="A63" s="8" t="s">
        <v>23455</v>
      </c>
      <c r="B63" s="8" t="s">
        <v>621</v>
      </c>
      <c r="C63" s="8" t="s">
        <v>23456</v>
      </c>
      <c r="D63" s="8" t="s">
        <v>354</v>
      </c>
      <c r="E63" s="13" t="s">
        <v>31139</v>
      </c>
      <c r="F63" s="77" t="str">
        <f t="shared" si="1"/>
        <v>К товару</v>
      </c>
      <c r="G63" s="87">
        <v>9142.7241599999998</v>
      </c>
      <c r="H63" s="61">
        <v>6</v>
      </c>
      <c r="I63" s="60"/>
    </row>
    <row r="64" spans="1:9" ht="30" x14ac:dyDescent="0.25">
      <c r="A64" s="8" t="s">
        <v>23452</v>
      </c>
      <c r="B64" s="8" t="s">
        <v>621</v>
      </c>
      <c r="C64" s="8" t="s">
        <v>23453</v>
      </c>
      <c r="D64" s="8" t="s">
        <v>23454</v>
      </c>
      <c r="E64" s="13" t="s">
        <v>31140</v>
      </c>
      <c r="F64" s="77" t="str">
        <f t="shared" si="1"/>
        <v>К товару</v>
      </c>
      <c r="G64" s="87">
        <v>16691.959080000001</v>
      </c>
      <c r="H64" s="61">
        <v>2</v>
      </c>
      <c r="I64" s="60"/>
    </row>
    <row r="65" spans="1:9" ht="30" x14ac:dyDescent="0.25">
      <c r="A65" s="8" t="s">
        <v>1057</v>
      </c>
      <c r="B65" s="8" t="s">
        <v>621</v>
      </c>
      <c r="C65" s="8" t="s">
        <v>770</v>
      </c>
      <c r="D65" s="8" t="s">
        <v>771</v>
      </c>
      <c r="E65" s="13" t="s">
        <v>31141</v>
      </c>
      <c r="F65" s="77" t="str">
        <f t="shared" si="1"/>
        <v>К товару</v>
      </c>
      <c r="G65" s="87">
        <v>24743.395079999998</v>
      </c>
      <c r="H65" s="61">
        <v>13</v>
      </c>
      <c r="I65" s="60"/>
    </row>
    <row r="66" spans="1:9" ht="30" x14ac:dyDescent="0.25">
      <c r="A66" s="8" t="s">
        <v>1056</v>
      </c>
      <c r="B66" s="8" t="s">
        <v>621</v>
      </c>
      <c r="C66" s="8" t="s">
        <v>769</v>
      </c>
      <c r="D66" s="8" t="s">
        <v>348</v>
      </c>
      <c r="E66" s="13" t="s">
        <v>31142</v>
      </c>
      <c r="F66" s="77" t="str">
        <f t="shared" si="1"/>
        <v>К товару</v>
      </c>
      <c r="G66" s="87">
        <v>31684.428</v>
      </c>
      <c r="H66" s="61">
        <v>8</v>
      </c>
      <c r="I66" s="60"/>
    </row>
    <row r="67" spans="1:9" ht="30" x14ac:dyDescent="0.25">
      <c r="A67" s="8" t="s">
        <v>1058</v>
      </c>
      <c r="B67" s="8" t="s">
        <v>621</v>
      </c>
      <c r="C67" s="8" t="s">
        <v>772</v>
      </c>
      <c r="D67" s="8" t="s">
        <v>261</v>
      </c>
      <c r="E67" s="13" t="s">
        <v>31143</v>
      </c>
      <c r="F67" s="77" t="str">
        <f t="shared" si="1"/>
        <v>К товару</v>
      </c>
      <c r="G67" s="87">
        <v>18835.147079999999</v>
      </c>
      <c r="H67" s="61">
        <v>2</v>
      </c>
      <c r="I67" s="60"/>
    </row>
    <row r="68" spans="1:9" ht="30" x14ac:dyDescent="0.25">
      <c r="A68" s="8" t="s">
        <v>23457</v>
      </c>
      <c r="B68" s="8" t="s">
        <v>621</v>
      </c>
      <c r="C68" s="8" t="s">
        <v>23458</v>
      </c>
      <c r="D68" s="8" t="s">
        <v>357</v>
      </c>
      <c r="E68" s="13" t="s">
        <v>31144</v>
      </c>
      <c r="F68" s="77" t="str">
        <f t="shared" si="1"/>
        <v>К товару</v>
      </c>
      <c r="G68" s="87">
        <v>21644.461080000001</v>
      </c>
      <c r="H68" s="61">
        <v>2</v>
      </c>
      <c r="I68" s="60"/>
    </row>
    <row r="69" spans="1:9" ht="30" x14ac:dyDescent="0.25">
      <c r="A69" s="8" t="s">
        <v>1059</v>
      </c>
      <c r="B69" s="8" t="s">
        <v>621</v>
      </c>
      <c r="C69" s="8" t="s">
        <v>773</v>
      </c>
      <c r="D69" s="8" t="s">
        <v>774</v>
      </c>
      <c r="E69" s="13" t="s">
        <v>31145</v>
      </c>
      <c r="F69" s="77" t="str">
        <f t="shared" si="1"/>
        <v>К товару</v>
      </c>
      <c r="G69" s="87">
        <v>26452.15308</v>
      </c>
      <c r="H69" s="61">
        <v>12</v>
      </c>
      <c r="I69" s="60"/>
    </row>
    <row r="70" spans="1:9" ht="30" x14ac:dyDescent="0.25">
      <c r="A70" s="8" t="s">
        <v>1060</v>
      </c>
      <c r="B70" s="8" t="s">
        <v>621</v>
      </c>
      <c r="C70" s="8" t="s">
        <v>775</v>
      </c>
      <c r="D70" s="8" t="s">
        <v>776</v>
      </c>
      <c r="E70" s="13" t="s">
        <v>31146</v>
      </c>
      <c r="F70" s="77" t="str">
        <f t="shared" si="1"/>
        <v>К товару</v>
      </c>
      <c r="G70" s="87">
        <v>19076.690159999998</v>
      </c>
      <c r="H70" s="61">
        <v>6</v>
      </c>
      <c r="I70" s="60"/>
    </row>
    <row r="71" spans="1:9" ht="30" x14ac:dyDescent="0.25">
      <c r="A71" s="8" t="s">
        <v>1061</v>
      </c>
      <c r="B71" s="8" t="s">
        <v>621</v>
      </c>
      <c r="C71" s="8" t="s">
        <v>777</v>
      </c>
      <c r="D71" s="8" t="s">
        <v>778</v>
      </c>
      <c r="E71" s="13" t="s">
        <v>31147</v>
      </c>
      <c r="F71" s="77" t="str">
        <f t="shared" si="1"/>
        <v>К товару</v>
      </c>
      <c r="G71" s="87">
        <v>21518.766</v>
      </c>
      <c r="H71" s="61">
        <v>4</v>
      </c>
      <c r="I71" s="60"/>
    </row>
    <row r="72" spans="1:9" ht="30" x14ac:dyDescent="0.25">
      <c r="A72" s="8" t="s">
        <v>1062</v>
      </c>
      <c r="B72" s="8" t="s">
        <v>621</v>
      </c>
      <c r="C72" s="8" t="s">
        <v>779</v>
      </c>
      <c r="D72" s="8" t="s">
        <v>780</v>
      </c>
      <c r="E72" s="13" t="s">
        <v>31148</v>
      </c>
      <c r="F72" s="77" t="str">
        <f t="shared" si="1"/>
        <v>К товару</v>
      </c>
      <c r="G72" s="87">
        <v>24337.927080000001</v>
      </c>
      <c r="H72" s="61">
        <v>3</v>
      </c>
      <c r="I72" s="60"/>
    </row>
    <row r="73" spans="1:9" ht="30" x14ac:dyDescent="0.25">
      <c r="A73" s="8" t="s">
        <v>1063</v>
      </c>
      <c r="B73" s="8" t="s">
        <v>621</v>
      </c>
      <c r="C73" s="8" t="s">
        <v>781</v>
      </c>
      <c r="D73" s="8" t="s">
        <v>782</v>
      </c>
      <c r="E73" s="13" t="s">
        <v>31149</v>
      </c>
      <c r="F73" s="77" t="str">
        <f t="shared" si="1"/>
        <v>К товару</v>
      </c>
      <c r="G73" s="87">
        <v>18506.718000000001</v>
      </c>
      <c r="H73" s="61">
        <v>4</v>
      </c>
      <c r="I73" s="60"/>
    </row>
    <row r="74" spans="1:9" ht="30" x14ac:dyDescent="0.25">
      <c r="A74" s="8" t="s">
        <v>23459</v>
      </c>
      <c r="B74" s="8" t="s">
        <v>621</v>
      </c>
      <c r="C74" s="8" t="s">
        <v>23460</v>
      </c>
      <c r="D74" s="8" t="s">
        <v>23461</v>
      </c>
      <c r="E74" s="13" t="s">
        <v>31150</v>
      </c>
      <c r="F74" s="77" t="str">
        <f t="shared" ref="F74:F105" si="2">HYPERLINK("https://shop-askom.kz/?pbrandnumber="&amp;C74&amp;"&amp;pbrandname=MAYSAN MANDO", "К товару")</f>
        <v>К товару</v>
      </c>
      <c r="G74" s="87">
        <v>23604.03</v>
      </c>
      <c r="H74" s="61">
        <v>2</v>
      </c>
      <c r="I74" s="60"/>
    </row>
    <row r="75" spans="1:9" ht="30" x14ac:dyDescent="0.25">
      <c r="A75" s="8" t="s">
        <v>1064</v>
      </c>
      <c r="B75" s="8" t="s">
        <v>621</v>
      </c>
      <c r="C75" s="8" t="s">
        <v>783</v>
      </c>
      <c r="D75" s="8" t="s">
        <v>784</v>
      </c>
      <c r="E75" s="13" t="s">
        <v>31151</v>
      </c>
      <c r="F75" s="77" t="str">
        <f t="shared" si="2"/>
        <v>К товару</v>
      </c>
      <c r="G75" s="87">
        <v>20157.552</v>
      </c>
      <c r="H75" s="61">
        <v>46</v>
      </c>
      <c r="I75" s="60"/>
    </row>
    <row r="76" spans="1:9" ht="30" x14ac:dyDescent="0.25">
      <c r="A76" s="8" t="s">
        <v>1070</v>
      </c>
      <c r="B76" s="8" t="s">
        <v>621</v>
      </c>
      <c r="C76" s="8" t="s">
        <v>794</v>
      </c>
      <c r="D76" s="8" t="s">
        <v>795</v>
      </c>
      <c r="E76" s="13" t="s">
        <v>31152</v>
      </c>
      <c r="F76" s="77" t="str">
        <f t="shared" si="2"/>
        <v>К товару</v>
      </c>
      <c r="G76" s="87">
        <v>10909.40616</v>
      </c>
      <c r="H76" s="61">
        <v>6</v>
      </c>
      <c r="I76" s="60"/>
    </row>
    <row r="77" spans="1:9" ht="30" x14ac:dyDescent="0.25">
      <c r="A77" s="8" t="s">
        <v>1082</v>
      </c>
      <c r="B77" s="8" t="s">
        <v>621</v>
      </c>
      <c r="C77" s="8" t="s">
        <v>815</v>
      </c>
      <c r="D77" s="8" t="s">
        <v>401</v>
      </c>
      <c r="E77" s="13" t="s">
        <v>31153</v>
      </c>
      <c r="F77" s="77" t="str">
        <f t="shared" si="2"/>
        <v>К товару</v>
      </c>
      <c r="G77" s="87">
        <v>33393.186000000002</v>
      </c>
      <c r="H77" s="61">
        <v>8</v>
      </c>
      <c r="I77" s="60"/>
    </row>
    <row r="78" spans="1:9" ht="30" x14ac:dyDescent="0.25">
      <c r="A78" s="8" t="s">
        <v>1083</v>
      </c>
      <c r="B78" s="8" t="s">
        <v>621</v>
      </c>
      <c r="C78" s="8" t="s">
        <v>816</v>
      </c>
      <c r="D78" s="8" t="s">
        <v>817</v>
      </c>
      <c r="E78" s="13" t="s">
        <v>31154</v>
      </c>
      <c r="F78" s="77" t="str">
        <f t="shared" si="2"/>
        <v>К товару</v>
      </c>
      <c r="G78" s="87">
        <v>31617.23616</v>
      </c>
      <c r="H78" s="61">
        <v>11</v>
      </c>
      <c r="I78" s="60"/>
    </row>
    <row r="79" spans="1:9" ht="30" x14ac:dyDescent="0.25">
      <c r="A79" s="8" t="s">
        <v>1084</v>
      </c>
      <c r="B79" s="8" t="s">
        <v>621</v>
      </c>
      <c r="C79" s="8" t="s">
        <v>818</v>
      </c>
      <c r="D79" s="8" t="s">
        <v>819</v>
      </c>
      <c r="E79" s="13" t="s">
        <v>31155</v>
      </c>
      <c r="F79" s="77" t="str">
        <f t="shared" si="2"/>
        <v>К товару</v>
      </c>
      <c r="G79" s="87">
        <v>22658.131079999999</v>
      </c>
      <c r="H79" s="61">
        <v>9</v>
      </c>
      <c r="I79" s="60"/>
    </row>
    <row r="80" spans="1:9" ht="30" x14ac:dyDescent="0.25">
      <c r="A80" s="8" t="s">
        <v>1088</v>
      </c>
      <c r="B80" s="8" t="s">
        <v>621</v>
      </c>
      <c r="C80" s="8" t="s">
        <v>824</v>
      </c>
      <c r="D80" s="8" t="s">
        <v>825</v>
      </c>
      <c r="E80" s="13" t="s">
        <v>31156</v>
      </c>
      <c r="F80" s="77" t="str">
        <f t="shared" si="2"/>
        <v>К товару</v>
      </c>
      <c r="G80" s="87">
        <v>27668.557079999999</v>
      </c>
      <c r="H80" s="61">
        <v>12</v>
      </c>
      <c r="I80" s="60"/>
    </row>
    <row r="81" spans="1:9" ht="30" x14ac:dyDescent="0.25">
      <c r="A81" s="8" t="s">
        <v>1092</v>
      </c>
      <c r="B81" s="8" t="s">
        <v>621</v>
      </c>
      <c r="C81" s="8" t="s">
        <v>832</v>
      </c>
      <c r="D81" s="8" t="s">
        <v>833</v>
      </c>
      <c r="E81" s="13" t="s">
        <v>31157</v>
      </c>
      <c r="F81" s="77" t="str">
        <f t="shared" si="2"/>
        <v>К товару</v>
      </c>
      <c r="G81" s="87">
        <v>22590.36</v>
      </c>
      <c r="H81" s="61">
        <v>39</v>
      </c>
      <c r="I81" s="60"/>
    </row>
    <row r="82" spans="1:9" ht="30" x14ac:dyDescent="0.25">
      <c r="A82" s="8" t="s">
        <v>1094</v>
      </c>
      <c r="B82" s="8" t="s">
        <v>621</v>
      </c>
      <c r="C82" s="8" t="s">
        <v>835</v>
      </c>
      <c r="D82" s="8" t="s">
        <v>651</v>
      </c>
      <c r="E82" s="13" t="s">
        <v>31158</v>
      </c>
      <c r="F82" s="77" t="str">
        <f t="shared" si="2"/>
        <v>К товару</v>
      </c>
      <c r="G82" s="87">
        <v>19829.702160000001</v>
      </c>
      <c r="H82" s="61">
        <v>43</v>
      </c>
      <c r="I82" s="60"/>
    </row>
    <row r="83" spans="1:9" ht="30" x14ac:dyDescent="0.25">
      <c r="A83" s="8" t="s">
        <v>1095</v>
      </c>
      <c r="B83" s="8" t="s">
        <v>621</v>
      </c>
      <c r="C83" s="8" t="s">
        <v>836</v>
      </c>
      <c r="D83" s="8" t="s">
        <v>837</v>
      </c>
      <c r="E83" s="13" t="s">
        <v>31159</v>
      </c>
      <c r="F83" s="77" t="str">
        <f t="shared" si="2"/>
        <v>К товару</v>
      </c>
      <c r="G83" s="87">
        <v>26220.45708</v>
      </c>
      <c r="H83" s="61">
        <v>32</v>
      </c>
      <c r="I83" s="60"/>
    </row>
    <row r="84" spans="1:9" ht="30" x14ac:dyDescent="0.25">
      <c r="A84" s="8" t="s">
        <v>1097</v>
      </c>
      <c r="B84" s="8" t="s">
        <v>621</v>
      </c>
      <c r="C84" s="8" t="s">
        <v>838</v>
      </c>
      <c r="D84" s="8" t="s">
        <v>839</v>
      </c>
      <c r="E84" s="13" t="s">
        <v>31160</v>
      </c>
      <c r="F84" s="77" t="str">
        <f t="shared" si="2"/>
        <v>К товару</v>
      </c>
      <c r="G84" s="87">
        <v>26210.61</v>
      </c>
      <c r="H84" s="61">
        <v>22</v>
      </c>
      <c r="I84" s="60"/>
    </row>
    <row r="85" spans="1:9" ht="30" x14ac:dyDescent="0.25">
      <c r="A85" s="8" t="s">
        <v>1099</v>
      </c>
      <c r="B85" s="8" t="s">
        <v>621</v>
      </c>
      <c r="C85" s="8" t="s">
        <v>841</v>
      </c>
      <c r="D85" s="8" t="s">
        <v>449</v>
      </c>
      <c r="E85" s="13" t="s">
        <v>31161</v>
      </c>
      <c r="F85" s="77" t="str">
        <f t="shared" si="2"/>
        <v>К товару</v>
      </c>
      <c r="G85" s="87">
        <v>26094.761999999999</v>
      </c>
      <c r="H85" s="61">
        <v>12</v>
      </c>
      <c r="I85" s="60"/>
    </row>
    <row r="86" spans="1:9" ht="30" x14ac:dyDescent="0.25">
      <c r="A86" s="8" t="s">
        <v>23462</v>
      </c>
      <c r="B86" s="8" t="s">
        <v>621</v>
      </c>
      <c r="C86" s="8" t="s">
        <v>23463</v>
      </c>
      <c r="D86" s="8" t="s">
        <v>23464</v>
      </c>
      <c r="E86" s="13" t="s">
        <v>31162</v>
      </c>
      <c r="F86" s="77" t="str">
        <f t="shared" si="2"/>
        <v>К товару</v>
      </c>
      <c r="G86" s="87">
        <v>22484.359079999998</v>
      </c>
      <c r="H86" s="61">
        <v>1</v>
      </c>
      <c r="I86" s="60"/>
    </row>
    <row r="87" spans="1:9" ht="30" x14ac:dyDescent="0.25">
      <c r="A87" s="8" t="s">
        <v>1103</v>
      </c>
      <c r="B87" s="8" t="s">
        <v>621</v>
      </c>
      <c r="C87" s="8" t="s">
        <v>847</v>
      </c>
      <c r="D87" s="8" t="s">
        <v>848</v>
      </c>
      <c r="E87" s="13" t="s">
        <v>31163</v>
      </c>
      <c r="F87" s="77" t="str">
        <f t="shared" si="2"/>
        <v>К товару</v>
      </c>
      <c r="G87" s="87">
        <v>31752.199079999999</v>
      </c>
      <c r="H87" s="61">
        <v>8</v>
      </c>
      <c r="I87" s="60"/>
    </row>
    <row r="88" spans="1:9" ht="30" x14ac:dyDescent="0.25">
      <c r="A88" s="8" t="s">
        <v>1104</v>
      </c>
      <c r="B88" s="8" t="s">
        <v>621</v>
      </c>
      <c r="C88" s="8" t="s">
        <v>849</v>
      </c>
      <c r="D88" s="8" t="s">
        <v>850</v>
      </c>
      <c r="E88" s="13" t="s">
        <v>31164</v>
      </c>
      <c r="F88" s="77" t="str">
        <f t="shared" si="2"/>
        <v>К товару</v>
      </c>
      <c r="G88" s="87">
        <v>14645.50416</v>
      </c>
      <c r="H88" s="61">
        <v>8</v>
      </c>
      <c r="I88" s="60"/>
    </row>
    <row r="89" spans="1:9" ht="30" x14ac:dyDescent="0.25">
      <c r="A89" s="8" t="s">
        <v>1105</v>
      </c>
      <c r="B89" s="8" t="s">
        <v>621</v>
      </c>
      <c r="C89" s="8" t="s">
        <v>851</v>
      </c>
      <c r="D89" s="8" t="s">
        <v>852</v>
      </c>
      <c r="E89" s="13" t="s">
        <v>31165</v>
      </c>
      <c r="F89" s="77" t="str">
        <f t="shared" si="2"/>
        <v>К товару</v>
      </c>
      <c r="G89" s="87">
        <v>20128.59</v>
      </c>
      <c r="H89" s="61">
        <v>13</v>
      </c>
      <c r="I89" s="60"/>
    </row>
    <row r="90" spans="1:9" ht="30" x14ac:dyDescent="0.25">
      <c r="A90" s="8" t="s">
        <v>23465</v>
      </c>
      <c r="B90" s="8" t="s">
        <v>621</v>
      </c>
      <c r="C90" s="8" t="s">
        <v>23466</v>
      </c>
      <c r="D90" s="8" t="s">
        <v>479</v>
      </c>
      <c r="E90" s="13" t="s">
        <v>31166</v>
      </c>
      <c r="F90" s="77" t="str">
        <f t="shared" si="2"/>
        <v>К товару</v>
      </c>
      <c r="G90" s="87">
        <v>15099.049079999999</v>
      </c>
      <c r="H90" s="61">
        <v>5</v>
      </c>
      <c r="I90" s="60"/>
    </row>
    <row r="91" spans="1:9" ht="30" x14ac:dyDescent="0.25">
      <c r="A91" s="8" t="s">
        <v>23467</v>
      </c>
      <c r="B91" s="8" t="s">
        <v>621</v>
      </c>
      <c r="C91" s="8" t="s">
        <v>23468</v>
      </c>
      <c r="D91" s="8" t="s">
        <v>23469</v>
      </c>
      <c r="E91" s="13" t="s">
        <v>31167</v>
      </c>
      <c r="F91" s="77" t="str">
        <f t="shared" si="2"/>
        <v>К товару</v>
      </c>
      <c r="G91" s="87">
        <v>17898.516</v>
      </c>
      <c r="H91" s="61">
        <v>8</v>
      </c>
      <c r="I91" s="60"/>
    </row>
    <row r="92" spans="1:9" ht="30" x14ac:dyDescent="0.25">
      <c r="A92" s="8" t="s">
        <v>23470</v>
      </c>
      <c r="B92" s="8" t="s">
        <v>621</v>
      </c>
      <c r="C92" s="8" t="s">
        <v>23471</v>
      </c>
      <c r="D92" s="8" t="s">
        <v>23472</v>
      </c>
      <c r="E92" s="13" t="s">
        <v>31168</v>
      </c>
      <c r="F92" s="77" t="str">
        <f t="shared" si="2"/>
        <v>К товару</v>
      </c>
      <c r="G92" s="87">
        <v>26510.077079999999</v>
      </c>
      <c r="H92" s="61">
        <v>2</v>
      </c>
      <c r="I92" s="60"/>
    </row>
    <row r="93" spans="1:9" ht="30" x14ac:dyDescent="0.25">
      <c r="A93" s="8" t="s">
        <v>1108</v>
      </c>
      <c r="B93" s="8" t="s">
        <v>621</v>
      </c>
      <c r="C93" s="8" t="s">
        <v>857</v>
      </c>
      <c r="D93" s="8" t="s">
        <v>497</v>
      </c>
      <c r="E93" s="13" t="s">
        <v>31169</v>
      </c>
      <c r="F93" s="77" t="str">
        <f t="shared" si="2"/>
        <v>К товару</v>
      </c>
      <c r="G93" s="87">
        <v>29734.706159999998</v>
      </c>
      <c r="H93" s="61">
        <v>8</v>
      </c>
      <c r="I93" s="60"/>
    </row>
    <row r="94" spans="1:9" ht="30" x14ac:dyDescent="0.25">
      <c r="A94" s="8" t="s">
        <v>1109</v>
      </c>
      <c r="B94" s="8" t="s">
        <v>621</v>
      </c>
      <c r="C94" s="8" t="s">
        <v>858</v>
      </c>
      <c r="D94" s="8" t="s">
        <v>494</v>
      </c>
      <c r="E94" s="13" t="s">
        <v>31170</v>
      </c>
      <c r="F94" s="77" t="str">
        <f t="shared" si="2"/>
        <v>К товару</v>
      </c>
      <c r="G94" s="87">
        <v>27128.12616</v>
      </c>
      <c r="H94" s="61">
        <v>8</v>
      </c>
      <c r="I94" s="60"/>
    </row>
    <row r="95" spans="1:9" ht="30" x14ac:dyDescent="0.25">
      <c r="A95" s="8" t="s">
        <v>1110</v>
      </c>
      <c r="B95" s="8" t="s">
        <v>621</v>
      </c>
      <c r="C95" s="8" t="s">
        <v>859</v>
      </c>
      <c r="D95" s="8" t="s">
        <v>860</v>
      </c>
      <c r="E95" s="13" t="s">
        <v>31171</v>
      </c>
      <c r="F95" s="77" t="str">
        <f t="shared" si="2"/>
        <v>К товару</v>
      </c>
      <c r="G95" s="87">
        <v>25718.256000000001</v>
      </c>
      <c r="H95" s="61">
        <v>8</v>
      </c>
      <c r="I95" s="60"/>
    </row>
    <row r="96" spans="1:9" ht="30" x14ac:dyDescent="0.25">
      <c r="A96" s="8" t="s">
        <v>1111</v>
      </c>
      <c r="B96" s="8" t="s">
        <v>621</v>
      </c>
      <c r="C96" s="8" t="s">
        <v>861</v>
      </c>
      <c r="D96" s="8" t="s">
        <v>862</v>
      </c>
      <c r="E96" s="13" t="s">
        <v>31172</v>
      </c>
      <c r="F96" s="77" t="str">
        <f t="shared" si="2"/>
        <v>К товару</v>
      </c>
      <c r="G96" s="87">
        <v>30140.174159999999</v>
      </c>
      <c r="H96" s="61">
        <v>10</v>
      </c>
      <c r="I96" s="60"/>
    </row>
    <row r="97" spans="1:9" ht="30" x14ac:dyDescent="0.25">
      <c r="A97" s="8" t="s">
        <v>1125</v>
      </c>
      <c r="B97" s="8" t="s">
        <v>621</v>
      </c>
      <c r="C97" s="8" t="s">
        <v>885</v>
      </c>
      <c r="D97" s="8" t="s">
        <v>886</v>
      </c>
      <c r="E97" s="13" t="s">
        <v>31173</v>
      </c>
      <c r="F97" s="77" t="str">
        <f t="shared" si="2"/>
        <v>К товару</v>
      </c>
      <c r="G97" s="87">
        <v>23247.21816</v>
      </c>
      <c r="H97" s="61">
        <v>30</v>
      </c>
      <c r="I97" s="60"/>
    </row>
    <row r="98" spans="1:9" ht="30" x14ac:dyDescent="0.25">
      <c r="A98" s="8" t="s">
        <v>1126</v>
      </c>
      <c r="B98" s="8" t="s">
        <v>621</v>
      </c>
      <c r="C98" s="8" t="s">
        <v>887</v>
      </c>
      <c r="D98" s="8" t="s">
        <v>888</v>
      </c>
      <c r="E98" s="13" t="s">
        <v>31174</v>
      </c>
      <c r="F98" s="77" t="str">
        <f t="shared" si="2"/>
        <v>К товару</v>
      </c>
      <c r="G98" s="87">
        <v>20341.17108</v>
      </c>
      <c r="H98" s="61">
        <v>14</v>
      </c>
      <c r="I98" s="60"/>
    </row>
    <row r="99" spans="1:9" ht="30" x14ac:dyDescent="0.25">
      <c r="A99" s="8" t="s">
        <v>1130</v>
      </c>
      <c r="B99" s="8" t="s">
        <v>621</v>
      </c>
      <c r="C99" s="8" t="s">
        <v>891</v>
      </c>
      <c r="D99" s="8" t="s">
        <v>539</v>
      </c>
      <c r="E99" s="13" t="s">
        <v>31175</v>
      </c>
      <c r="F99" s="77" t="str">
        <f t="shared" si="2"/>
        <v>К товару</v>
      </c>
      <c r="G99" s="87">
        <v>36086.652000000002</v>
      </c>
      <c r="H99" s="61">
        <v>20</v>
      </c>
      <c r="I99" s="60"/>
    </row>
    <row r="100" spans="1:9" ht="30" x14ac:dyDescent="0.25">
      <c r="A100" s="8" t="s">
        <v>1131</v>
      </c>
      <c r="B100" s="8" t="s">
        <v>621</v>
      </c>
      <c r="C100" s="8" t="s">
        <v>892</v>
      </c>
      <c r="D100" s="8" t="s">
        <v>893</v>
      </c>
      <c r="E100" s="13" t="s">
        <v>31176</v>
      </c>
      <c r="F100" s="77" t="str">
        <f t="shared" si="2"/>
        <v>К товару</v>
      </c>
      <c r="G100" s="87">
        <v>30622.681079999998</v>
      </c>
      <c r="H100" s="61">
        <v>12</v>
      </c>
      <c r="I100" s="60"/>
    </row>
    <row r="101" spans="1:9" ht="30" x14ac:dyDescent="0.25">
      <c r="A101" s="8" t="s">
        <v>1132</v>
      </c>
      <c r="B101" s="8" t="s">
        <v>621</v>
      </c>
      <c r="C101" s="8" t="s">
        <v>894</v>
      </c>
      <c r="D101" s="8" t="s">
        <v>895</v>
      </c>
      <c r="E101" s="13" t="s">
        <v>31177</v>
      </c>
      <c r="F101" s="77" t="str">
        <f t="shared" si="2"/>
        <v>К товару</v>
      </c>
      <c r="G101" s="87">
        <v>30612.833999999999</v>
      </c>
      <c r="H101" s="61">
        <v>10</v>
      </c>
      <c r="I101" s="60"/>
    </row>
    <row r="102" spans="1:9" ht="30" x14ac:dyDescent="0.25">
      <c r="A102" s="8" t="s">
        <v>1133</v>
      </c>
      <c r="B102" s="8" t="s">
        <v>621</v>
      </c>
      <c r="C102" s="8" t="s">
        <v>896</v>
      </c>
      <c r="D102" s="8" t="s">
        <v>807</v>
      </c>
      <c r="E102" s="13" t="s">
        <v>31178</v>
      </c>
      <c r="F102" s="77" t="str">
        <f t="shared" si="2"/>
        <v>К товару</v>
      </c>
      <c r="G102" s="87">
        <v>21683.27016</v>
      </c>
      <c r="H102" s="61">
        <v>46</v>
      </c>
      <c r="I102" s="60"/>
    </row>
    <row r="103" spans="1:9" ht="30" x14ac:dyDescent="0.25">
      <c r="A103" s="8" t="s">
        <v>23473</v>
      </c>
      <c r="B103" s="8" t="s">
        <v>621</v>
      </c>
      <c r="C103" s="8" t="s">
        <v>23474</v>
      </c>
      <c r="D103" s="8" t="s">
        <v>23475</v>
      </c>
      <c r="E103" s="13" t="s">
        <v>31179</v>
      </c>
      <c r="F103" s="77" t="str">
        <f t="shared" si="2"/>
        <v>К товару</v>
      </c>
      <c r="G103" s="87">
        <v>22658.131079999999</v>
      </c>
      <c r="H103" s="61">
        <v>1</v>
      </c>
      <c r="I103" s="60"/>
    </row>
    <row r="104" spans="1:9" ht="30" x14ac:dyDescent="0.25">
      <c r="A104" s="8" t="s">
        <v>1134</v>
      </c>
      <c r="B104" s="8" t="s">
        <v>621</v>
      </c>
      <c r="C104" s="8" t="s">
        <v>897</v>
      </c>
      <c r="D104" s="8" t="s">
        <v>616</v>
      </c>
      <c r="E104" s="13" t="s">
        <v>31180</v>
      </c>
      <c r="F104" s="77" t="str">
        <f t="shared" si="2"/>
        <v>К товару</v>
      </c>
      <c r="G104" s="87">
        <v>23082.714</v>
      </c>
      <c r="H104" s="61">
        <v>44</v>
      </c>
      <c r="I104" s="60"/>
    </row>
    <row r="105" spans="1:9" ht="30" x14ac:dyDescent="0.25">
      <c r="A105" s="8" t="s">
        <v>1136</v>
      </c>
      <c r="B105" s="8" t="s">
        <v>621</v>
      </c>
      <c r="C105" s="8" t="s">
        <v>900</v>
      </c>
      <c r="D105" s="8" t="s">
        <v>901</v>
      </c>
      <c r="E105" s="13" t="s">
        <v>31181</v>
      </c>
      <c r="F105" s="77" t="str">
        <f t="shared" si="2"/>
        <v>К товару</v>
      </c>
      <c r="G105" s="87">
        <v>14249.304</v>
      </c>
      <c r="H105" s="61">
        <v>12</v>
      </c>
      <c r="I105" s="60"/>
    </row>
    <row r="106" spans="1:9" ht="30" x14ac:dyDescent="0.25">
      <c r="A106" s="8" t="s">
        <v>1142</v>
      </c>
      <c r="B106" s="8" t="s">
        <v>621</v>
      </c>
      <c r="C106" s="8" t="s">
        <v>911</v>
      </c>
      <c r="D106" s="8" t="s">
        <v>912</v>
      </c>
      <c r="E106" s="13" t="s">
        <v>31182</v>
      </c>
      <c r="F106" s="77" t="str">
        <f t="shared" ref="F106:F118" si="3">HYPERLINK("https://shop-askom.kz/?pbrandnumber="&amp;C106&amp;"&amp;pbrandname=MAYSAN MANDO", "К товару")</f>
        <v>К товару</v>
      </c>
      <c r="G106" s="87">
        <v>28392.607079999998</v>
      </c>
      <c r="H106" s="61">
        <v>1</v>
      </c>
      <c r="I106" s="60"/>
    </row>
    <row r="107" spans="1:9" ht="30" x14ac:dyDescent="0.25">
      <c r="A107" s="8" t="s">
        <v>1143</v>
      </c>
      <c r="B107" s="8" t="s">
        <v>621</v>
      </c>
      <c r="C107" s="8" t="s">
        <v>913</v>
      </c>
      <c r="D107" s="8" t="s">
        <v>914</v>
      </c>
      <c r="E107" s="13" t="s">
        <v>31183</v>
      </c>
      <c r="F107" s="77" t="str">
        <f t="shared" si="3"/>
        <v>К товару</v>
      </c>
      <c r="G107" s="87">
        <v>13834.568159999999</v>
      </c>
      <c r="H107" s="61">
        <v>6</v>
      </c>
      <c r="I107" s="60"/>
    </row>
    <row r="108" spans="1:9" ht="30" x14ac:dyDescent="0.25">
      <c r="A108" s="8" t="s">
        <v>1146</v>
      </c>
      <c r="B108" s="8" t="s">
        <v>621</v>
      </c>
      <c r="C108" s="8" t="s">
        <v>919</v>
      </c>
      <c r="D108" s="8" t="s">
        <v>560</v>
      </c>
      <c r="E108" s="13" t="s">
        <v>31184</v>
      </c>
      <c r="F108" s="77" t="str">
        <f t="shared" si="3"/>
        <v>К товару</v>
      </c>
      <c r="G108" s="87">
        <v>29193.696</v>
      </c>
      <c r="H108" s="61">
        <v>4</v>
      </c>
      <c r="I108" s="60"/>
    </row>
    <row r="109" spans="1:9" ht="30" x14ac:dyDescent="0.25">
      <c r="A109" s="8" t="s">
        <v>1147</v>
      </c>
      <c r="B109" s="8" t="s">
        <v>621</v>
      </c>
      <c r="C109" s="8" t="s">
        <v>920</v>
      </c>
      <c r="D109" s="8" t="s">
        <v>921</v>
      </c>
      <c r="E109" s="13" t="s">
        <v>31185</v>
      </c>
      <c r="F109" s="77" t="str">
        <f t="shared" si="3"/>
        <v>К товару</v>
      </c>
      <c r="G109" s="87">
        <v>27948.329999999998</v>
      </c>
      <c r="H109" s="61">
        <v>10</v>
      </c>
      <c r="I109" s="60"/>
    </row>
    <row r="110" spans="1:9" ht="30" x14ac:dyDescent="0.25">
      <c r="A110" s="8" t="s">
        <v>1153</v>
      </c>
      <c r="B110" s="8" t="s">
        <v>621</v>
      </c>
      <c r="C110" s="8" t="s">
        <v>932</v>
      </c>
      <c r="D110" s="8" t="s">
        <v>581</v>
      </c>
      <c r="E110" s="13" t="s">
        <v>31186</v>
      </c>
      <c r="F110" s="77" t="str">
        <f t="shared" si="3"/>
        <v>К товару</v>
      </c>
      <c r="G110" s="87">
        <v>18120.944159999999</v>
      </c>
      <c r="H110" s="61">
        <v>10</v>
      </c>
      <c r="I110" s="60"/>
    </row>
    <row r="111" spans="1:9" ht="30" x14ac:dyDescent="0.25">
      <c r="A111" s="8" t="s">
        <v>1154</v>
      </c>
      <c r="B111" s="8" t="s">
        <v>621</v>
      </c>
      <c r="C111" s="8" t="s">
        <v>933</v>
      </c>
      <c r="D111" s="8" t="s">
        <v>934</v>
      </c>
      <c r="E111" s="13" t="s">
        <v>31187</v>
      </c>
      <c r="F111" s="77" t="str">
        <f t="shared" si="3"/>
        <v>К товару</v>
      </c>
      <c r="G111" s="87">
        <v>17879.40108</v>
      </c>
      <c r="H111" s="61">
        <v>10</v>
      </c>
      <c r="I111" s="60"/>
    </row>
    <row r="112" spans="1:9" ht="30" x14ac:dyDescent="0.25">
      <c r="A112" s="8" t="s">
        <v>1155</v>
      </c>
      <c r="B112" s="8" t="s">
        <v>621</v>
      </c>
      <c r="C112" s="8" t="s">
        <v>935</v>
      </c>
      <c r="D112" s="8" t="s">
        <v>936</v>
      </c>
      <c r="E112" s="13" t="s">
        <v>31188</v>
      </c>
      <c r="F112" s="77" t="str">
        <f t="shared" si="3"/>
        <v>К товару</v>
      </c>
      <c r="G112" s="87">
        <v>27755.443080000001</v>
      </c>
      <c r="H112" s="61">
        <v>12</v>
      </c>
      <c r="I112" s="60"/>
    </row>
    <row r="113" spans="1:9" ht="30" x14ac:dyDescent="0.25">
      <c r="A113" s="8" t="s">
        <v>1156</v>
      </c>
      <c r="B113" s="8" t="s">
        <v>621</v>
      </c>
      <c r="C113" s="8" t="s">
        <v>937</v>
      </c>
      <c r="D113" s="8" t="s">
        <v>587</v>
      </c>
      <c r="E113" s="13" t="s">
        <v>31189</v>
      </c>
      <c r="F113" s="77" t="str">
        <f t="shared" si="3"/>
        <v>К товару</v>
      </c>
      <c r="G113" s="87">
        <v>26606.810160000001</v>
      </c>
      <c r="H113" s="61">
        <v>10</v>
      </c>
      <c r="I113" s="60"/>
    </row>
    <row r="114" spans="1:9" ht="30" x14ac:dyDescent="0.25">
      <c r="A114" s="8" t="s">
        <v>1157</v>
      </c>
      <c r="B114" s="8" t="s">
        <v>621</v>
      </c>
      <c r="C114" s="8" t="s">
        <v>938</v>
      </c>
      <c r="D114" s="8" t="s">
        <v>590</v>
      </c>
      <c r="E114" s="13" t="s">
        <v>31190</v>
      </c>
      <c r="F114" s="77" t="str">
        <f t="shared" si="3"/>
        <v>К товару</v>
      </c>
      <c r="G114" s="87">
        <v>18063.02016</v>
      </c>
      <c r="H114" s="61">
        <v>4</v>
      </c>
      <c r="I114" s="60"/>
    </row>
    <row r="115" spans="1:9" ht="30" x14ac:dyDescent="0.25">
      <c r="A115" s="8" t="s">
        <v>23476</v>
      </c>
      <c r="B115" s="8" t="s">
        <v>621</v>
      </c>
      <c r="C115" s="8" t="s">
        <v>23477</v>
      </c>
      <c r="D115" s="8" t="s">
        <v>602</v>
      </c>
      <c r="E115" s="13" t="s">
        <v>31191</v>
      </c>
      <c r="F115" s="77" t="str">
        <f t="shared" si="3"/>
        <v>К товару</v>
      </c>
      <c r="G115" s="87">
        <v>19752.083999999999</v>
      </c>
      <c r="H115" s="61">
        <v>8</v>
      </c>
      <c r="I115" s="60"/>
    </row>
    <row r="116" spans="1:9" ht="30" x14ac:dyDescent="0.25">
      <c r="A116" s="8" t="s">
        <v>1158</v>
      </c>
      <c r="B116" s="8" t="s">
        <v>621</v>
      </c>
      <c r="C116" s="8" t="s">
        <v>939</v>
      </c>
      <c r="D116" s="8" t="s">
        <v>940</v>
      </c>
      <c r="E116" s="13" t="s">
        <v>31192</v>
      </c>
      <c r="F116" s="77" t="str">
        <f t="shared" si="3"/>
        <v>К товару</v>
      </c>
      <c r="G116" s="87">
        <v>29589.89616</v>
      </c>
      <c r="H116" s="61">
        <v>12</v>
      </c>
      <c r="I116" s="60"/>
    </row>
    <row r="117" spans="1:9" ht="30" x14ac:dyDescent="0.25">
      <c r="A117" s="8" t="s">
        <v>1159</v>
      </c>
      <c r="B117" s="8" t="s">
        <v>621</v>
      </c>
      <c r="C117" s="8" t="s">
        <v>941</v>
      </c>
      <c r="D117" s="8" t="s">
        <v>942</v>
      </c>
      <c r="E117" s="13" t="s">
        <v>31193</v>
      </c>
      <c r="F117" s="77" t="str">
        <f t="shared" si="3"/>
        <v>К товару</v>
      </c>
      <c r="G117" s="87">
        <v>30217.213080000001</v>
      </c>
      <c r="H117" s="61">
        <v>10</v>
      </c>
      <c r="I117" s="60"/>
    </row>
    <row r="118" spans="1:9" ht="30" x14ac:dyDescent="0.25">
      <c r="A118" s="8" t="s">
        <v>1160</v>
      </c>
      <c r="B118" s="8" t="s">
        <v>621</v>
      </c>
      <c r="C118" s="8" t="s">
        <v>943</v>
      </c>
      <c r="D118" s="8" t="s">
        <v>944</v>
      </c>
      <c r="E118" s="13" t="s">
        <v>31194</v>
      </c>
      <c r="F118" s="77" t="str">
        <f t="shared" si="3"/>
        <v>К товару</v>
      </c>
      <c r="G118" s="87">
        <v>28489.34016</v>
      </c>
      <c r="H118" s="61">
        <v>10</v>
      </c>
      <c r="I118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97" fitToHeight="2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  <pageSetUpPr fitToPage="1"/>
  </sheetPr>
  <dimension ref="A1:I25"/>
  <sheetViews>
    <sheetView view="pageBreakPreview" topLeftCell="B1" zoomScaleNormal="100" zoomScaleSheetLayoutView="100" workbookViewId="0">
      <selection activeCell="M12" sqref="M12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16" style="1" hidden="1" customWidth="1"/>
    <col min="5" max="5" width="73" style="1" customWidth="1"/>
    <col min="6" max="6" width="18.710937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31212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30" x14ac:dyDescent="0.25">
      <c r="A10" s="8" t="s">
        <v>26439</v>
      </c>
      <c r="B10" s="8" t="s">
        <v>957</v>
      </c>
      <c r="C10" s="8" t="s">
        <v>26440</v>
      </c>
      <c r="D10" s="8" t="s">
        <v>19277</v>
      </c>
      <c r="E10" s="13" t="s">
        <v>31196</v>
      </c>
      <c r="F10" s="77" t="str">
        <f t="shared" ref="F10:F25" si="0">HYPERLINK("https://shop-askom.kz/?pbrandnumber="&amp;C10&amp;"&amp;pbrandname=MEGAPOWER", "К товару")</f>
        <v>К товару</v>
      </c>
      <c r="G10" s="87">
        <v>7298.424</v>
      </c>
      <c r="H10" s="18">
        <v>74</v>
      </c>
      <c r="I10" s="60"/>
    </row>
    <row r="11" spans="1:9" ht="30" x14ac:dyDescent="0.25">
      <c r="A11" s="8" t="s">
        <v>26441</v>
      </c>
      <c r="B11" s="8" t="s">
        <v>957</v>
      </c>
      <c r="C11" s="8" t="s">
        <v>26442</v>
      </c>
      <c r="D11" s="8" t="s">
        <v>26443</v>
      </c>
      <c r="E11" s="13" t="s">
        <v>31197</v>
      </c>
      <c r="F11" s="77" t="str">
        <f t="shared" si="0"/>
        <v>К товару</v>
      </c>
      <c r="G11" s="87">
        <v>7095.69</v>
      </c>
      <c r="H11" s="18">
        <v>65</v>
      </c>
      <c r="I11" s="60"/>
    </row>
    <row r="12" spans="1:9" ht="30" x14ac:dyDescent="0.25">
      <c r="A12" s="8" t="s">
        <v>26456</v>
      </c>
      <c r="B12" s="8" t="s">
        <v>957</v>
      </c>
      <c r="C12" s="8" t="s">
        <v>26457</v>
      </c>
      <c r="D12" s="8" t="s">
        <v>19622</v>
      </c>
      <c r="E12" s="13" t="s">
        <v>31198</v>
      </c>
      <c r="F12" s="77" t="str">
        <f t="shared" si="0"/>
        <v>К товару</v>
      </c>
      <c r="G12" s="87">
        <v>17869.554</v>
      </c>
      <c r="H12" s="18">
        <v>119</v>
      </c>
      <c r="I12" s="60"/>
    </row>
    <row r="13" spans="1:9" ht="30" x14ac:dyDescent="0.25">
      <c r="A13" s="8" t="s">
        <v>26458</v>
      </c>
      <c r="B13" s="8" t="s">
        <v>957</v>
      </c>
      <c r="C13" s="8" t="s">
        <v>26459</v>
      </c>
      <c r="D13" s="8" t="s">
        <v>26381</v>
      </c>
      <c r="E13" s="13" t="s">
        <v>31199</v>
      </c>
      <c r="F13" s="77" t="str">
        <f t="shared" si="0"/>
        <v>К товару</v>
      </c>
      <c r="G13" s="87">
        <v>18197.983079999998</v>
      </c>
      <c r="H13" s="18">
        <v>55</v>
      </c>
      <c r="I13" s="60"/>
    </row>
    <row r="14" spans="1:9" ht="30" x14ac:dyDescent="0.25">
      <c r="A14" s="8" t="s">
        <v>26444</v>
      </c>
      <c r="B14" s="8" t="s">
        <v>957</v>
      </c>
      <c r="C14" s="8" t="s">
        <v>26445</v>
      </c>
      <c r="D14" s="8" t="s">
        <v>25859</v>
      </c>
      <c r="E14" s="13" t="s">
        <v>31200</v>
      </c>
      <c r="F14" s="77" t="str">
        <f t="shared" si="0"/>
        <v>К товару</v>
      </c>
      <c r="G14" s="87">
        <v>6188.60016</v>
      </c>
      <c r="H14" s="18">
        <v>4</v>
      </c>
      <c r="I14" s="60"/>
    </row>
    <row r="15" spans="1:9" ht="30" x14ac:dyDescent="0.25">
      <c r="A15" s="8" t="s">
        <v>26446</v>
      </c>
      <c r="B15" s="8" t="s">
        <v>957</v>
      </c>
      <c r="C15" s="8" t="s">
        <v>26447</v>
      </c>
      <c r="D15" s="8" t="s">
        <v>25856</v>
      </c>
      <c r="E15" s="13" t="s">
        <v>31201</v>
      </c>
      <c r="F15" s="77" t="str">
        <f t="shared" si="0"/>
        <v>К товару</v>
      </c>
      <c r="G15" s="87">
        <v>6757.9930800000002</v>
      </c>
      <c r="H15" s="18">
        <v>1</v>
      </c>
      <c r="I15" s="60"/>
    </row>
    <row r="16" spans="1:9" ht="30" x14ac:dyDescent="0.25">
      <c r="A16" s="8" t="s">
        <v>26453</v>
      </c>
      <c r="B16" s="8" t="s">
        <v>957</v>
      </c>
      <c r="C16" s="8" t="s">
        <v>26454</v>
      </c>
      <c r="D16" s="8" t="s">
        <v>26455</v>
      </c>
      <c r="E16" s="13" t="s">
        <v>31202</v>
      </c>
      <c r="F16" s="77" t="str">
        <f t="shared" si="0"/>
        <v>К товару</v>
      </c>
      <c r="G16" s="87">
        <v>19240.61508</v>
      </c>
      <c r="H16" s="18">
        <v>8</v>
      </c>
      <c r="I16" s="60"/>
    </row>
    <row r="17" spans="1:9" ht="30" x14ac:dyDescent="0.25">
      <c r="A17" s="8" t="s">
        <v>26448</v>
      </c>
      <c r="B17" s="8" t="s">
        <v>957</v>
      </c>
      <c r="C17" s="8" t="s">
        <v>26449</v>
      </c>
      <c r="D17" s="8" t="s">
        <v>26237</v>
      </c>
      <c r="E17" s="13" t="s">
        <v>31203</v>
      </c>
      <c r="F17" s="77" t="str">
        <f t="shared" si="0"/>
        <v>К товару</v>
      </c>
      <c r="G17" s="87">
        <v>20814.410159999999</v>
      </c>
      <c r="H17" s="18">
        <v>6</v>
      </c>
      <c r="I17" s="60"/>
    </row>
    <row r="18" spans="1:9" ht="30" x14ac:dyDescent="0.25">
      <c r="A18" s="8" t="s">
        <v>26450</v>
      </c>
      <c r="B18" s="8" t="s">
        <v>957</v>
      </c>
      <c r="C18" s="8" t="s">
        <v>26451</v>
      </c>
      <c r="D18" s="8" t="s">
        <v>26452</v>
      </c>
      <c r="E18" s="13" t="s">
        <v>31204</v>
      </c>
      <c r="F18" s="77" t="str">
        <f t="shared" si="0"/>
        <v>К товару</v>
      </c>
      <c r="G18" s="87">
        <v>20003.474159999998</v>
      </c>
      <c r="H18" s="18">
        <v>1</v>
      </c>
      <c r="I18" s="60"/>
    </row>
    <row r="19" spans="1:9" ht="30" x14ac:dyDescent="0.25">
      <c r="A19" s="8" t="s">
        <v>11253</v>
      </c>
      <c r="B19" s="8" t="s">
        <v>957</v>
      </c>
      <c r="C19" s="8" t="s">
        <v>11254</v>
      </c>
      <c r="D19" s="8" t="s">
        <v>11255</v>
      </c>
      <c r="E19" s="13" t="s">
        <v>31205</v>
      </c>
      <c r="F19" s="77" t="str">
        <f t="shared" si="0"/>
        <v>К товару</v>
      </c>
      <c r="G19" s="87">
        <v>5329.0079999999998</v>
      </c>
      <c r="H19" s="18">
        <v>12</v>
      </c>
      <c r="I19" s="60"/>
    </row>
    <row r="20" spans="1:9" ht="30" x14ac:dyDescent="0.25">
      <c r="A20" s="8" t="s">
        <v>11256</v>
      </c>
      <c r="B20" s="8" t="s">
        <v>957</v>
      </c>
      <c r="C20" s="8" t="s">
        <v>11257</v>
      </c>
      <c r="D20" s="8" t="s">
        <v>11258</v>
      </c>
      <c r="E20" s="13" t="s">
        <v>31206</v>
      </c>
      <c r="F20" s="77" t="str">
        <f t="shared" si="0"/>
        <v>К товару</v>
      </c>
      <c r="G20" s="87">
        <v>5329.0079999999998</v>
      </c>
      <c r="H20" s="18">
        <v>53</v>
      </c>
      <c r="I20" s="60"/>
    </row>
    <row r="21" spans="1:9" ht="30" x14ac:dyDescent="0.25">
      <c r="A21" s="8" t="s">
        <v>11259</v>
      </c>
      <c r="B21" s="8" t="s">
        <v>957</v>
      </c>
      <c r="C21" s="8" t="s">
        <v>11260</v>
      </c>
      <c r="D21" s="8" t="s">
        <v>11261</v>
      </c>
      <c r="E21" s="13" t="s">
        <v>31207</v>
      </c>
      <c r="F21" s="77" t="str">
        <f t="shared" si="0"/>
        <v>К товару</v>
      </c>
      <c r="G21" s="87">
        <v>18999.072</v>
      </c>
      <c r="H21" s="18">
        <v>37</v>
      </c>
      <c r="I21" s="60"/>
    </row>
    <row r="22" spans="1:9" ht="30" x14ac:dyDescent="0.25">
      <c r="A22" s="8" t="s">
        <v>11247</v>
      </c>
      <c r="B22" s="8" t="s">
        <v>957</v>
      </c>
      <c r="C22" s="8" t="s">
        <v>11248</v>
      </c>
      <c r="D22" s="8" t="s">
        <v>11248</v>
      </c>
      <c r="E22" s="13" t="s">
        <v>31208</v>
      </c>
      <c r="F22" s="77" t="str">
        <f t="shared" si="0"/>
        <v>К товару</v>
      </c>
      <c r="G22" s="87">
        <v>33673.538159999996</v>
      </c>
      <c r="H22" s="18">
        <v>25</v>
      </c>
      <c r="I22" s="60"/>
    </row>
    <row r="23" spans="1:9" ht="30" x14ac:dyDescent="0.25">
      <c r="A23" s="8" t="s">
        <v>11249</v>
      </c>
      <c r="B23" s="8" t="s">
        <v>957</v>
      </c>
      <c r="C23" s="8" t="s">
        <v>11250</v>
      </c>
      <c r="D23" s="8" t="s">
        <v>2497</v>
      </c>
      <c r="E23" s="13" t="s">
        <v>31209</v>
      </c>
      <c r="F23" s="77" t="str">
        <f t="shared" si="0"/>
        <v>К товару</v>
      </c>
      <c r="G23" s="87">
        <v>34165.892159999996</v>
      </c>
      <c r="H23" s="18">
        <v>18</v>
      </c>
      <c r="I23" s="60"/>
    </row>
    <row r="24" spans="1:9" ht="30" x14ac:dyDescent="0.25">
      <c r="A24" s="8" t="s">
        <v>27549</v>
      </c>
      <c r="B24" s="8" t="s">
        <v>957</v>
      </c>
      <c r="C24" s="8" t="s">
        <v>27550</v>
      </c>
      <c r="D24" s="8" t="s">
        <v>27550</v>
      </c>
      <c r="E24" s="13" t="s">
        <v>31210</v>
      </c>
      <c r="F24" s="77" t="str">
        <f t="shared" si="0"/>
        <v>К товару</v>
      </c>
      <c r="G24" s="87">
        <v>36318.347999999998</v>
      </c>
      <c r="H24" s="18">
        <v>40</v>
      </c>
      <c r="I24" s="60"/>
    </row>
    <row r="25" spans="1:9" ht="30" x14ac:dyDescent="0.25">
      <c r="A25" s="8" t="s">
        <v>22448</v>
      </c>
      <c r="B25" s="8" t="s">
        <v>957</v>
      </c>
      <c r="C25" s="8" t="s">
        <v>22449</v>
      </c>
      <c r="D25" s="8" t="s">
        <v>22450</v>
      </c>
      <c r="E25" s="13" t="s">
        <v>31211</v>
      </c>
      <c r="F25" s="77" t="str">
        <f t="shared" si="0"/>
        <v>К товару</v>
      </c>
      <c r="G25" s="87">
        <v>19259.73</v>
      </c>
      <c r="H25" s="18">
        <v>113</v>
      </c>
      <c r="I25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97" fitToHeight="2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0.39997558519241921"/>
    <pageSetUpPr fitToPage="1"/>
  </sheetPr>
  <dimension ref="A1:I125"/>
  <sheetViews>
    <sheetView view="pageBreakPreview" topLeftCell="B1" zoomScaleNormal="100" zoomScaleSheetLayoutView="100" workbookViewId="0">
      <selection activeCell="K15" sqref="K15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16" style="94" hidden="1" customWidth="1"/>
    <col min="5" max="5" width="73" style="1" customWidth="1"/>
    <col min="6" max="6" width="18.710937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93"/>
      <c r="E1" s="12"/>
      <c r="F1" s="20"/>
      <c r="G1" s="10"/>
      <c r="H1" s="23"/>
      <c r="I1" s="10"/>
    </row>
    <row r="2" spans="1:9" ht="56.25" customHeight="1" x14ac:dyDescent="0.25">
      <c r="A2"/>
      <c r="B2" s="65"/>
      <c r="C2" s="65"/>
      <c r="D2" s="166" t="s">
        <v>31329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15" x14ac:dyDescent="0.25">
      <c r="A10" s="8" t="s">
        <v>26569</v>
      </c>
      <c r="B10" s="8" t="s">
        <v>26568</v>
      </c>
      <c r="C10" s="8" t="s">
        <v>26570</v>
      </c>
      <c r="D10" s="8" t="s">
        <v>26571</v>
      </c>
      <c r="E10" s="13" t="s">
        <v>31213</v>
      </c>
      <c r="F10" s="77" t="str">
        <f t="shared" ref="F10:F41" si="0">HYPERLINK("https://shop-askom.kz/?pbrandnumber="&amp;C10&amp;"&amp;pbrandname=MFILTER", "К товару")</f>
        <v>К товару</v>
      </c>
      <c r="G10" s="87">
        <v>7385.3099999999995</v>
      </c>
      <c r="H10" s="61">
        <v>3</v>
      </c>
      <c r="I10" s="60"/>
    </row>
    <row r="11" spans="1:9" ht="15" x14ac:dyDescent="0.25">
      <c r="A11" s="8" t="s">
        <v>26572</v>
      </c>
      <c r="B11" s="8" t="s">
        <v>26568</v>
      </c>
      <c r="C11" s="8" t="s">
        <v>26573</v>
      </c>
      <c r="D11" s="8" t="s">
        <v>26574</v>
      </c>
      <c r="E11" s="13" t="s">
        <v>31214</v>
      </c>
      <c r="F11" s="77" t="str">
        <f t="shared" si="0"/>
        <v>К товару</v>
      </c>
      <c r="G11" s="87">
        <v>5647.59</v>
      </c>
      <c r="H11" s="61">
        <v>3</v>
      </c>
      <c r="I11" s="60"/>
    </row>
    <row r="12" spans="1:9" ht="15" x14ac:dyDescent="0.25">
      <c r="A12" s="8" t="s">
        <v>26575</v>
      </c>
      <c r="B12" s="8" t="s">
        <v>26568</v>
      </c>
      <c r="C12" s="8" t="s">
        <v>26576</v>
      </c>
      <c r="D12" s="8" t="s">
        <v>26577</v>
      </c>
      <c r="E12" s="13" t="s">
        <v>31215</v>
      </c>
      <c r="F12" s="77" t="str">
        <f t="shared" si="0"/>
        <v>К товару</v>
      </c>
      <c r="G12" s="87">
        <v>10735.63416</v>
      </c>
      <c r="H12" s="61">
        <v>3</v>
      </c>
      <c r="I12" s="60"/>
    </row>
    <row r="13" spans="1:9" ht="30" x14ac:dyDescent="0.25">
      <c r="A13" s="8" t="s">
        <v>26578</v>
      </c>
      <c r="B13" s="8" t="s">
        <v>26568</v>
      </c>
      <c r="C13" s="8" t="s">
        <v>26579</v>
      </c>
      <c r="D13" s="8" t="s">
        <v>26580</v>
      </c>
      <c r="E13" s="13" t="s">
        <v>31216</v>
      </c>
      <c r="F13" s="77" t="str">
        <f t="shared" si="0"/>
        <v>К товару</v>
      </c>
      <c r="G13" s="87">
        <v>6159.6381599999995</v>
      </c>
      <c r="H13" s="61">
        <v>4</v>
      </c>
      <c r="I13" s="60"/>
    </row>
    <row r="14" spans="1:9" ht="15" x14ac:dyDescent="0.25">
      <c r="A14" s="8" t="s">
        <v>26581</v>
      </c>
      <c r="B14" s="8" t="s">
        <v>26568</v>
      </c>
      <c r="C14" s="8" t="s">
        <v>26582</v>
      </c>
      <c r="D14" s="8" t="s">
        <v>26583</v>
      </c>
      <c r="E14" s="13" t="s">
        <v>31217</v>
      </c>
      <c r="F14" s="77" t="str">
        <f t="shared" si="0"/>
        <v>К товару</v>
      </c>
      <c r="G14" s="87">
        <v>18284.86908</v>
      </c>
      <c r="H14" s="61">
        <v>1</v>
      </c>
      <c r="I14" s="60"/>
    </row>
    <row r="15" spans="1:9" ht="30" x14ac:dyDescent="0.25">
      <c r="A15" s="8" t="s">
        <v>26584</v>
      </c>
      <c r="B15" s="8" t="s">
        <v>26568</v>
      </c>
      <c r="C15" s="8" t="s">
        <v>26585</v>
      </c>
      <c r="D15" s="8" t="s">
        <v>26586</v>
      </c>
      <c r="E15" s="13" t="s">
        <v>31218</v>
      </c>
      <c r="F15" s="77" t="str">
        <f t="shared" si="0"/>
        <v>К товару</v>
      </c>
      <c r="G15" s="87">
        <v>12289.73508</v>
      </c>
      <c r="H15" s="61">
        <v>16</v>
      </c>
      <c r="I15" s="60"/>
    </row>
    <row r="16" spans="1:9" ht="15" x14ac:dyDescent="0.25">
      <c r="A16" s="8" t="s">
        <v>26587</v>
      </c>
      <c r="B16" s="8" t="s">
        <v>26568</v>
      </c>
      <c r="C16" s="8" t="s">
        <v>26588</v>
      </c>
      <c r="D16" s="8" t="s">
        <v>10852</v>
      </c>
      <c r="E16" s="13" t="s">
        <v>31219</v>
      </c>
      <c r="F16" s="77" t="str">
        <f t="shared" si="0"/>
        <v>К товару</v>
      </c>
      <c r="G16" s="87">
        <v>15176.088</v>
      </c>
      <c r="H16" s="61">
        <v>13</v>
      </c>
      <c r="I16" s="60"/>
    </row>
    <row r="17" spans="1:9" ht="15" x14ac:dyDescent="0.25">
      <c r="A17" s="8" t="s">
        <v>26589</v>
      </c>
      <c r="B17" s="8" t="s">
        <v>26568</v>
      </c>
      <c r="C17" s="8" t="s">
        <v>26590</v>
      </c>
      <c r="D17" s="8" t="s">
        <v>10855</v>
      </c>
      <c r="E17" s="13" t="s">
        <v>31220</v>
      </c>
      <c r="F17" s="77" t="str">
        <f t="shared" si="0"/>
        <v>К товару</v>
      </c>
      <c r="G17" s="87">
        <v>21953.196</v>
      </c>
      <c r="H17" s="61">
        <v>7</v>
      </c>
      <c r="I17" s="60"/>
    </row>
    <row r="18" spans="1:9" ht="15" x14ac:dyDescent="0.25">
      <c r="A18" s="8" t="s">
        <v>26591</v>
      </c>
      <c r="B18" s="8" t="s">
        <v>26568</v>
      </c>
      <c r="C18" s="8" t="s">
        <v>26592</v>
      </c>
      <c r="D18" s="8" t="s">
        <v>26593</v>
      </c>
      <c r="E18" s="13" t="s">
        <v>31221</v>
      </c>
      <c r="F18" s="77" t="str">
        <f t="shared" si="0"/>
        <v>К товару</v>
      </c>
      <c r="G18" s="87">
        <v>9991.89</v>
      </c>
      <c r="H18" s="61">
        <v>1</v>
      </c>
      <c r="I18" s="60"/>
    </row>
    <row r="19" spans="1:9" ht="30" x14ac:dyDescent="0.25">
      <c r="A19" s="8" t="s">
        <v>26594</v>
      </c>
      <c r="B19" s="8" t="s">
        <v>26568</v>
      </c>
      <c r="C19" s="8" t="s">
        <v>26595</v>
      </c>
      <c r="D19" s="8" t="s">
        <v>25892</v>
      </c>
      <c r="E19" s="13" t="s">
        <v>31222</v>
      </c>
      <c r="F19" s="77" t="str">
        <f t="shared" si="0"/>
        <v>К товару</v>
      </c>
      <c r="G19" s="87">
        <v>7655.8150799999994</v>
      </c>
      <c r="H19" s="61">
        <v>16</v>
      </c>
      <c r="I19" s="60"/>
    </row>
    <row r="20" spans="1:9" ht="30" x14ac:dyDescent="0.25">
      <c r="A20" s="8" t="s">
        <v>26596</v>
      </c>
      <c r="B20" s="8" t="s">
        <v>26568</v>
      </c>
      <c r="C20" s="8" t="s">
        <v>26597</v>
      </c>
      <c r="D20" s="8" t="s">
        <v>26598</v>
      </c>
      <c r="E20" s="13" t="s">
        <v>31223</v>
      </c>
      <c r="F20" s="77" t="str">
        <f t="shared" si="0"/>
        <v>К товару</v>
      </c>
      <c r="G20" s="87">
        <v>10407.20508</v>
      </c>
      <c r="H20" s="61">
        <v>16</v>
      </c>
      <c r="I20" s="60"/>
    </row>
    <row r="21" spans="1:9" ht="15" x14ac:dyDescent="0.25">
      <c r="A21" s="8" t="s">
        <v>26599</v>
      </c>
      <c r="B21" s="8" t="s">
        <v>26568</v>
      </c>
      <c r="C21" s="8" t="s">
        <v>26600</v>
      </c>
      <c r="D21" s="8" t="s">
        <v>26601</v>
      </c>
      <c r="E21" s="13" t="s">
        <v>31224</v>
      </c>
      <c r="F21" s="77" t="str">
        <f t="shared" si="0"/>
        <v>К товару</v>
      </c>
      <c r="G21" s="87">
        <v>12868.781999999999</v>
      </c>
      <c r="H21" s="61">
        <v>2</v>
      </c>
      <c r="I21" s="60"/>
    </row>
    <row r="22" spans="1:9" ht="15" x14ac:dyDescent="0.25">
      <c r="A22" s="8" t="s">
        <v>26602</v>
      </c>
      <c r="B22" s="8" t="s">
        <v>26568</v>
      </c>
      <c r="C22" s="8" t="s">
        <v>26603</v>
      </c>
      <c r="D22" s="8" t="s">
        <v>26604</v>
      </c>
      <c r="E22" s="13" t="s">
        <v>31225</v>
      </c>
      <c r="F22" s="77" t="str">
        <f t="shared" si="0"/>
        <v>К товару</v>
      </c>
      <c r="G22" s="87">
        <v>9026.8761599999998</v>
      </c>
      <c r="H22" s="61">
        <v>8</v>
      </c>
      <c r="I22" s="60"/>
    </row>
    <row r="23" spans="1:9" ht="15" x14ac:dyDescent="0.25">
      <c r="A23" s="8" t="s">
        <v>26605</v>
      </c>
      <c r="B23" s="8" t="s">
        <v>26568</v>
      </c>
      <c r="C23" s="8" t="s">
        <v>26606</v>
      </c>
      <c r="D23" s="8" t="s">
        <v>26607</v>
      </c>
      <c r="E23" s="13" t="s">
        <v>31226</v>
      </c>
      <c r="F23" s="77" t="str">
        <f t="shared" si="0"/>
        <v>К товару</v>
      </c>
      <c r="G23" s="87">
        <v>32968.603080000001</v>
      </c>
      <c r="H23" s="61">
        <v>6</v>
      </c>
      <c r="I23" s="60"/>
    </row>
    <row r="24" spans="1:9" ht="15" x14ac:dyDescent="0.25">
      <c r="A24" s="8" t="s">
        <v>26608</v>
      </c>
      <c r="B24" s="8" t="s">
        <v>26568</v>
      </c>
      <c r="C24" s="8" t="s">
        <v>26609</v>
      </c>
      <c r="D24" s="8" t="s">
        <v>26610</v>
      </c>
      <c r="E24" s="13" t="s">
        <v>31227</v>
      </c>
      <c r="F24" s="77" t="str">
        <f t="shared" si="0"/>
        <v>К товару</v>
      </c>
      <c r="G24" s="87">
        <v>25920.989999999998</v>
      </c>
      <c r="H24" s="61">
        <v>15</v>
      </c>
      <c r="I24" s="60"/>
    </row>
    <row r="25" spans="1:9" ht="30" x14ac:dyDescent="0.25">
      <c r="A25" s="8" t="s">
        <v>25905</v>
      </c>
      <c r="B25" s="8" t="s">
        <v>26568</v>
      </c>
      <c r="C25" s="8" t="s">
        <v>25906</v>
      </c>
      <c r="D25" s="8" t="s">
        <v>25907</v>
      </c>
      <c r="E25" s="13" t="s">
        <v>31228</v>
      </c>
      <c r="F25" s="77" t="str">
        <f t="shared" si="0"/>
        <v>К товару</v>
      </c>
      <c r="G25" s="87">
        <v>7115.3841599999996</v>
      </c>
      <c r="H25" s="61">
        <v>3</v>
      </c>
      <c r="I25" s="60"/>
    </row>
    <row r="26" spans="1:9" ht="15" x14ac:dyDescent="0.25">
      <c r="A26" s="8" t="s">
        <v>26611</v>
      </c>
      <c r="B26" s="8" t="s">
        <v>26568</v>
      </c>
      <c r="C26" s="8" t="s">
        <v>26612</v>
      </c>
      <c r="D26" s="8" t="s">
        <v>26613</v>
      </c>
      <c r="E26" s="13" t="s">
        <v>31229</v>
      </c>
      <c r="F26" s="77" t="str">
        <f t="shared" si="0"/>
        <v>К товару</v>
      </c>
      <c r="G26" s="87">
        <v>14906.16216</v>
      </c>
      <c r="H26" s="61">
        <v>6</v>
      </c>
      <c r="I26" s="60"/>
    </row>
    <row r="27" spans="1:9" ht="30" x14ac:dyDescent="0.25">
      <c r="A27" s="8" t="s">
        <v>26614</v>
      </c>
      <c r="B27" s="8" t="s">
        <v>26568</v>
      </c>
      <c r="C27" s="8" t="s">
        <v>26615</v>
      </c>
      <c r="D27" s="8" t="s">
        <v>26616</v>
      </c>
      <c r="E27" s="13" t="s">
        <v>31230</v>
      </c>
      <c r="F27" s="77" t="str">
        <f t="shared" si="0"/>
        <v>К товару</v>
      </c>
      <c r="G27" s="87">
        <v>3147.5901600000002</v>
      </c>
      <c r="H27" s="61">
        <v>4</v>
      </c>
      <c r="I27" s="60"/>
    </row>
    <row r="28" spans="1:9" ht="15" x14ac:dyDescent="0.25">
      <c r="A28" s="8" t="s">
        <v>26617</v>
      </c>
      <c r="B28" s="8" t="s">
        <v>26568</v>
      </c>
      <c r="C28" s="8" t="s">
        <v>26618</v>
      </c>
      <c r="D28" s="8" t="s">
        <v>26619</v>
      </c>
      <c r="E28" s="13" t="s">
        <v>31231</v>
      </c>
      <c r="F28" s="77" t="str">
        <f t="shared" si="0"/>
        <v>К товару</v>
      </c>
      <c r="G28" s="87">
        <v>16209.452159999999</v>
      </c>
      <c r="H28" s="61">
        <v>1</v>
      </c>
      <c r="I28" s="60"/>
    </row>
    <row r="29" spans="1:9" ht="30" x14ac:dyDescent="0.25">
      <c r="A29" s="8" t="s">
        <v>26620</v>
      </c>
      <c r="B29" s="8" t="s">
        <v>26568</v>
      </c>
      <c r="C29" s="8" t="s">
        <v>26621</v>
      </c>
      <c r="D29" s="8" t="s">
        <v>26622</v>
      </c>
      <c r="E29" s="13" t="s">
        <v>31232</v>
      </c>
      <c r="F29" s="77" t="str">
        <f t="shared" si="0"/>
        <v>К товару</v>
      </c>
      <c r="G29" s="87">
        <v>7511.0050799999999</v>
      </c>
      <c r="H29" s="61">
        <v>10</v>
      </c>
      <c r="I29" s="60"/>
    </row>
    <row r="30" spans="1:9" ht="15" x14ac:dyDescent="0.25">
      <c r="A30" s="8" t="s">
        <v>26623</v>
      </c>
      <c r="B30" s="8" t="s">
        <v>26568</v>
      </c>
      <c r="C30" s="8" t="s">
        <v>26624</v>
      </c>
      <c r="D30" s="8" t="s">
        <v>26625</v>
      </c>
      <c r="E30" s="13" t="s">
        <v>31233</v>
      </c>
      <c r="F30" s="77" t="str">
        <f t="shared" si="0"/>
        <v>К товару</v>
      </c>
      <c r="G30" s="87">
        <v>19954.817999999999</v>
      </c>
      <c r="H30" s="61">
        <v>2</v>
      </c>
      <c r="I30" s="60"/>
    </row>
    <row r="31" spans="1:9" ht="15" x14ac:dyDescent="0.25">
      <c r="A31" s="8" t="s">
        <v>26626</v>
      </c>
      <c r="B31" s="8" t="s">
        <v>26568</v>
      </c>
      <c r="C31" s="8" t="s">
        <v>26627</v>
      </c>
      <c r="D31" s="8" t="s">
        <v>26628</v>
      </c>
      <c r="E31" s="13" t="s">
        <v>31234</v>
      </c>
      <c r="F31" s="77" t="str">
        <f t="shared" si="0"/>
        <v>К товару</v>
      </c>
      <c r="G31" s="87">
        <v>22001.852159999999</v>
      </c>
      <c r="H31" s="61">
        <v>3</v>
      </c>
      <c r="I31" s="60"/>
    </row>
    <row r="32" spans="1:9" ht="15" x14ac:dyDescent="0.25">
      <c r="A32" s="8" t="s">
        <v>26629</v>
      </c>
      <c r="B32" s="8" t="s">
        <v>26568</v>
      </c>
      <c r="C32" s="8" t="s">
        <v>26630</v>
      </c>
      <c r="D32" s="8" t="s">
        <v>26631</v>
      </c>
      <c r="E32" s="13" t="s">
        <v>31235</v>
      </c>
      <c r="F32" s="77" t="str">
        <f t="shared" si="0"/>
        <v>К товару</v>
      </c>
      <c r="G32" s="87">
        <v>20379.980159999999</v>
      </c>
      <c r="H32" s="61">
        <v>10</v>
      </c>
      <c r="I32" s="60"/>
    </row>
    <row r="33" spans="1:9" ht="15" x14ac:dyDescent="0.25">
      <c r="A33" s="8" t="s">
        <v>26632</v>
      </c>
      <c r="B33" s="8" t="s">
        <v>26568</v>
      </c>
      <c r="C33" s="8" t="s">
        <v>26633</v>
      </c>
      <c r="D33" s="8" t="s">
        <v>26634</v>
      </c>
      <c r="E33" s="13" t="s">
        <v>31236</v>
      </c>
      <c r="F33" s="77" t="str">
        <f t="shared" si="0"/>
        <v>К товару</v>
      </c>
      <c r="G33" s="87">
        <v>25042.862160000001</v>
      </c>
      <c r="H33" s="61">
        <v>3</v>
      </c>
      <c r="I33" s="60"/>
    </row>
    <row r="34" spans="1:9" ht="30" x14ac:dyDescent="0.25">
      <c r="A34" s="8" t="s">
        <v>26635</v>
      </c>
      <c r="B34" s="8" t="s">
        <v>26568</v>
      </c>
      <c r="C34" s="8" t="s">
        <v>26636</v>
      </c>
      <c r="D34" s="8" t="s">
        <v>26637</v>
      </c>
      <c r="E34" s="13" t="s">
        <v>31237</v>
      </c>
      <c r="F34" s="77" t="str">
        <f t="shared" si="0"/>
        <v>К товару</v>
      </c>
      <c r="G34" s="87">
        <v>14558.61816</v>
      </c>
      <c r="H34" s="61">
        <v>1</v>
      </c>
      <c r="I34" s="60"/>
    </row>
    <row r="35" spans="1:9" ht="15" x14ac:dyDescent="0.25">
      <c r="A35" s="8" t="s">
        <v>26638</v>
      </c>
      <c r="B35" s="8" t="s">
        <v>26568</v>
      </c>
      <c r="C35" s="8" t="s">
        <v>26639</v>
      </c>
      <c r="D35" s="8" t="s">
        <v>26640</v>
      </c>
      <c r="E35" s="13" t="s">
        <v>31238</v>
      </c>
      <c r="F35" s="77" t="str">
        <f t="shared" si="0"/>
        <v>К товару</v>
      </c>
      <c r="G35" s="87">
        <v>11276.06508</v>
      </c>
      <c r="H35" s="61">
        <v>8</v>
      </c>
      <c r="I35" s="60"/>
    </row>
    <row r="36" spans="1:9" ht="15" x14ac:dyDescent="0.25">
      <c r="A36" s="8" t="s">
        <v>26641</v>
      </c>
      <c r="B36" s="8" t="s">
        <v>26568</v>
      </c>
      <c r="C36" s="8" t="s">
        <v>26642</v>
      </c>
      <c r="D36" s="8" t="s">
        <v>26643</v>
      </c>
      <c r="E36" s="13" t="s">
        <v>31239</v>
      </c>
      <c r="F36" s="77" t="str">
        <f t="shared" si="0"/>
        <v>К товару</v>
      </c>
      <c r="G36" s="87">
        <v>23526.99108</v>
      </c>
      <c r="H36" s="61">
        <v>10</v>
      </c>
      <c r="I36" s="60"/>
    </row>
    <row r="37" spans="1:9" ht="15" x14ac:dyDescent="0.25">
      <c r="A37" s="8" t="s">
        <v>26644</v>
      </c>
      <c r="B37" s="8" t="s">
        <v>26568</v>
      </c>
      <c r="C37" s="8" t="s">
        <v>26645</v>
      </c>
      <c r="D37" s="8" t="s">
        <v>26646</v>
      </c>
      <c r="E37" s="13" t="s">
        <v>31240</v>
      </c>
      <c r="F37" s="77" t="str">
        <f t="shared" si="0"/>
        <v>К товару</v>
      </c>
      <c r="G37" s="87">
        <v>3688.02108</v>
      </c>
      <c r="H37" s="61">
        <v>21</v>
      </c>
      <c r="I37" s="60"/>
    </row>
    <row r="38" spans="1:9" ht="30" x14ac:dyDescent="0.25">
      <c r="A38" s="8" t="s">
        <v>26647</v>
      </c>
      <c r="B38" s="8" t="s">
        <v>26568</v>
      </c>
      <c r="C38" s="8" t="s">
        <v>26648</v>
      </c>
      <c r="D38" s="8" t="s">
        <v>26649</v>
      </c>
      <c r="E38" s="13" t="s">
        <v>31241</v>
      </c>
      <c r="F38" s="77" t="str">
        <f t="shared" si="0"/>
        <v>К товару</v>
      </c>
      <c r="G38" s="87">
        <v>5879.2860000000001</v>
      </c>
      <c r="H38" s="61">
        <v>26</v>
      </c>
      <c r="I38" s="60"/>
    </row>
    <row r="39" spans="1:9" ht="15" x14ac:dyDescent="0.25">
      <c r="A39" s="8" t="s">
        <v>26650</v>
      </c>
      <c r="B39" s="8" t="s">
        <v>26568</v>
      </c>
      <c r="C39" s="8" t="s">
        <v>26651</v>
      </c>
      <c r="D39" s="8" t="s">
        <v>26652</v>
      </c>
      <c r="E39" s="13" t="s">
        <v>31242</v>
      </c>
      <c r="F39" s="77" t="str">
        <f t="shared" si="0"/>
        <v>К товару</v>
      </c>
      <c r="G39" s="87">
        <v>4856.3481600000005</v>
      </c>
      <c r="H39" s="61">
        <v>19</v>
      </c>
      <c r="I39" s="60"/>
    </row>
    <row r="40" spans="1:9" ht="30" x14ac:dyDescent="0.25">
      <c r="A40" s="8" t="s">
        <v>26653</v>
      </c>
      <c r="B40" s="8" t="s">
        <v>26568</v>
      </c>
      <c r="C40" s="8" t="s">
        <v>26654</v>
      </c>
      <c r="D40" s="8" t="s">
        <v>26655</v>
      </c>
      <c r="E40" s="13" t="s">
        <v>31243</v>
      </c>
      <c r="F40" s="77" t="str">
        <f t="shared" si="0"/>
        <v>К товару</v>
      </c>
      <c r="G40" s="87">
        <v>5001.15816</v>
      </c>
      <c r="H40" s="61">
        <v>11</v>
      </c>
      <c r="I40" s="60"/>
    </row>
    <row r="41" spans="1:9" ht="30" x14ac:dyDescent="0.25">
      <c r="A41" s="8" t="s">
        <v>26656</v>
      </c>
      <c r="B41" s="8" t="s">
        <v>26568</v>
      </c>
      <c r="C41" s="8" t="s">
        <v>26657</v>
      </c>
      <c r="D41" s="8" t="s">
        <v>26658</v>
      </c>
      <c r="E41" s="13" t="s">
        <v>31244</v>
      </c>
      <c r="F41" s="77" t="str">
        <f t="shared" si="0"/>
        <v>К товару</v>
      </c>
      <c r="G41" s="87">
        <v>17976.134159999998</v>
      </c>
      <c r="H41" s="61">
        <v>12</v>
      </c>
      <c r="I41" s="60"/>
    </row>
    <row r="42" spans="1:9" ht="30" x14ac:dyDescent="0.25">
      <c r="A42" s="8" t="s">
        <v>26659</v>
      </c>
      <c r="B42" s="8" t="s">
        <v>26568</v>
      </c>
      <c r="C42" s="8" t="s">
        <v>26660</v>
      </c>
      <c r="D42" s="8" t="s">
        <v>26661</v>
      </c>
      <c r="E42" s="13" t="s">
        <v>31245</v>
      </c>
      <c r="F42" s="77" t="str">
        <f t="shared" ref="F42:F73" si="1">HYPERLINK("https://shop-askom.kz/?pbrandnumber="&amp;C42&amp;"&amp;pbrandname=MFILTER", "К товару")</f>
        <v>К товару</v>
      </c>
      <c r="G42" s="87">
        <v>8833.41</v>
      </c>
      <c r="H42" s="61">
        <v>5</v>
      </c>
      <c r="I42" s="60"/>
    </row>
    <row r="43" spans="1:9" ht="30" x14ac:dyDescent="0.25">
      <c r="A43" s="8" t="s">
        <v>26662</v>
      </c>
      <c r="B43" s="8" t="s">
        <v>26568</v>
      </c>
      <c r="C43" s="8" t="s">
        <v>26663</v>
      </c>
      <c r="D43" s="8" t="s">
        <v>26664</v>
      </c>
      <c r="E43" s="13" t="s">
        <v>31246</v>
      </c>
      <c r="F43" s="77" t="str">
        <f t="shared" si="1"/>
        <v>К товару</v>
      </c>
      <c r="G43" s="87">
        <v>15156.97308</v>
      </c>
      <c r="H43" s="61">
        <v>1</v>
      </c>
      <c r="I43" s="60"/>
    </row>
    <row r="44" spans="1:9" ht="30" x14ac:dyDescent="0.25">
      <c r="A44" s="8" t="s">
        <v>26665</v>
      </c>
      <c r="B44" s="8" t="s">
        <v>26568</v>
      </c>
      <c r="C44" s="8" t="s">
        <v>26666</v>
      </c>
      <c r="D44" s="8" t="s">
        <v>26667</v>
      </c>
      <c r="E44" s="13" t="s">
        <v>31247</v>
      </c>
      <c r="F44" s="77" t="str">
        <f t="shared" si="1"/>
        <v>К товару</v>
      </c>
      <c r="G44" s="87">
        <v>8302.8261599999987</v>
      </c>
      <c r="H44" s="61">
        <v>10</v>
      </c>
      <c r="I44" s="60"/>
    </row>
    <row r="45" spans="1:9" ht="30" x14ac:dyDescent="0.25">
      <c r="A45" s="8" t="s">
        <v>26668</v>
      </c>
      <c r="B45" s="8" t="s">
        <v>26568</v>
      </c>
      <c r="C45" s="8" t="s">
        <v>26669</v>
      </c>
      <c r="D45" s="8" t="s">
        <v>26670</v>
      </c>
      <c r="E45" s="13" t="s">
        <v>31248</v>
      </c>
      <c r="F45" s="77" t="str">
        <f t="shared" si="1"/>
        <v>К товару</v>
      </c>
      <c r="G45" s="87">
        <v>5879.2860000000001</v>
      </c>
      <c r="H45" s="61">
        <v>5</v>
      </c>
      <c r="I45" s="60"/>
    </row>
    <row r="46" spans="1:9" ht="30" x14ac:dyDescent="0.25">
      <c r="A46" s="8" t="s">
        <v>26671</v>
      </c>
      <c r="B46" s="8" t="s">
        <v>26568</v>
      </c>
      <c r="C46" s="8" t="s">
        <v>26672</v>
      </c>
      <c r="D46" s="8" t="s">
        <v>26673</v>
      </c>
      <c r="E46" s="13" t="s">
        <v>31249</v>
      </c>
      <c r="F46" s="77" t="str">
        <f t="shared" si="1"/>
        <v>К товару</v>
      </c>
      <c r="G46" s="87">
        <v>5676.5519999999997</v>
      </c>
      <c r="H46" s="61">
        <v>4</v>
      </c>
      <c r="I46" s="60"/>
    </row>
    <row r="47" spans="1:9" ht="30" x14ac:dyDescent="0.25">
      <c r="A47" s="8" t="s">
        <v>26674</v>
      </c>
      <c r="B47" s="8" t="s">
        <v>26568</v>
      </c>
      <c r="C47" s="8" t="s">
        <v>26675</v>
      </c>
      <c r="D47" s="8" t="s">
        <v>26676</v>
      </c>
      <c r="E47" s="13" t="s">
        <v>31250</v>
      </c>
      <c r="F47" s="77" t="str">
        <f t="shared" si="1"/>
        <v>К товару</v>
      </c>
      <c r="G47" s="87">
        <v>9644.3459999999995</v>
      </c>
      <c r="H47" s="61">
        <v>15</v>
      </c>
      <c r="I47" s="60"/>
    </row>
    <row r="48" spans="1:9" ht="30" x14ac:dyDescent="0.25">
      <c r="A48" s="8" t="s">
        <v>26677</v>
      </c>
      <c r="B48" s="8" t="s">
        <v>26568</v>
      </c>
      <c r="C48" s="8" t="s">
        <v>26678</v>
      </c>
      <c r="D48" s="8" t="s">
        <v>26679</v>
      </c>
      <c r="E48" s="13" t="s">
        <v>31251</v>
      </c>
      <c r="F48" s="77" t="str">
        <f t="shared" si="1"/>
        <v>К товару</v>
      </c>
      <c r="G48" s="87">
        <v>15427.478159999999</v>
      </c>
      <c r="H48" s="61">
        <v>8</v>
      </c>
      <c r="I48" s="60"/>
    </row>
    <row r="49" spans="1:9" ht="30" x14ac:dyDescent="0.25">
      <c r="A49" s="8" t="s">
        <v>26680</v>
      </c>
      <c r="B49" s="8" t="s">
        <v>26568</v>
      </c>
      <c r="C49" s="8" t="s">
        <v>26681</v>
      </c>
      <c r="D49" s="8" t="s">
        <v>26682</v>
      </c>
      <c r="E49" s="13" t="s">
        <v>31252</v>
      </c>
      <c r="F49" s="77" t="str">
        <f t="shared" si="1"/>
        <v>К товару</v>
      </c>
      <c r="G49" s="87">
        <v>8138.3220000000001</v>
      </c>
      <c r="H49" s="61">
        <v>2</v>
      </c>
      <c r="I49" s="60"/>
    </row>
    <row r="50" spans="1:9" ht="30" x14ac:dyDescent="0.25">
      <c r="A50" s="8" t="s">
        <v>26683</v>
      </c>
      <c r="B50" s="8" t="s">
        <v>26568</v>
      </c>
      <c r="C50" s="8" t="s">
        <v>26684</v>
      </c>
      <c r="D50" s="8" t="s">
        <v>26685</v>
      </c>
      <c r="E50" s="13" t="s">
        <v>31253</v>
      </c>
      <c r="F50" s="77" t="str">
        <f t="shared" si="1"/>
        <v>К товару</v>
      </c>
      <c r="G50" s="87">
        <v>19028.034</v>
      </c>
      <c r="H50" s="61">
        <v>3</v>
      </c>
      <c r="I50" s="60"/>
    </row>
    <row r="51" spans="1:9" ht="15" x14ac:dyDescent="0.25">
      <c r="A51" s="8" t="s">
        <v>25999</v>
      </c>
      <c r="B51" s="8" t="s">
        <v>26568</v>
      </c>
      <c r="C51" s="8" t="s">
        <v>26000</v>
      </c>
      <c r="D51" s="8" t="s">
        <v>26001</v>
      </c>
      <c r="E51" s="13" t="s">
        <v>31254</v>
      </c>
      <c r="F51" s="77" t="str">
        <f t="shared" si="1"/>
        <v>К товару</v>
      </c>
      <c r="G51" s="87">
        <v>20727.524160000001</v>
      </c>
      <c r="H51" s="61">
        <v>6</v>
      </c>
      <c r="I51" s="60"/>
    </row>
    <row r="52" spans="1:9" ht="15" x14ac:dyDescent="0.25">
      <c r="A52" s="8" t="s">
        <v>26686</v>
      </c>
      <c r="B52" s="8" t="s">
        <v>26568</v>
      </c>
      <c r="C52" s="8" t="s">
        <v>26687</v>
      </c>
      <c r="D52" s="8" t="s">
        <v>26688</v>
      </c>
      <c r="E52" s="13" t="s">
        <v>31255</v>
      </c>
      <c r="F52" s="77" t="str">
        <f t="shared" si="1"/>
        <v>К товару</v>
      </c>
      <c r="G52" s="87">
        <v>9103.9150799999989</v>
      </c>
      <c r="H52" s="61">
        <v>1</v>
      </c>
      <c r="I52" s="60"/>
    </row>
    <row r="53" spans="1:9" ht="30" x14ac:dyDescent="0.25">
      <c r="A53" s="8" t="s">
        <v>26689</v>
      </c>
      <c r="B53" s="8" t="s">
        <v>26568</v>
      </c>
      <c r="C53" s="8" t="s">
        <v>26690</v>
      </c>
      <c r="D53" s="8" t="s">
        <v>26691</v>
      </c>
      <c r="E53" s="13" t="s">
        <v>31256</v>
      </c>
      <c r="F53" s="77" t="str">
        <f t="shared" si="1"/>
        <v>К товару</v>
      </c>
      <c r="G53" s="87">
        <v>14230.18908</v>
      </c>
      <c r="H53" s="61">
        <v>10</v>
      </c>
      <c r="I53" s="60"/>
    </row>
    <row r="54" spans="1:9" ht="15" x14ac:dyDescent="0.25">
      <c r="A54" s="8" t="s">
        <v>26692</v>
      </c>
      <c r="B54" s="8" t="s">
        <v>26568</v>
      </c>
      <c r="C54" s="8" t="s">
        <v>26693</v>
      </c>
      <c r="D54" s="8" t="s">
        <v>26694</v>
      </c>
      <c r="E54" s="13" t="s">
        <v>31257</v>
      </c>
      <c r="F54" s="77" t="str">
        <f t="shared" si="1"/>
        <v>К товару</v>
      </c>
      <c r="G54" s="87">
        <v>10561.862159999999</v>
      </c>
      <c r="H54" s="61">
        <v>2</v>
      </c>
      <c r="I54" s="60"/>
    </row>
    <row r="55" spans="1:9" ht="15" x14ac:dyDescent="0.25">
      <c r="A55" s="8" t="s">
        <v>26695</v>
      </c>
      <c r="B55" s="8" t="s">
        <v>26568</v>
      </c>
      <c r="C55" s="8" t="s">
        <v>26696</v>
      </c>
      <c r="D55" s="8" t="s">
        <v>26697</v>
      </c>
      <c r="E55" s="13" t="s">
        <v>31258</v>
      </c>
      <c r="F55" s="77" t="str">
        <f t="shared" si="1"/>
        <v>К товару</v>
      </c>
      <c r="G55" s="87">
        <v>12357.506159999999</v>
      </c>
      <c r="H55" s="61">
        <v>9</v>
      </c>
      <c r="I55" s="60"/>
    </row>
    <row r="56" spans="1:9" ht="30" x14ac:dyDescent="0.25">
      <c r="A56" s="8" t="s">
        <v>26698</v>
      </c>
      <c r="B56" s="8" t="s">
        <v>26568</v>
      </c>
      <c r="C56" s="8" t="s">
        <v>26699</v>
      </c>
      <c r="D56" s="8" t="s">
        <v>26700</v>
      </c>
      <c r="E56" s="13" t="s">
        <v>31259</v>
      </c>
      <c r="F56" s="77" t="str">
        <f t="shared" si="1"/>
        <v>К товару</v>
      </c>
      <c r="G56" s="87">
        <v>13197.40416</v>
      </c>
      <c r="H56" s="61">
        <v>14</v>
      </c>
      <c r="I56" s="60"/>
    </row>
    <row r="57" spans="1:9" ht="15" x14ac:dyDescent="0.25">
      <c r="A57" s="8" t="s">
        <v>26701</v>
      </c>
      <c r="B57" s="8" t="s">
        <v>26568</v>
      </c>
      <c r="C57" s="8" t="s">
        <v>26702</v>
      </c>
      <c r="D57" s="8" t="s">
        <v>26703</v>
      </c>
      <c r="E57" s="13" t="s">
        <v>31260</v>
      </c>
      <c r="F57" s="77" t="str">
        <f t="shared" si="1"/>
        <v>К товару</v>
      </c>
      <c r="G57" s="87">
        <v>11343.836159999999</v>
      </c>
      <c r="H57" s="61">
        <v>11</v>
      </c>
      <c r="I57" s="60"/>
    </row>
    <row r="58" spans="1:9" ht="30" x14ac:dyDescent="0.25">
      <c r="A58" s="8" t="s">
        <v>26007</v>
      </c>
      <c r="B58" s="8" t="s">
        <v>26568</v>
      </c>
      <c r="C58" s="8" t="s">
        <v>26008</v>
      </c>
      <c r="D58" s="8" t="s">
        <v>26009</v>
      </c>
      <c r="E58" s="13" t="s">
        <v>31261</v>
      </c>
      <c r="F58" s="77" t="str">
        <f t="shared" si="1"/>
        <v>К товару</v>
      </c>
      <c r="G58" s="87">
        <v>17579.934000000001</v>
      </c>
      <c r="H58" s="61">
        <v>9</v>
      </c>
      <c r="I58" s="60"/>
    </row>
    <row r="59" spans="1:9" ht="15" x14ac:dyDescent="0.25">
      <c r="A59" s="8" t="s">
        <v>26704</v>
      </c>
      <c r="B59" s="8" t="s">
        <v>26568</v>
      </c>
      <c r="C59" s="8" t="s">
        <v>26705</v>
      </c>
      <c r="D59" s="8" t="s">
        <v>26706</v>
      </c>
      <c r="E59" s="13" t="s">
        <v>31262</v>
      </c>
      <c r="F59" s="77" t="str">
        <f t="shared" si="1"/>
        <v>К товару</v>
      </c>
      <c r="G59" s="87">
        <v>18005.096160000001</v>
      </c>
      <c r="H59" s="61">
        <v>5</v>
      </c>
      <c r="I59" s="60"/>
    </row>
    <row r="60" spans="1:9" ht="30" x14ac:dyDescent="0.25">
      <c r="A60" s="8" t="s">
        <v>26707</v>
      </c>
      <c r="B60" s="8" t="s">
        <v>26568</v>
      </c>
      <c r="C60" s="8" t="s">
        <v>26708</v>
      </c>
      <c r="D60" s="8" t="s">
        <v>26709</v>
      </c>
      <c r="E60" s="13" t="s">
        <v>31263</v>
      </c>
      <c r="F60" s="77" t="str">
        <f t="shared" si="1"/>
        <v>К товару</v>
      </c>
      <c r="G60" s="87">
        <v>21818.233079999998</v>
      </c>
      <c r="H60" s="61">
        <v>14</v>
      </c>
      <c r="I60" s="60"/>
    </row>
    <row r="61" spans="1:9" ht="30" x14ac:dyDescent="0.25">
      <c r="A61" s="8" t="s">
        <v>26710</v>
      </c>
      <c r="B61" s="8" t="s">
        <v>26568</v>
      </c>
      <c r="C61" s="8" t="s">
        <v>26711</v>
      </c>
      <c r="D61" s="8" t="s">
        <v>26026</v>
      </c>
      <c r="E61" s="13" t="s">
        <v>31264</v>
      </c>
      <c r="F61" s="77" t="str">
        <f t="shared" si="1"/>
        <v>К товару</v>
      </c>
      <c r="G61" s="87">
        <v>20138.243999999999</v>
      </c>
      <c r="H61" s="61">
        <v>3</v>
      </c>
      <c r="I61" s="60"/>
    </row>
    <row r="62" spans="1:9" ht="30" x14ac:dyDescent="0.25">
      <c r="A62" s="8" t="s">
        <v>25973</v>
      </c>
      <c r="B62" s="8" t="s">
        <v>26568</v>
      </c>
      <c r="C62" s="8" t="s">
        <v>25974</v>
      </c>
      <c r="D62" s="8" t="s">
        <v>25975</v>
      </c>
      <c r="E62" s="13" t="s">
        <v>31265</v>
      </c>
      <c r="F62" s="77" t="str">
        <f t="shared" si="1"/>
        <v>К товару</v>
      </c>
      <c r="G62" s="87">
        <v>23131.370159999999</v>
      </c>
      <c r="H62" s="61">
        <v>11</v>
      </c>
      <c r="I62" s="60"/>
    </row>
    <row r="63" spans="1:9" ht="30" x14ac:dyDescent="0.25">
      <c r="A63" s="8" t="s">
        <v>26712</v>
      </c>
      <c r="B63" s="8" t="s">
        <v>26568</v>
      </c>
      <c r="C63" s="8" t="s">
        <v>26713</v>
      </c>
      <c r="D63" s="8" t="s">
        <v>26714</v>
      </c>
      <c r="E63" s="13" t="s">
        <v>31266</v>
      </c>
      <c r="F63" s="77" t="str">
        <f t="shared" si="1"/>
        <v>К товару</v>
      </c>
      <c r="G63" s="87">
        <v>37341.865079999996</v>
      </c>
      <c r="H63" s="61">
        <v>7</v>
      </c>
      <c r="I63" s="60"/>
    </row>
    <row r="64" spans="1:9" ht="15" x14ac:dyDescent="0.25">
      <c r="A64" s="8" t="s">
        <v>26715</v>
      </c>
      <c r="B64" s="8" t="s">
        <v>26568</v>
      </c>
      <c r="C64" s="8" t="s">
        <v>26716</v>
      </c>
      <c r="D64" s="8" t="s">
        <v>26717</v>
      </c>
      <c r="E64" s="13" t="s">
        <v>31267</v>
      </c>
      <c r="F64" s="77" t="str">
        <f t="shared" si="1"/>
        <v>К товару</v>
      </c>
      <c r="G64" s="87">
        <v>22610.05416</v>
      </c>
      <c r="H64" s="61">
        <v>2</v>
      </c>
      <c r="I64" s="60"/>
    </row>
    <row r="65" spans="1:9" ht="30" x14ac:dyDescent="0.25">
      <c r="A65" s="8" t="s">
        <v>26718</v>
      </c>
      <c r="B65" s="8" t="s">
        <v>26568</v>
      </c>
      <c r="C65" s="8" t="s">
        <v>26719</v>
      </c>
      <c r="D65" s="8" t="s">
        <v>26720</v>
      </c>
      <c r="E65" s="13" t="s">
        <v>31268</v>
      </c>
      <c r="F65" s="77" t="str">
        <f t="shared" si="1"/>
        <v>К товару</v>
      </c>
      <c r="G65" s="87">
        <v>20785.44816</v>
      </c>
      <c r="H65" s="61">
        <v>15</v>
      </c>
      <c r="I65" s="60"/>
    </row>
    <row r="66" spans="1:9" ht="15" x14ac:dyDescent="0.25">
      <c r="A66" s="8" t="s">
        <v>26721</v>
      </c>
      <c r="B66" s="8" t="s">
        <v>26568</v>
      </c>
      <c r="C66" s="8" t="s">
        <v>26722</v>
      </c>
      <c r="D66" s="8" t="s">
        <v>25976</v>
      </c>
      <c r="E66" s="13" t="s">
        <v>31269</v>
      </c>
      <c r="F66" s="77" t="str">
        <f t="shared" si="1"/>
        <v>К товару</v>
      </c>
      <c r="G66" s="87">
        <v>5203.8921599999994</v>
      </c>
      <c r="H66" s="61">
        <v>6</v>
      </c>
      <c r="I66" s="60"/>
    </row>
    <row r="67" spans="1:9" ht="15" x14ac:dyDescent="0.25">
      <c r="A67" s="8" t="s">
        <v>26723</v>
      </c>
      <c r="B67" s="8" t="s">
        <v>26568</v>
      </c>
      <c r="C67" s="8" t="s">
        <v>26724</v>
      </c>
      <c r="D67" s="8" t="s">
        <v>26725</v>
      </c>
      <c r="E67" s="13" t="s">
        <v>31270</v>
      </c>
      <c r="F67" s="77" t="str">
        <f t="shared" si="1"/>
        <v>К товару</v>
      </c>
      <c r="G67" s="87">
        <v>15147.126</v>
      </c>
      <c r="H67" s="61">
        <v>8</v>
      </c>
      <c r="I67" s="60"/>
    </row>
    <row r="68" spans="1:9" ht="15" x14ac:dyDescent="0.25">
      <c r="A68" s="8" t="s">
        <v>26726</v>
      </c>
      <c r="B68" s="8" t="s">
        <v>26568</v>
      </c>
      <c r="C68" s="8" t="s">
        <v>26727</v>
      </c>
      <c r="D68" s="8" t="s">
        <v>26728</v>
      </c>
      <c r="E68" s="13" t="s">
        <v>31271</v>
      </c>
      <c r="F68" s="77" t="str">
        <f t="shared" si="1"/>
        <v>К товару</v>
      </c>
      <c r="G68" s="87">
        <v>18738.414000000001</v>
      </c>
      <c r="H68" s="61">
        <v>4</v>
      </c>
      <c r="I68" s="60"/>
    </row>
    <row r="69" spans="1:9" ht="15" x14ac:dyDescent="0.25">
      <c r="A69" s="8" t="s">
        <v>26729</v>
      </c>
      <c r="B69" s="8" t="s">
        <v>26568</v>
      </c>
      <c r="C69" s="8" t="s">
        <v>26730</v>
      </c>
      <c r="D69" s="8" t="s">
        <v>26731</v>
      </c>
      <c r="E69" s="13" t="s">
        <v>31272</v>
      </c>
      <c r="F69" s="77" t="str">
        <f t="shared" si="1"/>
        <v>К товару</v>
      </c>
      <c r="G69" s="87">
        <v>9200.6481599999988</v>
      </c>
      <c r="H69" s="61">
        <v>2</v>
      </c>
      <c r="I69" s="60"/>
    </row>
    <row r="70" spans="1:9" ht="30" x14ac:dyDescent="0.25">
      <c r="A70" s="8" t="s">
        <v>26732</v>
      </c>
      <c r="B70" s="8" t="s">
        <v>26568</v>
      </c>
      <c r="C70" s="8" t="s">
        <v>26733</v>
      </c>
      <c r="D70" s="8" t="s">
        <v>26734</v>
      </c>
      <c r="E70" s="13" t="s">
        <v>31273</v>
      </c>
      <c r="F70" s="77" t="str">
        <f t="shared" si="1"/>
        <v>К товару</v>
      </c>
      <c r="G70" s="87">
        <v>2867.2379999999998</v>
      </c>
      <c r="H70" s="61">
        <v>3</v>
      </c>
      <c r="I70" s="60"/>
    </row>
    <row r="71" spans="1:9" ht="15" x14ac:dyDescent="0.25">
      <c r="A71" s="8" t="s">
        <v>26023</v>
      </c>
      <c r="B71" s="8" t="s">
        <v>26568</v>
      </c>
      <c r="C71" s="8" t="s">
        <v>26024</v>
      </c>
      <c r="D71" s="8" t="s">
        <v>26025</v>
      </c>
      <c r="E71" s="13" t="s">
        <v>31274</v>
      </c>
      <c r="F71" s="77" t="str">
        <f t="shared" si="1"/>
        <v>К товару</v>
      </c>
      <c r="G71" s="87">
        <v>4035.5650799999999</v>
      </c>
      <c r="H71" s="61">
        <v>6</v>
      </c>
      <c r="I71" s="60"/>
    </row>
    <row r="72" spans="1:9" ht="15" x14ac:dyDescent="0.25">
      <c r="A72" s="8" t="s">
        <v>25988</v>
      </c>
      <c r="B72" s="8" t="s">
        <v>26568</v>
      </c>
      <c r="C72" s="8" t="s">
        <v>25989</v>
      </c>
      <c r="D72" s="8" t="s">
        <v>25990</v>
      </c>
      <c r="E72" s="13" t="s">
        <v>31275</v>
      </c>
      <c r="F72" s="77" t="str">
        <f t="shared" si="1"/>
        <v>К товару</v>
      </c>
      <c r="G72" s="87">
        <v>5415.8940000000002</v>
      </c>
      <c r="H72" s="61">
        <v>4</v>
      </c>
      <c r="I72" s="60"/>
    </row>
    <row r="73" spans="1:9" ht="15" x14ac:dyDescent="0.25">
      <c r="A73" s="8" t="s">
        <v>26735</v>
      </c>
      <c r="B73" s="8" t="s">
        <v>26568</v>
      </c>
      <c r="C73" s="8" t="s">
        <v>26736</v>
      </c>
      <c r="D73" s="8"/>
      <c r="E73" s="13" t="s">
        <v>31276</v>
      </c>
      <c r="F73" s="77" t="str">
        <f t="shared" si="1"/>
        <v>К товару</v>
      </c>
      <c r="G73" s="87">
        <v>3495.1341600000001</v>
      </c>
      <c r="H73" s="61">
        <v>1</v>
      </c>
      <c r="I73" s="60"/>
    </row>
    <row r="74" spans="1:9" ht="30" x14ac:dyDescent="0.25">
      <c r="A74" s="8" t="s">
        <v>26737</v>
      </c>
      <c r="B74" s="8" t="s">
        <v>26568</v>
      </c>
      <c r="C74" s="8" t="s">
        <v>26738</v>
      </c>
      <c r="D74" s="8" t="s">
        <v>26739</v>
      </c>
      <c r="E74" s="13" t="s">
        <v>31277</v>
      </c>
      <c r="F74" s="77" t="str">
        <f t="shared" ref="F74:F105" si="2">HYPERLINK("https://shop-askom.kz/?pbrandnumber="&amp;C74&amp;"&amp;pbrandname=MFILTER", "К товару")</f>
        <v>К товару</v>
      </c>
      <c r="G74" s="87">
        <v>3282.5530799999997</v>
      </c>
      <c r="H74" s="61">
        <v>2</v>
      </c>
      <c r="I74" s="60"/>
    </row>
    <row r="75" spans="1:9" ht="30" x14ac:dyDescent="0.25">
      <c r="A75" s="8" t="s">
        <v>26740</v>
      </c>
      <c r="B75" s="8" t="s">
        <v>26568</v>
      </c>
      <c r="C75" s="8" t="s">
        <v>26741</v>
      </c>
      <c r="D75" s="8" t="s">
        <v>26742</v>
      </c>
      <c r="E75" s="13" t="s">
        <v>31278</v>
      </c>
      <c r="F75" s="77" t="str">
        <f t="shared" si="2"/>
        <v>К товару</v>
      </c>
      <c r="G75" s="87">
        <v>19153.729080000001</v>
      </c>
      <c r="H75" s="61">
        <v>9</v>
      </c>
      <c r="I75" s="60"/>
    </row>
    <row r="76" spans="1:9" ht="30" x14ac:dyDescent="0.25">
      <c r="A76" s="8" t="s">
        <v>26743</v>
      </c>
      <c r="B76" s="8" t="s">
        <v>26568</v>
      </c>
      <c r="C76" s="8" t="s">
        <v>26744</v>
      </c>
      <c r="D76" s="8" t="s">
        <v>26745</v>
      </c>
      <c r="E76" s="13" t="s">
        <v>31279</v>
      </c>
      <c r="F76" s="77" t="str">
        <f t="shared" si="2"/>
        <v>К товару</v>
      </c>
      <c r="G76" s="87">
        <v>7800.6250799999998</v>
      </c>
      <c r="H76" s="61">
        <v>6</v>
      </c>
      <c r="I76" s="60"/>
    </row>
    <row r="77" spans="1:9" ht="30" x14ac:dyDescent="0.25">
      <c r="A77" s="8" t="s">
        <v>25898</v>
      </c>
      <c r="B77" s="8" t="s">
        <v>26568</v>
      </c>
      <c r="C77" s="8" t="s">
        <v>25899</v>
      </c>
      <c r="D77" s="8" t="s">
        <v>25900</v>
      </c>
      <c r="E77" s="13" t="s">
        <v>31280</v>
      </c>
      <c r="F77" s="77" t="str">
        <f t="shared" si="2"/>
        <v>К товару</v>
      </c>
      <c r="G77" s="87">
        <v>17985.401999999998</v>
      </c>
      <c r="H77" s="61">
        <v>14</v>
      </c>
      <c r="I77" s="60"/>
    </row>
    <row r="78" spans="1:9" ht="30" x14ac:dyDescent="0.25">
      <c r="A78" s="8" t="s">
        <v>26746</v>
      </c>
      <c r="B78" s="8" t="s">
        <v>26568</v>
      </c>
      <c r="C78" s="8" t="s">
        <v>26747</v>
      </c>
      <c r="D78" s="8" t="s">
        <v>26748</v>
      </c>
      <c r="E78" s="13" t="s">
        <v>31281</v>
      </c>
      <c r="F78" s="77" t="str">
        <f t="shared" si="2"/>
        <v>К товару</v>
      </c>
      <c r="G78" s="87">
        <v>8824.1421599999994</v>
      </c>
      <c r="H78" s="61">
        <v>14</v>
      </c>
      <c r="I78" s="60"/>
    </row>
    <row r="79" spans="1:9" ht="15" x14ac:dyDescent="0.25">
      <c r="A79" s="8" t="s">
        <v>26749</v>
      </c>
      <c r="B79" s="8" t="s">
        <v>26568</v>
      </c>
      <c r="C79" s="8" t="s">
        <v>26750</v>
      </c>
      <c r="D79" s="8" t="s">
        <v>10885</v>
      </c>
      <c r="E79" s="13" t="s">
        <v>31282</v>
      </c>
      <c r="F79" s="77" t="str">
        <f t="shared" si="2"/>
        <v>К товару</v>
      </c>
      <c r="G79" s="87">
        <v>16209.452159999999</v>
      </c>
      <c r="H79" s="61">
        <v>15</v>
      </c>
      <c r="I79" s="60"/>
    </row>
    <row r="80" spans="1:9" ht="15" x14ac:dyDescent="0.25">
      <c r="A80" s="8" t="s">
        <v>26751</v>
      </c>
      <c r="B80" s="8" t="s">
        <v>26568</v>
      </c>
      <c r="C80" s="8" t="s">
        <v>26752</v>
      </c>
      <c r="D80" s="8" t="s">
        <v>26753</v>
      </c>
      <c r="E80" s="13" t="s">
        <v>31283</v>
      </c>
      <c r="F80" s="77" t="str">
        <f t="shared" si="2"/>
        <v>К товару</v>
      </c>
      <c r="G80" s="87">
        <v>3755.79216</v>
      </c>
      <c r="H80" s="61">
        <v>10</v>
      </c>
      <c r="I80" s="60"/>
    </row>
    <row r="81" spans="1:9" ht="15" x14ac:dyDescent="0.25">
      <c r="A81" s="8" t="s">
        <v>26754</v>
      </c>
      <c r="B81" s="8" t="s">
        <v>26568</v>
      </c>
      <c r="C81" s="8" t="s">
        <v>26755</v>
      </c>
      <c r="D81" s="8" t="s">
        <v>26756</v>
      </c>
      <c r="E81" s="13" t="s">
        <v>31284</v>
      </c>
      <c r="F81" s="77" t="str">
        <f t="shared" si="2"/>
        <v>К товару</v>
      </c>
      <c r="G81" s="87">
        <v>14906.16216</v>
      </c>
      <c r="H81" s="61">
        <v>12</v>
      </c>
      <c r="I81" s="60"/>
    </row>
    <row r="82" spans="1:9" ht="15" x14ac:dyDescent="0.25">
      <c r="A82" s="8" t="s">
        <v>25945</v>
      </c>
      <c r="B82" s="8" t="s">
        <v>26568</v>
      </c>
      <c r="C82" s="8" t="s">
        <v>25946</v>
      </c>
      <c r="D82" s="8" t="s">
        <v>25947</v>
      </c>
      <c r="E82" s="13" t="s">
        <v>31285</v>
      </c>
      <c r="F82" s="77" t="str">
        <f t="shared" si="2"/>
        <v>К товару</v>
      </c>
      <c r="G82" s="87">
        <v>16749.88308</v>
      </c>
      <c r="H82" s="61">
        <v>14</v>
      </c>
      <c r="I82" s="60"/>
    </row>
    <row r="83" spans="1:9" ht="30" x14ac:dyDescent="0.25">
      <c r="A83" s="8" t="s">
        <v>26757</v>
      </c>
      <c r="B83" s="8" t="s">
        <v>26568</v>
      </c>
      <c r="C83" s="8" t="s">
        <v>26758</v>
      </c>
      <c r="D83" s="8" t="s">
        <v>26759</v>
      </c>
      <c r="E83" s="13" t="s">
        <v>31286</v>
      </c>
      <c r="F83" s="77" t="str">
        <f t="shared" si="2"/>
        <v>К товару</v>
      </c>
      <c r="G83" s="87">
        <v>12241.658159999999</v>
      </c>
      <c r="H83" s="61">
        <v>2</v>
      </c>
      <c r="I83" s="60"/>
    </row>
    <row r="84" spans="1:9" ht="30" x14ac:dyDescent="0.25">
      <c r="A84" s="8" t="s">
        <v>26760</v>
      </c>
      <c r="B84" s="8" t="s">
        <v>26568</v>
      </c>
      <c r="C84" s="8" t="s">
        <v>26761</v>
      </c>
      <c r="D84" s="8" t="s">
        <v>26762</v>
      </c>
      <c r="E84" s="13" t="s">
        <v>31287</v>
      </c>
      <c r="F84" s="77" t="str">
        <f t="shared" si="2"/>
        <v>К товару</v>
      </c>
      <c r="G84" s="87">
        <v>20379.980159999999</v>
      </c>
      <c r="H84" s="61">
        <v>9</v>
      </c>
      <c r="I84" s="60"/>
    </row>
    <row r="85" spans="1:9" ht="15" x14ac:dyDescent="0.25">
      <c r="A85" s="8" t="s">
        <v>26763</v>
      </c>
      <c r="B85" s="8" t="s">
        <v>26568</v>
      </c>
      <c r="C85" s="8" t="s">
        <v>26764</v>
      </c>
      <c r="D85" s="8" t="s">
        <v>26765</v>
      </c>
      <c r="E85" s="13" t="s">
        <v>31288</v>
      </c>
      <c r="F85" s="77" t="str">
        <f t="shared" si="2"/>
        <v>К товару</v>
      </c>
      <c r="G85" s="87">
        <v>17444.971079999999</v>
      </c>
      <c r="H85" s="61">
        <v>13</v>
      </c>
      <c r="I85" s="60"/>
    </row>
    <row r="86" spans="1:9" ht="30" x14ac:dyDescent="0.25">
      <c r="A86" s="8" t="s">
        <v>26766</v>
      </c>
      <c r="B86" s="8" t="s">
        <v>26568</v>
      </c>
      <c r="C86" s="8" t="s">
        <v>26767</v>
      </c>
      <c r="D86" s="8" t="s">
        <v>26768</v>
      </c>
      <c r="E86" s="13" t="s">
        <v>31289</v>
      </c>
      <c r="F86" s="77" t="str">
        <f t="shared" si="2"/>
        <v>К товару</v>
      </c>
      <c r="G86" s="87">
        <v>17097.427080000001</v>
      </c>
      <c r="H86" s="61">
        <v>13</v>
      </c>
      <c r="I86" s="60"/>
    </row>
    <row r="87" spans="1:9" ht="15" x14ac:dyDescent="0.25">
      <c r="A87" s="8" t="s">
        <v>26769</v>
      </c>
      <c r="B87" s="8" t="s">
        <v>26568</v>
      </c>
      <c r="C87" s="8" t="s">
        <v>26770</v>
      </c>
      <c r="D87" s="8" t="s">
        <v>25922</v>
      </c>
      <c r="E87" s="13" t="s">
        <v>31290</v>
      </c>
      <c r="F87" s="77" t="str">
        <f t="shared" si="2"/>
        <v>К товару</v>
      </c>
      <c r="G87" s="87">
        <v>9499.5360000000001</v>
      </c>
      <c r="H87" s="61">
        <v>8</v>
      </c>
      <c r="I87" s="60"/>
    </row>
    <row r="88" spans="1:9" ht="15" x14ac:dyDescent="0.25">
      <c r="A88" s="8" t="s">
        <v>26771</v>
      </c>
      <c r="B88" s="8" t="s">
        <v>26568</v>
      </c>
      <c r="C88" s="8" t="s">
        <v>26772</v>
      </c>
      <c r="D88" s="8" t="s">
        <v>10894</v>
      </c>
      <c r="E88" s="13" t="s">
        <v>31291</v>
      </c>
      <c r="F88" s="77" t="str">
        <f t="shared" si="2"/>
        <v>К товару</v>
      </c>
      <c r="G88" s="87">
        <v>19153.729080000001</v>
      </c>
      <c r="H88" s="61">
        <v>5</v>
      </c>
      <c r="I88" s="60"/>
    </row>
    <row r="89" spans="1:9" ht="30" x14ac:dyDescent="0.25">
      <c r="A89" s="8" t="s">
        <v>26773</v>
      </c>
      <c r="B89" s="8" t="s">
        <v>26568</v>
      </c>
      <c r="C89" s="8" t="s">
        <v>26774</v>
      </c>
      <c r="D89" s="8" t="s">
        <v>10901</v>
      </c>
      <c r="E89" s="13" t="s">
        <v>31292</v>
      </c>
      <c r="F89" s="77" t="str">
        <f t="shared" si="2"/>
        <v>К товару</v>
      </c>
      <c r="G89" s="87">
        <v>9577.15416</v>
      </c>
      <c r="H89" s="61">
        <v>10</v>
      </c>
      <c r="I89" s="60"/>
    </row>
    <row r="90" spans="1:9" ht="30" x14ac:dyDescent="0.25">
      <c r="A90" s="8" t="s">
        <v>25916</v>
      </c>
      <c r="B90" s="8" t="s">
        <v>26568</v>
      </c>
      <c r="C90" s="8" t="s">
        <v>25917</v>
      </c>
      <c r="D90" s="8" t="s">
        <v>25918</v>
      </c>
      <c r="E90" s="13" t="s">
        <v>31293</v>
      </c>
      <c r="F90" s="77" t="str">
        <f t="shared" si="2"/>
        <v>К товару</v>
      </c>
      <c r="G90" s="87">
        <v>21123.145079999998</v>
      </c>
      <c r="H90" s="61">
        <v>2</v>
      </c>
      <c r="I90" s="60"/>
    </row>
    <row r="91" spans="1:9" ht="30" x14ac:dyDescent="0.25">
      <c r="A91" s="8" t="s">
        <v>26775</v>
      </c>
      <c r="B91" s="8" t="s">
        <v>26568</v>
      </c>
      <c r="C91" s="8" t="s">
        <v>26776</v>
      </c>
      <c r="D91" s="8" t="s">
        <v>26777</v>
      </c>
      <c r="E91" s="13" t="s">
        <v>31294</v>
      </c>
      <c r="F91" s="77" t="str">
        <f t="shared" si="2"/>
        <v>К товару</v>
      </c>
      <c r="G91" s="87">
        <v>23392.028159999998</v>
      </c>
      <c r="H91" s="61">
        <v>15</v>
      </c>
      <c r="I91" s="60"/>
    </row>
    <row r="92" spans="1:9" ht="15" x14ac:dyDescent="0.25">
      <c r="A92" s="8" t="s">
        <v>26778</v>
      </c>
      <c r="B92" s="8" t="s">
        <v>26568</v>
      </c>
      <c r="C92" s="8" t="s">
        <v>26779</v>
      </c>
      <c r="D92" s="8" t="s">
        <v>26780</v>
      </c>
      <c r="E92" s="13" t="s">
        <v>31295</v>
      </c>
      <c r="F92" s="77" t="str">
        <f t="shared" si="2"/>
        <v>К товару</v>
      </c>
      <c r="G92" s="87">
        <v>29406.27708</v>
      </c>
      <c r="H92" s="61">
        <v>7</v>
      </c>
      <c r="I92" s="60"/>
    </row>
    <row r="93" spans="1:9" ht="15" x14ac:dyDescent="0.25">
      <c r="A93" s="8" t="s">
        <v>26781</v>
      </c>
      <c r="B93" s="8" t="s">
        <v>26568</v>
      </c>
      <c r="C93" s="8" t="s">
        <v>26782</v>
      </c>
      <c r="D93" s="8" t="s">
        <v>26783</v>
      </c>
      <c r="E93" s="13" t="s">
        <v>31296</v>
      </c>
      <c r="F93" s="77" t="str">
        <f t="shared" si="2"/>
        <v>К товару</v>
      </c>
      <c r="G93" s="87">
        <v>21828.080159999998</v>
      </c>
      <c r="H93" s="61">
        <v>4</v>
      </c>
      <c r="I93" s="60"/>
    </row>
    <row r="94" spans="1:9" ht="15" x14ac:dyDescent="0.25">
      <c r="A94" s="8" t="s">
        <v>26784</v>
      </c>
      <c r="B94" s="8" t="s">
        <v>26568</v>
      </c>
      <c r="C94" s="8" t="s">
        <v>26785</v>
      </c>
      <c r="D94" s="8" t="s">
        <v>26786</v>
      </c>
      <c r="E94" s="13" t="s">
        <v>31297</v>
      </c>
      <c r="F94" s="77" t="str">
        <f t="shared" si="2"/>
        <v>К товару</v>
      </c>
      <c r="G94" s="87">
        <v>17242.237079999999</v>
      </c>
      <c r="H94" s="61">
        <v>3</v>
      </c>
      <c r="I94" s="60"/>
    </row>
    <row r="95" spans="1:9" ht="30" x14ac:dyDescent="0.25">
      <c r="A95" s="8" t="s">
        <v>26038</v>
      </c>
      <c r="B95" s="8" t="s">
        <v>26568</v>
      </c>
      <c r="C95" s="8" t="s">
        <v>26039</v>
      </c>
      <c r="D95" s="8" t="s">
        <v>26040</v>
      </c>
      <c r="E95" s="13" t="s">
        <v>31298</v>
      </c>
      <c r="F95" s="77" t="str">
        <f t="shared" si="2"/>
        <v>К товару</v>
      </c>
      <c r="G95" s="87">
        <v>21837.347999999998</v>
      </c>
      <c r="H95" s="61">
        <v>1</v>
      </c>
      <c r="I95" s="60"/>
    </row>
    <row r="96" spans="1:9" ht="15" x14ac:dyDescent="0.25">
      <c r="A96" s="8" t="s">
        <v>26787</v>
      </c>
      <c r="B96" s="8" t="s">
        <v>26568</v>
      </c>
      <c r="C96" s="8" t="s">
        <v>26788</v>
      </c>
      <c r="D96" s="8" t="s">
        <v>10897</v>
      </c>
      <c r="E96" s="13" t="s">
        <v>31299</v>
      </c>
      <c r="F96" s="77" t="str">
        <f t="shared" si="2"/>
        <v>К товару</v>
      </c>
      <c r="G96" s="87">
        <v>20177.246159999999</v>
      </c>
      <c r="H96" s="61">
        <v>13</v>
      </c>
      <c r="I96" s="60"/>
    </row>
    <row r="97" spans="1:9" ht="30" x14ac:dyDescent="0.25">
      <c r="A97" s="8" t="s">
        <v>26789</v>
      </c>
      <c r="B97" s="8" t="s">
        <v>26568</v>
      </c>
      <c r="C97" s="8" t="s">
        <v>26790</v>
      </c>
      <c r="D97" s="8"/>
      <c r="E97" s="13" t="s">
        <v>31300</v>
      </c>
      <c r="F97" s="77" t="str">
        <f t="shared" si="2"/>
        <v>К товару</v>
      </c>
      <c r="G97" s="87">
        <v>19925.856</v>
      </c>
      <c r="H97" s="61">
        <v>6</v>
      </c>
      <c r="I97" s="60"/>
    </row>
    <row r="98" spans="1:9" ht="30" x14ac:dyDescent="0.25">
      <c r="A98" s="8" t="s">
        <v>26791</v>
      </c>
      <c r="B98" s="8" t="s">
        <v>26568</v>
      </c>
      <c r="C98" s="8" t="s">
        <v>26792</v>
      </c>
      <c r="D98" s="8" t="s">
        <v>26793</v>
      </c>
      <c r="E98" s="13" t="s">
        <v>31301</v>
      </c>
      <c r="F98" s="77" t="str">
        <f t="shared" si="2"/>
        <v>К товару</v>
      </c>
      <c r="G98" s="87">
        <v>34571.360159999997</v>
      </c>
      <c r="H98" s="61">
        <v>6</v>
      </c>
      <c r="I98" s="60"/>
    </row>
    <row r="99" spans="1:9" ht="15" x14ac:dyDescent="0.25">
      <c r="A99" s="8" t="s">
        <v>26794</v>
      </c>
      <c r="B99" s="8" t="s">
        <v>26568</v>
      </c>
      <c r="C99" s="8" t="s">
        <v>26795</v>
      </c>
      <c r="D99" s="8" t="s">
        <v>10907</v>
      </c>
      <c r="E99" s="13" t="s">
        <v>31302</v>
      </c>
      <c r="F99" s="77" t="str">
        <f t="shared" si="2"/>
        <v>К товару</v>
      </c>
      <c r="G99" s="87">
        <v>3958.5261600000003</v>
      </c>
      <c r="H99" s="61">
        <v>10</v>
      </c>
      <c r="I99" s="60"/>
    </row>
    <row r="100" spans="1:9" ht="15" x14ac:dyDescent="0.25">
      <c r="A100" s="8" t="s">
        <v>26796</v>
      </c>
      <c r="B100" s="8" t="s">
        <v>26568</v>
      </c>
      <c r="C100" s="8" t="s">
        <v>26797</v>
      </c>
      <c r="D100" s="8" t="s">
        <v>26798</v>
      </c>
      <c r="E100" s="13" t="s">
        <v>31303</v>
      </c>
      <c r="F100" s="77" t="str">
        <f t="shared" si="2"/>
        <v>К товару</v>
      </c>
      <c r="G100" s="87">
        <v>3147.5901600000002</v>
      </c>
      <c r="H100" s="61">
        <v>24</v>
      </c>
      <c r="I100" s="60"/>
    </row>
    <row r="101" spans="1:9" ht="15" x14ac:dyDescent="0.25">
      <c r="A101" s="8" t="s">
        <v>26799</v>
      </c>
      <c r="B101" s="8" t="s">
        <v>26568</v>
      </c>
      <c r="C101" s="8" t="s">
        <v>26800</v>
      </c>
      <c r="D101" s="8" t="s">
        <v>10910</v>
      </c>
      <c r="E101" s="13" t="s">
        <v>31304</v>
      </c>
      <c r="F101" s="77" t="str">
        <f t="shared" si="2"/>
        <v>К товару</v>
      </c>
      <c r="G101" s="87">
        <v>4315.3379999999997</v>
      </c>
      <c r="H101" s="61">
        <v>20</v>
      </c>
      <c r="I101" s="60"/>
    </row>
    <row r="102" spans="1:9" ht="15" x14ac:dyDescent="0.25">
      <c r="A102" s="8" t="s">
        <v>26801</v>
      </c>
      <c r="B102" s="8" t="s">
        <v>26568</v>
      </c>
      <c r="C102" s="8" t="s">
        <v>26802</v>
      </c>
      <c r="D102" s="8" t="s">
        <v>26803</v>
      </c>
      <c r="E102" s="13" t="s">
        <v>31305</v>
      </c>
      <c r="F102" s="77" t="str">
        <f t="shared" si="2"/>
        <v>К товару</v>
      </c>
      <c r="G102" s="87">
        <v>3427.3630799999996</v>
      </c>
      <c r="H102" s="61">
        <v>11</v>
      </c>
      <c r="I102" s="60"/>
    </row>
    <row r="103" spans="1:9" ht="15" x14ac:dyDescent="0.25">
      <c r="A103" s="8" t="s">
        <v>26804</v>
      </c>
      <c r="B103" s="8" t="s">
        <v>26568</v>
      </c>
      <c r="C103" s="8" t="s">
        <v>26805</v>
      </c>
      <c r="D103" s="8" t="s">
        <v>26805</v>
      </c>
      <c r="E103" s="13" t="s">
        <v>31306</v>
      </c>
      <c r="F103" s="77" t="str">
        <f t="shared" si="2"/>
        <v>К товару</v>
      </c>
      <c r="G103" s="87">
        <v>6709.9161599999998</v>
      </c>
      <c r="H103" s="61">
        <v>4</v>
      </c>
      <c r="I103" s="60"/>
    </row>
    <row r="104" spans="1:9" ht="30" x14ac:dyDescent="0.25">
      <c r="A104" s="8" t="s">
        <v>26806</v>
      </c>
      <c r="B104" s="8" t="s">
        <v>26568</v>
      </c>
      <c r="C104" s="8" t="s">
        <v>26807</v>
      </c>
      <c r="D104" s="8" t="s">
        <v>26808</v>
      </c>
      <c r="E104" s="13" t="s">
        <v>31307</v>
      </c>
      <c r="F104" s="77" t="str">
        <f t="shared" si="2"/>
        <v>К товару</v>
      </c>
      <c r="G104" s="87">
        <v>3147.5901600000002</v>
      </c>
      <c r="H104" s="61">
        <v>15</v>
      </c>
      <c r="I104" s="60"/>
    </row>
    <row r="105" spans="1:9" ht="30" x14ac:dyDescent="0.25">
      <c r="A105" s="8" t="s">
        <v>26809</v>
      </c>
      <c r="B105" s="8" t="s">
        <v>26568</v>
      </c>
      <c r="C105" s="8" t="s">
        <v>26810</v>
      </c>
      <c r="D105" s="8" t="s">
        <v>26811</v>
      </c>
      <c r="E105" s="13" t="s">
        <v>31308</v>
      </c>
      <c r="F105" s="77" t="str">
        <f t="shared" si="2"/>
        <v>К товару</v>
      </c>
      <c r="G105" s="87">
        <v>7520.8521599999995</v>
      </c>
      <c r="H105" s="61">
        <v>25</v>
      </c>
      <c r="I105" s="60"/>
    </row>
    <row r="106" spans="1:9" ht="30" x14ac:dyDescent="0.25">
      <c r="A106" s="8" t="s">
        <v>26812</v>
      </c>
      <c r="B106" s="8" t="s">
        <v>26568</v>
      </c>
      <c r="C106" s="8" t="s">
        <v>26813</v>
      </c>
      <c r="D106" s="8" t="s">
        <v>26814</v>
      </c>
      <c r="E106" s="13" t="s">
        <v>31309</v>
      </c>
      <c r="F106" s="77" t="str">
        <f t="shared" ref="F106:F125" si="3">HYPERLINK("https://shop-askom.kz/?pbrandnumber="&amp;C106&amp;"&amp;pbrandname=MFILTER", "К товару")</f>
        <v>К товару</v>
      </c>
      <c r="G106" s="87">
        <v>4373.2619999999997</v>
      </c>
      <c r="H106" s="61">
        <v>18</v>
      </c>
      <c r="I106" s="60"/>
    </row>
    <row r="107" spans="1:9" ht="30" x14ac:dyDescent="0.25">
      <c r="A107" s="8" t="s">
        <v>26815</v>
      </c>
      <c r="B107" s="8" t="s">
        <v>26568</v>
      </c>
      <c r="C107" s="8" t="s">
        <v>26816</v>
      </c>
      <c r="D107" s="8" t="s">
        <v>10921</v>
      </c>
      <c r="E107" s="13" t="s">
        <v>31310</v>
      </c>
      <c r="F107" s="77" t="str">
        <f t="shared" si="3"/>
        <v>К товару</v>
      </c>
      <c r="G107" s="87">
        <v>2606.58</v>
      </c>
      <c r="H107" s="61">
        <v>11</v>
      </c>
      <c r="I107" s="60"/>
    </row>
    <row r="108" spans="1:9" ht="30" x14ac:dyDescent="0.25">
      <c r="A108" s="8" t="s">
        <v>26817</v>
      </c>
      <c r="B108" s="8" t="s">
        <v>26568</v>
      </c>
      <c r="C108" s="8" t="s">
        <v>26818</v>
      </c>
      <c r="D108" s="8" t="s">
        <v>26819</v>
      </c>
      <c r="E108" s="13" t="s">
        <v>31311</v>
      </c>
      <c r="F108" s="77" t="str">
        <f t="shared" si="3"/>
        <v>К товару</v>
      </c>
      <c r="G108" s="87">
        <v>6420.2961599999999</v>
      </c>
      <c r="H108" s="61">
        <v>6</v>
      </c>
      <c r="I108" s="60"/>
    </row>
    <row r="109" spans="1:9" ht="15" x14ac:dyDescent="0.25">
      <c r="A109" s="8" t="s">
        <v>26820</v>
      </c>
      <c r="B109" s="8" t="s">
        <v>26568</v>
      </c>
      <c r="C109" s="8" t="s">
        <v>26821</v>
      </c>
      <c r="D109" s="8" t="s">
        <v>10928</v>
      </c>
      <c r="E109" s="13" t="s">
        <v>31312</v>
      </c>
      <c r="F109" s="77" t="str">
        <f t="shared" si="3"/>
        <v>К товару</v>
      </c>
      <c r="G109" s="87">
        <v>3485.2870799999996</v>
      </c>
      <c r="H109" s="61">
        <v>18</v>
      </c>
      <c r="I109" s="60"/>
    </row>
    <row r="110" spans="1:9" ht="30" x14ac:dyDescent="0.25">
      <c r="A110" s="8" t="s">
        <v>26822</v>
      </c>
      <c r="B110" s="8" t="s">
        <v>26568</v>
      </c>
      <c r="C110" s="8" t="s">
        <v>26823</v>
      </c>
      <c r="D110" s="8" t="s">
        <v>10931</v>
      </c>
      <c r="E110" s="13" t="s">
        <v>31313</v>
      </c>
      <c r="F110" s="77" t="str">
        <f t="shared" si="3"/>
        <v>К товару</v>
      </c>
      <c r="G110" s="87">
        <v>4335.0321599999997</v>
      </c>
      <c r="H110" s="61">
        <v>26</v>
      </c>
      <c r="I110" s="60"/>
    </row>
    <row r="111" spans="1:9" ht="30" x14ac:dyDescent="0.25">
      <c r="A111" s="8" t="s">
        <v>26824</v>
      </c>
      <c r="B111" s="8" t="s">
        <v>26568</v>
      </c>
      <c r="C111" s="8" t="s">
        <v>26825</v>
      </c>
      <c r="D111" s="8" t="s">
        <v>26826</v>
      </c>
      <c r="E111" s="13" t="s">
        <v>31314</v>
      </c>
      <c r="F111" s="77" t="str">
        <f t="shared" si="3"/>
        <v>К товару</v>
      </c>
      <c r="G111" s="87">
        <v>2800.0461600000003</v>
      </c>
      <c r="H111" s="61">
        <v>1</v>
      </c>
      <c r="I111" s="60"/>
    </row>
    <row r="112" spans="1:9" ht="30" x14ac:dyDescent="0.25">
      <c r="A112" s="8" t="s">
        <v>26827</v>
      </c>
      <c r="B112" s="8" t="s">
        <v>26568</v>
      </c>
      <c r="C112" s="8" t="s">
        <v>26828</v>
      </c>
      <c r="D112" s="8" t="s">
        <v>26829</v>
      </c>
      <c r="E112" s="13" t="s">
        <v>31315</v>
      </c>
      <c r="F112" s="77" t="str">
        <f t="shared" si="3"/>
        <v>К товару</v>
      </c>
      <c r="G112" s="87">
        <v>1025.83404</v>
      </c>
      <c r="H112" s="61">
        <v>14</v>
      </c>
      <c r="I112" s="60"/>
    </row>
    <row r="113" spans="1:9" ht="15" x14ac:dyDescent="0.25">
      <c r="A113" s="8" t="s">
        <v>26830</v>
      </c>
      <c r="B113" s="8" t="s">
        <v>26568</v>
      </c>
      <c r="C113" s="8" t="s">
        <v>26831</v>
      </c>
      <c r="D113" s="8" t="s">
        <v>26832</v>
      </c>
      <c r="E113" s="13" t="s">
        <v>31316</v>
      </c>
      <c r="F113" s="77" t="str">
        <f t="shared" si="3"/>
        <v>К товару</v>
      </c>
      <c r="G113" s="87">
        <v>4103.3361599999998</v>
      </c>
      <c r="H113" s="61">
        <v>20</v>
      </c>
      <c r="I113" s="60"/>
    </row>
    <row r="114" spans="1:9" ht="15" x14ac:dyDescent="0.25">
      <c r="A114" s="8" t="s">
        <v>26833</v>
      </c>
      <c r="B114" s="8" t="s">
        <v>26568</v>
      </c>
      <c r="C114" s="8" t="s">
        <v>26834</v>
      </c>
      <c r="D114" s="8" t="s">
        <v>26835</v>
      </c>
      <c r="E114" s="13" t="s">
        <v>31317</v>
      </c>
      <c r="F114" s="77" t="str">
        <f t="shared" si="3"/>
        <v>К товару</v>
      </c>
      <c r="G114" s="87">
        <v>4720.8059999999996</v>
      </c>
      <c r="H114" s="61">
        <v>15</v>
      </c>
      <c r="I114" s="60"/>
    </row>
    <row r="115" spans="1:9" ht="30" x14ac:dyDescent="0.25">
      <c r="A115" s="8" t="s">
        <v>26836</v>
      </c>
      <c r="B115" s="8" t="s">
        <v>26568</v>
      </c>
      <c r="C115" s="8" t="s">
        <v>26837</v>
      </c>
      <c r="D115" s="8" t="s">
        <v>26835</v>
      </c>
      <c r="E115" s="13" t="s">
        <v>31318</v>
      </c>
      <c r="F115" s="77" t="str">
        <f t="shared" si="3"/>
        <v>К товару</v>
      </c>
      <c r="G115" s="87">
        <v>6014.82816</v>
      </c>
      <c r="H115" s="61">
        <v>10</v>
      </c>
      <c r="I115" s="60"/>
    </row>
    <row r="116" spans="1:9" ht="15" x14ac:dyDescent="0.25">
      <c r="A116" s="8" t="s">
        <v>26838</v>
      </c>
      <c r="B116" s="8" t="s">
        <v>26568</v>
      </c>
      <c r="C116" s="8" t="s">
        <v>26839</v>
      </c>
      <c r="D116" s="8" t="s">
        <v>10939</v>
      </c>
      <c r="E116" s="13" t="s">
        <v>31319</v>
      </c>
      <c r="F116" s="77" t="str">
        <f t="shared" si="3"/>
        <v>К товару</v>
      </c>
      <c r="G116" s="87">
        <v>2732.2750799999999</v>
      </c>
      <c r="H116" s="61">
        <v>12</v>
      </c>
      <c r="I116" s="60"/>
    </row>
    <row r="117" spans="1:9" ht="15" x14ac:dyDescent="0.25">
      <c r="A117" s="8" t="s">
        <v>26840</v>
      </c>
      <c r="B117" s="8" t="s">
        <v>26568</v>
      </c>
      <c r="C117" s="8" t="s">
        <v>26841</v>
      </c>
      <c r="D117" s="8" t="s">
        <v>26842</v>
      </c>
      <c r="E117" s="13" t="s">
        <v>31320</v>
      </c>
      <c r="F117" s="77" t="str">
        <f t="shared" si="3"/>
        <v>К товару</v>
      </c>
      <c r="G117" s="87">
        <v>4981.4639999999999</v>
      </c>
      <c r="H117" s="61">
        <v>14</v>
      </c>
      <c r="I117" s="60"/>
    </row>
    <row r="118" spans="1:9" ht="30" x14ac:dyDescent="0.25">
      <c r="A118" s="8" t="s">
        <v>26843</v>
      </c>
      <c r="B118" s="8" t="s">
        <v>26568</v>
      </c>
      <c r="C118" s="8" t="s">
        <v>26844</v>
      </c>
      <c r="D118" s="8" t="s">
        <v>26845</v>
      </c>
      <c r="E118" s="13" t="s">
        <v>31321</v>
      </c>
      <c r="F118" s="77" t="str">
        <f t="shared" si="3"/>
        <v>К товару</v>
      </c>
      <c r="G118" s="87">
        <v>1641.5661599999999</v>
      </c>
      <c r="H118" s="61">
        <v>9</v>
      </c>
      <c r="I118" s="60"/>
    </row>
    <row r="119" spans="1:9" ht="30" x14ac:dyDescent="0.25">
      <c r="A119" s="8" t="s">
        <v>26846</v>
      </c>
      <c r="B119" s="8" t="s">
        <v>26568</v>
      </c>
      <c r="C119" s="8" t="s">
        <v>26847</v>
      </c>
      <c r="D119" s="8" t="s">
        <v>26848</v>
      </c>
      <c r="E119" s="13" t="s">
        <v>31322</v>
      </c>
      <c r="F119" s="77" t="str">
        <f t="shared" si="3"/>
        <v>К товару</v>
      </c>
      <c r="G119" s="87">
        <v>14046.57</v>
      </c>
      <c r="H119" s="61">
        <v>5</v>
      </c>
      <c r="I119" s="60"/>
    </row>
    <row r="120" spans="1:9" ht="30" x14ac:dyDescent="0.25">
      <c r="A120" s="8" t="s">
        <v>26849</v>
      </c>
      <c r="B120" s="8" t="s">
        <v>26568</v>
      </c>
      <c r="C120" s="8" t="s">
        <v>26850</v>
      </c>
      <c r="D120" s="8" t="s">
        <v>26851</v>
      </c>
      <c r="E120" s="13" t="s">
        <v>31323</v>
      </c>
      <c r="F120" s="77" t="str">
        <f t="shared" si="3"/>
        <v>К товару</v>
      </c>
      <c r="G120" s="87">
        <v>9789.155999999999</v>
      </c>
      <c r="H120" s="61">
        <v>7</v>
      </c>
      <c r="I120" s="60"/>
    </row>
    <row r="121" spans="1:9" ht="15" x14ac:dyDescent="0.25">
      <c r="A121" s="8" t="s">
        <v>26852</v>
      </c>
      <c r="B121" s="8" t="s">
        <v>26568</v>
      </c>
      <c r="C121" s="8" t="s">
        <v>26853</v>
      </c>
      <c r="D121" s="8" t="s">
        <v>26854</v>
      </c>
      <c r="E121" s="13" t="s">
        <v>31324</v>
      </c>
      <c r="F121" s="77" t="str">
        <f t="shared" si="3"/>
        <v>К товару</v>
      </c>
      <c r="G121" s="87">
        <v>10098.470159999999</v>
      </c>
      <c r="H121" s="61">
        <v>10</v>
      </c>
      <c r="I121" s="60"/>
    </row>
    <row r="122" spans="1:9" ht="30" x14ac:dyDescent="0.25">
      <c r="A122" s="8" t="s">
        <v>26855</v>
      </c>
      <c r="B122" s="8" t="s">
        <v>26568</v>
      </c>
      <c r="C122" s="8" t="s">
        <v>26856</v>
      </c>
      <c r="D122" s="8" t="s">
        <v>26857</v>
      </c>
      <c r="E122" s="13" t="s">
        <v>31325</v>
      </c>
      <c r="F122" s="77" t="str">
        <f t="shared" si="3"/>
        <v>К товару</v>
      </c>
      <c r="G122" s="87">
        <v>5763.4380000000001</v>
      </c>
      <c r="H122" s="61">
        <v>7</v>
      </c>
      <c r="I122" s="60"/>
    </row>
    <row r="123" spans="1:9" ht="45" x14ac:dyDescent="0.25">
      <c r="A123" s="8" t="s">
        <v>26858</v>
      </c>
      <c r="B123" s="8" t="s">
        <v>26568</v>
      </c>
      <c r="C123" s="8" t="s">
        <v>26859</v>
      </c>
      <c r="D123" s="8" t="s">
        <v>20935</v>
      </c>
      <c r="E123" s="13" t="s">
        <v>31326</v>
      </c>
      <c r="F123" s="77" t="str">
        <f t="shared" si="3"/>
        <v>К товару</v>
      </c>
      <c r="G123" s="87">
        <v>8833.41</v>
      </c>
      <c r="H123" s="61">
        <v>3</v>
      </c>
      <c r="I123" s="60"/>
    </row>
    <row r="124" spans="1:9" ht="30" x14ac:dyDescent="0.25">
      <c r="A124" s="8" t="s">
        <v>26860</v>
      </c>
      <c r="B124" s="8" t="s">
        <v>26568</v>
      </c>
      <c r="C124" s="8" t="s">
        <v>26861</v>
      </c>
      <c r="D124" s="8" t="s">
        <v>26862</v>
      </c>
      <c r="E124" s="13" t="s">
        <v>31327</v>
      </c>
      <c r="F124" s="77" t="str">
        <f t="shared" si="3"/>
        <v>К товару</v>
      </c>
      <c r="G124" s="87">
        <v>21084.335999999999</v>
      </c>
      <c r="H124" s="61">
        <v>18</v>
      </c>
      <c r="I124" s="60"/>
    </row>
    <row r="125" spans="1:9" ht="15" x14ac:dyDescent="0.25">
      <c r="A125" s="8" t="s">
        <v>26863</v>
      </c>
      <c r="B125" s="8" t="s">
        <v>26568</v>
      </c>
      <c r="C125" s="8" t="s">
        <v>26864</v>
      </c>
      <c r="D125" s="8"/>
      <c r="E125" s="13" t="s">
        <v>31328</v>
      </c>
      <c r="F125" s="77" t="str">
        <f t="shared" si="3"/>
        <v>К товару</v>
      </c>
      <c r="G125" s="87">
        <v>14085.379079999999</v>
      </c>
      <c r="H125" s="61">
        <v>2</v>
      </c>
      <c r="I125" s="60"/>
    </row>
  </sheetData>
  <mergeCells count="12">
    <mergeCell ref="A7:C7"/>
    <mergeCell ref="G7:I7"/>
    <mergeCell ref="D2:F7"/>
    <mergeCell ref="G2:I2"/>
    <mergeCell ref="B3:C3"/>
    <mergeCell ref="G3:I3"/>
    <mergeCell ref="B4:C4"/>
    <mergeCell ref="G4:I4"/>
    <mergeCell ref="B5:C5"/>
    <mergeCell ref="G5:I5"/>
    <mergeCell ref="B6:C6"/>
    <mergeCell ref="G6:I6"/>
  </mergeCells>
  <pageMargins left="0.19685039370078741" right="0.19685039370078741" top="0.39370078740157483" bottom="0.39370078740157483" header="0.31496062992125984" footer="0.31496062992125984"/>
  <pageSetup paperSize="9" scale="97" fitToHeight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0.39997558519241921"/>
    <pageSetUpPr fitToPage="1"/>
  </sheetPr>
  <dimension ref="A1:I276"/>
  <sheetViews>
    <sheetView view="pageBreakPreview" topLeftCell="B1" zoomScaleNormal="100" zoomScaleSheetLayoutView="100" workbookViewId="0">
      <selection activeCell="M16" sqref="M16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16" style="1" hidden="1" customWidth="1"/>
    <col min="5" max="5" width="73.140625" style="1" customWidth="1"/>
    <col min="6" max="6" width="18.710937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31597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30" x14ac:dyDescent="0.25">
      <c r="A10" s="8" t="s">
        <v>959</v>
      </c>
      <c r="B10" s="8" t="s">
        <v>607</v>
      </c>
      <c r="C10" s="8" t="s">
        <v>606</v>
      </c>
      <c r="D10" s="8" t="s">
        <v>9</v>
      </c>
      <c r="E10" s="13" t="s">
        <v>31330</v>
      </c>
      <c r="F10" s="77" t="str">
        <f t="shared" ref="F10:F73" si="0">HYPERLINK("https://shop-askom.kz/?pbrandnumber="&amp;C10&amp;"&amp;pbrandname=ROSTAR", "К товару")</f>
        <v>К товару</v>
      </c>
      <c r="G10" s="87">
        <v>19969.298999999999</v>
      </c>
      <c r="H10" s="61">
        <v>67</v>
      </c>
      <c r="I10" s="60"/>
    </row>
    <row r="11" spans="1:9" ht="30" x14ac:dyDescent="0.25">
      <c r="A11" s="8" t="s">
        <v>961</v>
      </c>
      <c r="B11" s="8" t="s">
        <v>607</v>
      </c>
      <c r="C11" s="8" t="s">
        <v>610</v>
      </c>
      <c r="D11" s="8" t="s">
        <v>608</v>
      </c>
      <c r="E11" s="13" t="s">
        <v>31331</v>
      </c>
      <c r="F11" s="77" t="str">
        <f t="shared" si="0"/>
        <v>К товару</v>
      </c>
      <c r="G11" s="87">
        <v>19388.128199999999</v>
      </c>
      <c r="H11" s="61">
        <v>44</v>
      </c>
      <c r="I11" s="60"/>
    </row>
    <row r="12" spans="1:9" ht="30" x14ac:dyDescent="0.25">
      <c r="A12" s="8" t="s">
        <v>963</v>
      </c>
      <c r="B12" s="8" t="s">
        <v>607</v>
      </c>
      <c r="C12" s="8" t="s">
        <v>612</v>
      </c>
      <c r="D12" s="8" t="s">
        <v>13</v>
      </c>
      <c r="E12" s="13" t="s">
        <v>31332</v>
      </c>
      <c r="F12" s="77" t="str">
        <f t="shared" si="0"/>
        <v>К товару</v>
      </c>
      <c r="G12" s="87">
        <v>18955.629000000001</v>
      </c>
      <c r="H12" s="61">
        <v>66</v>
      </c>
      <c r="I12" s="60"/>
    </row>
    <row r="13" spans="1:9" ht="30" x14ac:dyDescent="0.25">
      <c r="A13" s="8" t="s">
        <v>964</v>
      </c>
      <c r="B13" s="8" t="s">
        <v>607</v>
      </c>
      <c r="C13" s="8" t="s">
        <v>613</v>
      </c>
      <c r="D13" s="8" t="s">
        <v>614</v>
      </c>
      <c r="E13" s="13" t="s">
        <v>31333</v>
      </c>
      <c r="F13" s="77" t="str">
        <f t="shared" si="0"/>
        <v>К товару</v>
      </c>
      <c r="G13" s="87">
        <v>21530.350799999997</v>
      </c>
      <c r="H13" s="61">
        <v>12</v>
      </c>
      <c r="I13" s="60"/>
    </row>
    <row r="14" spans="1:9" ht="30" x14ac:dyDescent="0.25">
      <c r="A14" s="8" t="s">
        <v>965</v>
      </c>
      <c r="B14" s="8" t="s">
        <v>607</v>
      </c>
      <c r="C14" s="8" t="s">
        <v>615</v>
      </c>
      <c r="D14" s="8" t="s">
        <v>616</v>
      </c>
      <c r="E14" s="13" t="s">
        <v>31334</v>
      </c>
      <c r="F14" s="77" t="str">
        <f t="shared" si="0"/>
        <v>К товару</v>
      </c>
      <c r="G14" s="87">
        <v>19908.478799999997</v>
      </c>
      <c r="H14" s="61">
        <v>44</v>
      </c>
      <c r="I14" s="60"/>
    </row>
    <row r="15" spans="1:9" ht="30" x14ac:dyDescent="0.25">
      <c r="A15" s="8" t="s">
        <v>966</v>
      </c>
      <c r="B15" s="8" t="s">
        <v>607</v>
      </c>
      <c r="C15" s="8" t="s">
        <v>617</v>
      </c>
      <c r="D15" s="8" t="s">
        <v>618</v>
      </c>
      <c r="E15" s="13" t="s">
        <v>31335</v>
      </c>
      <c r="F15" s="77" t="str">
        <f t="shared" si="0"/>
        <v>К товару</v>
      </c>
      <c r="G15" s="87">
        <v>19469.221799999999</v>
      </c>
      <c r="H15" s="61">
        <v>53</v>
      </c>
      <c r="I15" s="60"/>
    </row>
    <row r="16" spans="1:9" ht="15" x14ac:dyDescent="0.25">
      <c r="A16" s="8" t="s">
        <v>973</v>
      </c>
      <c r="B16" s="8" t="s">
        <v>607</v>
      </c>
      <c r="C16" s="8" t="s">
        <v>631</v>
      </c>
      <c r="D16" s="8" t="s">
        <v>40</v>
      </c>
      <c r="E16" s="13" t="s">
        <v>31336</v>
      </c>
      <c r="F16" s="77" t="str">
        <f t="shared" si="0"/>
        <v>К товару</v>
      </c>
      <c r="G16" s="87">
        <v>23307.6522</v>
      </c>
      <c r="H16" s="61">
        <v>2</v>
      </c>
      <c r="I16" s="60"/>
    </row>
    <row r="17" spans="1:9" ht="15" x14ac:dyDescent="0.25">
      <c r="A17" s="8" t="s">
        <v>23478</v>
      </c>
      <c r="B17" s="8" t="s">
        <v>607</v>
      </c>
      <c r="C17" s="8" t="s">
        <v>23479</v>
      </c>
      <c r="D17" s="8" t="s">
        <v>632</v>
      </c>
      <c r="E17" s="13" t="s">
        <v>31337</v>
      </c>
      <c r="F17" s="77" t="str">
        <f t="shared" si="0"/>
        <v>К товару</v>
      </c>
      <c r="G17" s="87">
        <v>24665.97</v>
      </c>
      <c r="H17" s="61">
        <v>20</v>
      </c>
      <c r="I17" s="60"/>
    </row>
    <row r="18" spans="1:9" ht="15" x14ac:dyDescent="0.25">
      <c r="A18" s="8" t="s">
        <v>980</v>
      </c>
      <c r="B18" s="8" t="s">
        <v>607</v>
      </c>
      <c r="C18" s="8" t="s">
        <v>644</v>
      </c>
      <c r="D18" s="8" t="s">
        <v>55</v>
      </c>
      <c r="E18" s="13" t="s">
        <v>31338</v>
      </c>
      <c r="F18" s="77" t="str">
        <f t="shared" si="0"/>
        <v>К товару</v>
      </c>
      <c r="G18" s="87">
        <v>27132.566999999999</v>
      </c>
      <c r="H18" s="61">
        <v>1</v>
      </c>
      <c r="I18" s="60"/>
    </row>
    <row r="19" spans="1:9" ht="15" x14ac:dyDescent="0.25">
      <c r="A19" s="8" t="s">
        <v>981</v>
      </c>
      <c r="B19" s="8" t="s">
        <v>607</v>
      </c>
      <c r="C19" s="8" t="s">
        <v>645</v>
      </c>
      <c r="D19" s="8" t="s">
        <v>58</v>
      </c>
      <c r="E19" s="13" t="s">
        <v>31339</v>
      </c>
      <c r="F19" s="77" t="str">
        <f t="shared" si="0"/>
        <v>К товару</v>
      </c>
      <c r="G19" s="87">
        <v>23740.151399999999</v>
      </c>
      <c r="H19" s="61">
        <v>12</v>
      </c>
      <c r="I19" s="60"/>
    </row>
    <row r="20" spans="1:9" ht="30" x14ac:dyDescent="0.25">
      <c r="A20" s="8" t="s">
        <v>27551</v>
      </c>
      <c r="B20" s="8" t="s">
        <v>607</v>
      </c>
      <c r="C20" s="8" t="s">
        <v>27552</v>
      </c>
      <c r="D20" s="8" t="s">
        <v>27553</v>
      </c>
      <c r="E20" s="13" t="s">
        <v>31340</v>
      </c>
      <c r="F20" s="77" t="str">
        <f t="shared" si="0"/>
        <v>К товару</v>
      </c>
      <c r="G20" s="87">
        <v>25348.507799999999</v>
      </c>
      <c r="H20" s="61">
        <v>10</v>
      </c>
      <c r="I20" s="60"/>
    </row>
    <row r="21" spans="1:9" ht="30" x14ac:dyDescent="0.25">
      <c r="A21" s="8" t="s">
        <v>984</v>
      </c>
      <c r="B21" s="8" t="s">
        <v>607</v>
      </c>
      <c r="C21" s="8" t="s">
        <v>650</v>
      </c>
      <c r="D21" s="8" t="s">
        <v>651</v>
      </c>
      <c r="E21" s="13" t="s">
        <v>31341</v>
      </c>
      <c r="F21" s="77" t="str">
        <f t="shared" si="0"/>
        <v>К товару</v>
      </c>
      <c r="G21" s="87">
        <v>19212.4254</v>
      </c>
      <c r="H21" s="61">
        <v>40</v>
      </c>
      <c r="I21" s="60"/>
    </row>
    <row r="22" spans="1:9" ht="30" x14ac:dyDescent="0.25">
      <c r="A22" s="8" t="s">
        <v>985</v>
      </c>
      <c r="B22" s="8" t="s">
        <v>607</v>
      </c>
      <c r="C22" s="8" t="s">
        <v>652</v>
      </c>
      <c r="D22" s="8" t="s">
        <v>653</v>
      </c>
      <c r="E22" s="13" t="s">
        <v>31342</v>
      </c>
      <c r="F22" s="77" t="str">
        <f t="shared" si="0"/>
        <v>К товару</v>
      </c>
      <c r="G22" s="87">
        <v>21253.280999999999</v>
      </c>
      <c r="H22" s="61">
        <v>14</v>
      </c>
      <c r="I22" s="60"/>
    </row>
    <row r="23" spans="1:9" ht="30" x14ac:dyDescent="0.25">
      <c r="A23" s="8" t="s">
        <v>986</v>
      </c>
      <c r="B23" s="8" t="s">
        <v>607</v>
      </c>
      <c r="C23" s="8" t="s">
        <v>654</v>
      </c>
      <c r="D23" s="8" t="s">
        <v>655</v>
      </c>
      <c r="E23" s="13" t="s">
        <v>31343</v>
      </c>
      <c r="F23" s="77" t="str">
        <f t="shared" si="0"/>
        <v>К товару</v>
      </c>
      <c r="G23" s="87">
        <v>21543.866399999999</v>
      </c>
      <c r="H23" s="61">
        <v>31</v>
      </c>
      <c r="I23" s="60"/>
    </row>
    <row r="24" spans="1:9" ht="30" x14ac:dyDescent="0.25">
      <c r="A24" s="8" t="s">
        <v>987</v>
      </c>
      <c r="B24" s="8" t="s">
        <v>607</v>
      </c>
      <c r="C24" s="8" t="s">
        <v>656</v>
      </c>
      <c r="D24" s="8" t="s">
        <v>657</v>
      </c>
      <c r="E24" s="13" t="s">
        <v>31344</v>
      </c>
      <c r="F24" s="77" t="str">
        <f t="shared" si="0"/>
        <v>К товару</v>
      </c>
      <c r="G24" s="87">
        <v>28430.064600000002</v>
      </c>
      <c r="H24" s="61">
        <v>17</v>
      </c>
      <c r="I24" s="60"/>
    </row>
    <row r="25" spans="1:9" ht="30" x14ac:dyDescent="0.25">
      <c r="A25" s="8" t="s">
        <v>988</v>
      </c>
      <c r="B25" s="8" t="s">
        <v>607</v>
      </c>
      <c r="C25" s="8" t="s">
        <v>658</v>
      </c>
      <c r="D25" s="8" t="s">
        <v>659</v>
      </c>
      <c r="E25" s="13" t="s">
        <v>31345</v>
      </c>
      <c r="F25" s="77" t="str">
        <f t="shared" si="0"/>
        <v>К товару</v>
      </c>
      <c r="G25" s="87">
        <v>22996.793399999999</v>
      </c>
      <c r="H25" s="61">
        <v>6</v>
      </c>
      <c r="I25" s="60"/>
    </row>
    <row r="26" spans="1:9" ht="30" x14ac:dyDescent="0.25">
      <c r="A26" s="8" t="s">
        <v>993</v>
      </c>
      <c r="B26" s="8" t="s">
        <v>607</v>
      </c>
      <c r="C26" s="8" t="s">
        <v>667</v>
      </c>
      <c r="D26" s="8" t="s">
        <v>668</v>
      </c>
      <c r="E26" s="13" t="s">
        <v>31346</v>
      </c>
      <c r="F26" s="77" t="str">
        <f t="shared" si="0"/>
        <v>К товару</v>
      </c>
      <c r="G26" s="87">
        <v>25422.8436</v>
      </c>
      <c r="H26" s="61">
        <v>8</v>
      </c>
      <c r="I26" s="60"/>
    </row>
    <row r="27" spans="1:9" ht="15" x14ac:dyDescent="0.25">
      <c r="A27" s="8" t="s">
        <v>1000</v>
      </c>
      <c r="B27" s="8" t="s">
        <v>607</v>
      </c>
      <c r="C27" s="8" t="s">
        <v>679</v>
      </c>
      <c r="D27" s="8" t="s">
        <v>115</v>
      </c>
      <c r="E27" s="13" t="s">
        <v>31347</v>
      </c>
      <c r="F27" s="77" t="str">
        <f t="shared" si="0"/>
        <v>К товару</v>
      </c>
      <c r="G27" s="87">
        <v>25571.515200000002</v>
      </c>
      <c r="H27" s="61">
        <v>15</v>
      </c>
      <c r="I27" s="60"/>
    </row>
    <row r="28" spans="1:9" ht="15" x14ac:dyDescent="0.25">
      <c r="A28" s="8" t="s">
        <v>1001</v>
      </c>
      <c r="B28" s="8" t="s">
        <v>607</v>
      </c>
      <c r="C28" s="8" t="s">
        <v>680</v>
      </c>
      <c r="D28" s="8" t="s">
        <v>681</v>
      </c>
      <c r="E28" s="13" t="s">
        <v>31348</v>
      </c>
      <c r="F28" s="77" t="str">
        <f t="shared" si="0"/>
        <v>К товару</v>
      </c>
      <c r="G28" s="87">
        <v>21422.225999999999</v>
      </c>
      <c r="H28" s="61">
        <v>18</v>
      </c>
      <c r="I28" s="60"/>
    </row>
    <row r="29" spans="1:9" ht="30" x14ac:dyDescent="0.25">
      <c r="A29" s="8" t="s">
        <v>1013</v>
      </c>
      <c r="B29" s="8" t="s">
        <v>607</v>
      </c>
      <c r="C29" s="8" t="s">
        <v>700</v>
      </c>
      <c r="D29" s="8" t="s">
        <v>701</v>
      </c>
      <c r="E29" s="13" t="s">
        <v>31349</v>
      </c>
      <c r="F29" s="77" t="str">
        <f t="shared" si="0"/>
        <v>К товару</v>
      </c>
      <c r="G29" s="87">
        <v>24990.344399999998</v>
      </c>
      <c r="H29" s="61">
        <v>2</v>
      </c>
      <c r="I29" s="60"/>
    </row>
    <row r="30" spans="1:9" ht="30" x14ac:dyDescent="0.25">
      <c r="A30" s="8" t="s">
        <v>1017</v>
      </c>
      <c r="B30" s="8" t="s">
        <v>607</v>
      </c>
      <c r="C30" s="8" t="s">
        <v>706</v>
      </c>
      <c r="D30" s="8" t="s">
        <v>153</v>
      </c>
      <c r="E30" s="13" t="s">
        <v>31350</v>
      </c>
      <c r="F30" s="77" t="str">
        <f t="shared" si="0"/>
        <v>К товару</v>
      </c>
      <c r="G30" s="87">
        <v>32991.579599999997</v>
      </c>
      <c r="H30" s="61">
        <v>2</v>
      </c>
      <c r="I30" s="60"/>
    </row>
    <row r="31" spans="1:9" ht="15" x14ac:dyDescent="0.25">
      <c r="A31" s="8" t="s">
        <v>1032</v>
      </c>
      <c r="B31" s="8" t="s">
        <v>607</v>
      </c>
      <c r="C31" s="8" t="s">
        <v>730</v>
      </c>
      <c r="D31" s="8" t="s">
        <v>232</v>
      </c>
      <c r="E31" s="13" t="s">
        <v>31351</v>
      </c>
      <c r="F31" s="77" t="str">
        <f t="shared" si="0"/>
        <v>К товару</v>
      </c>
      <c r="G31" s="87">
        <v>23037.340200000002</v>
      </c>
      <c r="H31" s="61">
        <v>21</v>
      </c>
      <c r="I31" s="60"/>
    </row>
    <row r="32" spans="1:9" ht="15" x14ac:dyDescent="0.25">
      <c r="A32" s="8" t="s">
        <v>1033</v>
      </c>
      <c r="B32" s="8" t="s">
        <v>607</v>
      </c>
      <c r="C32" s="8" t="s">
        <v>731</v>
      </c>
      <c r="D32" s="8" t="s">
        <v>151</v>
      </c>
      <c r="E32" s="13" t="s">
        <v>31352</v>
      </c>
      <c r="F32" s="77" t="str">
        <f t="shared" si="0"/>
        <v>К товару</v>
      </c>
      <c r="G32" s="87">
        <v>22300.74</v>
      </c>
      <c r="H32" s="61">
        <v>12</v>
      </c>
      <c r="I32" s="60"/>
    </row>
    <row r="33" spans="1:9" ht="15" x14ac:dyDescent="0.25">
      <c r="A33" s="8" t="s">
        <v>1040</v>
      </c>
      <c r="B33" s="8" t="s">
        <v>607</v>
      </c>
      <c r="C33" s="8" t="s">
        <v>742</v>
      </c>
      <c r="D33" s="8" t="s">
        <v>743</v>
      </c>
      <c r="E33" s="13" t="s">
        <v>31353</v>
      </c>
      <c r="F33" s="77" t="str">
        <f t="shared" si="0"/>
        <v>К товару</v>
      </c>
      <c r="G33" s="87">
        <v>23206.285200000002</v>
      </c>
      <c r="H33" s="61">
        <v>8</v>
      </c>
      <c r="I33" s="60"/>
    </row>
    <row r="34" spans="1:9" ht="30" x14ac:dyDescent="0.25">
      <c r="A34" s="8" t="s">
        <v>1065</v>
      </c>
      <c r="B34" s="8" t="s">
        <v>607</v>
      </c>
      <c r="C34" s="8" t="s">
        <v>785</v>
      </c>
      <c r="D34" s="8" t="s">
        <v>786</v>
      </c>
      <c r="E34" s="13" t="s">
        <v>31354</v>
      </c>
      <c r="F34" s="77" t="str">
        <f t="shared" si="0"/>
        <v>К товару</v>
      </c>
      <c r="G34" s="87">
        <v>25632.3354</v>
      </c>
      <c r="H34" s="61">
        <v>2</v>
      </c>
      <c r="I34" s="60"/>
    </row>
    <row r="35" spans="1:9" ht="30" x14ac:dyDescent="0.25">
      <c r="A35" s="8" t="s">
        <v>1066</v>
      </c>
      <c r="B35" s="8" t="s">
        <v>607</v>
      </c>
      <c r="C35" s="8" t="s">
        <v>787</v>
      </c>
      <c r="D35" s="8" t="s">
        <v>788</v>
      </c>
      <c r="E35" s="13" t="s">
        <v>31355</v>
      </c>
      <c r="F35" s="77" t="str">
        <f t="shared" si="0"/>
        <v>К товару</v>
      </c>
      <c r="G35" s="87">
        <v>25483.663799999998</v>
      </c>
      <c r="H35" s="61">
        <v>22</v>
      </c>
      <c r="I35" s="60"/>
    </row>
    <row r="36" spans="1:9" ht="30" x14ac:dyDescent="0.25">
      <c r="A36" s="8" t="s">
        <v>1067</v>
      </c>
      <c r="B36" s="8" t="s">
        <v>607</v>
      </c>
      <c r="C36" s="8" t="s">
        <v>789</v>
      </c>
      <c r="D36" s="8" t="s">
        <v>790</v>
      </c>
      <c r="E36" s="13" t="s">
        <v>31356</v>
      </c>
      <c r="F36" s="77" t="str">
        <f t="shared" si="0"/>
        <v>К товару</v>
      </c>
      <c r="G36" s="87">
        <v>29436.976799999997</v>
      </c>
      <c r="H36" s="61">
        <v>10</v>
      </c>
      <c r="I36" s="60"/>
    </row>
    <row r="37" spans="1:9" ht="30" x14ac:dyDescent="0.25">
      <c r="A37" s="8" t="s">
        <v>1068</v>
      </c>
      <c r="B37" s="8" t="s">
        <v>607</v>
      </c>
      <c r="C37" s="8" t="s">
        <v>791</v>
      </c>
      <c r="D37" s="8" t="s">
        <v>383</v>
      </c>
      <c r="E37" s="13" t="s">
        <v>31357</v>
      </c>
      <c r="F37" s="77" t="str">
        <f t="shared" si="0"/>
        <v>К товару</v>
      </c>
      <c r="G37" s="87">
        <v>27152.840399999997</v>
      </c>
      <c r="H37" s="61">
        <v>4</v>
      </c>
      <c r="I37" s="60"/>
    </row>
    <row r="38" spans="1:9" ht="30" x14ac:dyDescent="0.25">
      <c r="A38" s="8" t="s">
        <v>1069</v>
      </c>
      <c r="B38" s="8" t="s">
        <v>607</v>
      </c>
      <c r="C38" s="8" t="s">
        <v>792</v>
      </c>
      <c r="D38" s="8" t="s">
        <v>793</v>
      </c>
      <c r="E38" s="13" t="s">
        <v>31358</v>
      </c>
      <c r="F38" s="77" t="str">
        <f t="shared" si="0"/>
        <v>К товару</v>
      </c>
      <c r="G38" s="87">
        <v>24828.157200000001</v>
      </c>
      <c r="H38" s="61">
        <v>5</v>
      </c>
      <c r="I38" s="60"/>
    </row>
    <row r="39" spans="1:9" ht="30" x14ac:dyDescent="0.25">
      <c r="A39" s="8" t="s">
        <v>1071</v>
      </c>
      <c r="B39" s="8" t="s">
        <v>607</v>
      </c>
      <c r="C39" s="8" t="s">
        <v>796</v>
      </c>
      <c r="D39" s="8" t="s">
        <v>386</v>
      </c>
      <c r="E39" s="13" t="s">
        <v>31359</v>
      </c>
      <c r="F39" s="77" t="str">
        <f t="shared" si="0"/>
        <v>К товару</v>
      </c>
      <c r="G39" s="87">
        <v>24528.786659999998</v>
      </c>
      <c r="H39" s="61">
        <v>4</v>
      </c>
      <c r="I39" s="60"/>
    </row>
    <row r="40" spans="1:9" ht="30" x14ac:dyDescent="0.25">
      <c r="A40" s="8" t="s">
        <v>1072</v>
      </c>
      <c r="B40" s="8" t="s">
        <v>607</v>
      </c>
      <c r="C40" s="8" t="s">
        <v>797</v>
      </c>
      <c r="D40" s="8" t="s">
        <v>798</v>
      </c>
      <c r="E40" s="13" t="s">
        <v>31360</v>
      </c>
      <c r="F40" s="77" t="str">
        <f t="shared" si="0"/>
        <v>К товару</v>
      </c>
      <c r="G40" s="87">
        <v>19669.252680000001</v>
      </c>
      <c r="H40" s="61">
        <v>13</v>
      </c>
      <c r="I40" s="60"/>
    </row>
    <row r="41" spans="1:9" ht="30" x14ac:dyDescent="0.25">
      <c r="A41" s="8" t="s">
        <v>1073</v>
      </c>
      <c r="B41" s="8" t="s">
        <v>607</v>
      </c>
      <c r="C41" s="8" t="s">
        <v>799</v>
      </c>
      <c r="D41" s="8" t="s">
        <v>300</v>
      </c>
      <c r="E41" s="13" t="s">
        <v>31361</v>
      </c>
      <c r="F41" s="77" t="str">
        <f t="shared" si="0"/>
        <v>К товару</v>
      </c>
      <c r="G41" s="87">
        <v>21422.225999999999</v>
      </c>
      <c r="H41" s="61">
        <v>38</v>
      </c>
      <c r="I41" s="60"/>
    </row>
    <row r="42" spans="1:9" ht="30" x14ac:dyDescent="0.25">
      <c r="A42" s="8" t="s">
        <v>1075</v>
      </c>
      <c r="B42" s="8" t="s">
        <v>607</v>
      </c>
      <c r="C42" s="8" t="s">
        <v>802</v>
      </c>
      <c r="D42" s="8" t="s">
        <v>803</v>
      </c>
      <c r="E42" s="13" t="s">
        <v>31362</v>
      </c>
      <c r="F42" s="77" t="str">
        <f t="shared" si="0"/>
        <v>К товару</v>
      </c>
      <c r="G42" s="87">
        <v>22402.107</v>
      </c>
      <c r="H42" s="61">
        <v>32</v>
      </c>
      <c r="I42" s="60"/>
    </row>
    <row r="43" spans="1:9" ht="30" x14ac:dyDescent="0.25">
      <c r="A43" s="8" t="s">
        <v>1076</v>
      </c>
      <c r="B43" s="8" t="s">
        <v>607</v>
      </c>
      <c r="C43" s="8" t="s">
        <v>804</v>
      </c>
      <c r="D43" s="8" t="s">
        <v>805</v>
      </c>
      <c r="E43" s="13" t="s">
        <v>31363</v>
      </c>
      <c r="F43" s="77" t="str">
        <f t="shared" si="0"/>
        <v>К товару</v>
      </c>
      <c r="G43" s="87">
        <v>22956.246600000002</v>
      </c>
      <c r="H43" s="61">
        <v>10</v>
      </c>
      <c r="I43" s="60"/>
    </row>
    <row r="44" spans="1:9" ht="30" x14ac:dyDescent="0.25">
      <c r="A44" s="8" t="s">
        <v>1077</v>
      </c>
      <c r="B44" s="8" t="s">
        <v>607</v>
      </c>
      <c r="C44" s="8" t="s">
        <v>806</v>
      </c>
      <c r="D44" s="8" t="s">
        <v>807</v>
      </c>
      <c r="E44" s="13" t="s">
        <v>31364</v>
      </c>
      <c r="F44" s="77" t="str">
        <f t="shared" si="0"/>
        <v>К товару</v>
      </c>
      <c r="G44" s="87">
        <v>20286.9156</v>
      </c>
      <c r="H44" s="61">
        <v>55</v>
      </c>
      <c r="I44" s="60"/>
    </row>
    <row r="45" spans="1:9" ht="15" x14ac:dyDescent="0.25">
      <c r="A45" s="8" t="s">
        <v>1078</v>
      </c>
      <c r="B45" s="8" t="s">
        <v>607</v>
      </c>
      <c r="C45" s="8" t="s">
        <v>808</v>
      </c>
      <c r="D45" s="8" t="s">
        <v>809</v>
      </c>
      <c r="E45" s="13" t="s">
        <v>31365</v>
      </c>
      <c r="F45" s="77" t="str">
        <f t="shared" si="0"/>
        <v>К товару</v>
      </c>
      <c r="G45" s="87">
        <v>24334.837799999998</v>
      </c>
      <c r="H45" s="61">
        <v>2</v>
      </c>
      <c r="I45" s="60"/>
    </row>
    <row r="46" spans="1:9" ht="30" x14ac:dyDescent="0.25">
      <c r="A46" s="8" t="s">
        <v>1079</v>
      </c>
      <c r="B46" s="8" t="s">
        <v>607</v>
      </c>
      <c r="C46" s="8" t="s">
        <v>810</v>
      </c>
      <c r="D46" s="8" t="s">
        <v>811</v>
      </c>
      <c r="E46" s="13" t="s">
        <v>31366</v>
      </c>
      <c r="F46" s="77" t="str">
        <f t="shared" si="0"/>
        <v>К товару</v>
      </c>
      <c r="G46" s="87">
        <v>24334.837799999998</v>
      </c>
      <c r="H46" s="61">
        <v>2</v>
      </c>
      <c r="I46" s="60"/>
    </row>
    <row r="47" spans="1:9" ht="30" x14ac:dyDescent="0.25">
      <c r="A47" s="8" t="s">
        <v>1089</v>
      </c>
      <c r="B47" s="8" t="s">
        <v>607</v>
      </c>
      <c r="C47" s="8" t="s">
        <v>826</v>
      </c>
      <c r="D47" s="8" t="s">
        <v>827</v>
      </c>
      <c r="E47" s="13" t="s">
        <v>31367</v>
      </c>
      <c r="F47" s="77" t="str">
        <f t="shared" si="0"/>
        <v>К товару</v>
      </c>
      <c r="G47" s="87">
        <v>24665.97</v>
      </c>
      <c r="H47" s="61">
        <v>14</v>
      </c>
      <c r="I47" s="60"/>
    </row>
    <row r="48" spans="1:9" ht="30" x14ac:dyDescent="0.25">
      <c r="A48" s="8" t="s">
        <v>1090</v>
      </c>
      <c r="B48" s="8" t="s">
        <v>607</v>
      </c>
      <c r="C48" s="8" t="s">
        <v>828</v>
      </c>
      <c r="D48" s="8" t="s">
        <v>829</v>
      </c>
      <c r="E48" s="13" t="s">
        <v>31368</v>
      </c>
      <c r="F48" s="77" t="str">
        <f t="shared" si="0"/>
        <v>К товару</v>
      </c>
      <c r="G48" s="87">
        <v>21780.3894</v>
      </c>
      <c r="H48" s="61">
        <v>29</v>
      </c>
      <c r="I48" s="60"/>
    </row>
    <row r="49" spans="1:9" ht="30" x14ac:dyDescent="0.25">
      <c r="A49" s="8" t="s">
        <v>1091</v>
      </c>
      <c r="B49" s="8" t="s">
        <v>607</v>
      </c>
      <c r="C49" s="8" t="s">
        <v>830</v>
      </c>
      <c r="D49" s="8" t="s">
        <v>831</v>
      </c>
      <c r="E49" s="13" t="s">
        <v>31369</v>
      </c>
      <c r="F49" s="77" t="str">
        <f t="shared" si="0"/>
        <v>К товару</v>
      </c>
      <c r="G49" s="87">
        <v>22821.0906</v>
      </c>
      <c r="H49" s="61">
        <v>31</v>
      </c>
      <c r="I49" s="60"/>
    </row>
    <row r="50" spans="1:9" ht="15" x14ac:dyDescent="0.25">
      <c r="A50" s="8" t="s">
        <v>1112</v>
      </c>
      <c r="B50" s="8" t="s">
        <v>607</v>
      </c>
      <c r="C50" s="8" t="s">
        <v>863</v>
      </c>
      <c r="D50" s="8" t="s">
        <v>506</v>
      </c>
      <c r="E50" s="13" t="s">
        <v>31370</v>
      </c>
      <c r="F50" s="77" t="str">
        <f t="shared" si="0"/>
        <v>К товару</v>
      </c>
      <c r="G50" s="87">
        <v>23023.8246</v>
      </c>
      <c r="H50" s="61">
        <v>6</v>
      </c>
      <c r="I50" s="60"/>
    </row>
    <row r="51" spans="1:9" ht="15" x14ac:dyDescent="0.25">
      <c r="A51" s="8" t="s">
        <v>27554</v>
      </c>
      <c r="B51" s="8" t="s">
        <v>607</v>
      </c>
      <c r="C51" s="8" t="s">
        <v>27555</v>
      </c>
      <c r="D51" s="8" t="s">
        <v>27556</v>
      </c>
      <c r="E51" s="13" t="s">
        <v>31371</v>
      </c>
      <c r="F51" s="77" t="str">
        <f t="shared" si="0"/>
        <v>К товару</v>
      </c>
      <c r="G51" s="87">
        <v>25436.359200000003</v>
      </c>
      <c r="H51" s="61">
        <v>4</v>
      </c>
      <c r="I51" s="60"/>
    </row>
    <row r="52" spans="1:9" ht="30" x14ac:dyDescent="0.25">
      <c r="A52" s="8" t="s">
        <v>1121</v>
      </c>
      <c r="B52" s="8" t="s">
        <v>607</v>
      </c>
      <c r="C52" s="8" t="s">
        <v>878</v>
      </c>
      <c r="D52" s="8" t="s">
        <v>879</v>
      </c>
      <c r="E52" s="13" t="s">
        <v>31372</v>
      </c>
      <c r="F52" s="77" t="str">
        <f t="shared" si="0"/>
        <v>К товару</v>
      </c>
      <c r="G52" s="87">
        <v>20354.493600000002</v>
      </c>
      <c r="H52" s="61">
        <v>54</v>
      </c>
      <c r="I52" s="60"/>
    </row>
    <row r="53" spans="1:9" ht="30" x14ac:dyDescent="0.25">
      <c r="A53" s="8" t="s">
        <v>1122</v>
      </c>
      <c r="B53" s="8" t="s">
        <v>607</v>
      </c>
      <c r="C53" s="8" t="s">
        <v>880</v>
      </c>
      <c r="D53" s="8" t="s">
        <v>527</v>
      </c>
      <c r="E53" s="13" t="s">
        <v>31373</v>
      </c>
      <c r="F53" s="77" t="str">
        <f t="shared" si="0"/>
        <v>К товару</v>
      </c>
      <c r="G53" s="87">
        <v>21638.475600000002</v>
      </c>
      <c r="H53" s="61">
        <v>59</v>
      </c>
      <c r="I53" s="60"/>
    </row>
    <row r="54" spans="1:9" ht="30" x14ac:dyDescent="0.25">
      <c r="A54" s="8" t="s">
        <v>1123</v>
      </c>
      <c r="B54" s="8" t="s">
        <v>607</v>
      </c>
      <c r="C54" s="8" t="s">
        <v>881</v>
      </c>
      <c r="D54" s="8" t="s">
        <v>882</v>
      </c>
      <c r="E54" s="13" t="s">
        <v>31374</v>
      </c>
      <c r="F54" s="77" t="str">
        <f t="shared" si="0"/>
        <v>К товару</v>
      </c>
      <c r="G54" s="87">
        <v>21496.561799999999</v>
      </c>
      <c r="H54" s="61">
        <v>16</v>
      </c>
      <c r="I54" s="60"/>
    </row>
    <row r="55" spans="1:9" ht="30" x14ac:dyDescent="0.25">
      <c r="A55" s="8" t="s">
        <v>1124</v>
      </c>
      <c r="B55" s="8" t="s">
        <v>607</v>
      </c>
      <c r="C55" s="8" t="s">
        <v>883</v>
      </c>
      <c r="D55" s="8" t="s">
        <v>884</v>
      </c>
      <c r="E55" s="13" t="s">
        <v>31375</v>
      </c>
      <c r="F55" s="77" t="str">
        <f t="shared" si="0"/>
        <v>К товару</v>
      </c>
      <c r="G55" s="87">
        <v>23618.510999999999</v>
      </c>
      <c r="H55" s="61">
        <v>41</v>
      </c>
      <c r="I55" s="60"/>
    </row>
    <row r="56" spans="1:9" ht="30" x14ac:dyDescent="0.25">
      <c r="A56" s="8" t="s">
        <v>1137</v>
      </c>
      <c r="B56" s="8" t="s">
        <v>607</v>
      </c>
      <c r="C56" s="8" t="s">
        <v>902</v>
      </c>
      <c r="D56" s="8" t="s">
        <v>903</v>
      </c>
      <c r="E56" s="13" t="s">
        <v>31376</v>
      </c>
      <c r="F56" s="77" t="str">
        <f t="shared" si="0"/>
        <v>К товару</v>
      </c>
      <c r="G56" s="87">
        <v>25882.374</v>
      </c>
      <c r="H56" s="61">
        <v>10</v>
      </c>
      <c r="I56" s="60"/>
    </row>
    <row r="57" spans="1:9" ht="30" x14ac:dyDescent="0.25">
      <c r="A57" s="8" t="s">
        <v>1138</v>
      </c>
      <c r="B57" s="8" t="s">
        <v>607</v>
      </c>
      <c r="C57" s="8" t="s">
        <v>904</v>
      </c>
      <c r="D57" s="8" t="s">
        <v>905</v>
      </c>
      <c r="E57" s="13" t="s">
        <v>31377</v>
      </c>
      <c r="F57" s="77" t="str">
        <f t="shared" si="0"/>
        <v>К товару</v>
      </c>
      <c r="G57" s="87">
        <v>27308.269799999998</v>
      </c>
      <c r="H57" s="61">
        <v>6</v>
      </c>
      <c r="I57" s="60"/>
    </row>
    <row r="58" spans="1:9" ht="30" x14ac:dyDescent="0.25">
      <c r="A58" s="8" t="s">
        <v>1139</v>
      </c>
      <c r="B58" s="8" t="s">
        <v>607</v>
      </c>
      <c r="C58" s="8" t="s">
        <v>906</v>
      </c>
      <c r="D58" s="8" t="s">
        <v>907</v>
      </c>
      <c r="E58" s="13" t="s">
        <v>31378</v>
      </c>
      <c r="F58" s="77" t="str">
        <f t="shared" si="0"/>
        <v>К товару</v>
      </c>
      <c r="G58" s="87">
        <v>25341.75</v>
      </c>
      <c r="H58" s="61">
        <v>7</v>
      </c>
      <c r="I58" s="60"/>
    </row>
    <row r="59" spans="1:9" ht="30" x14ac:dyDescent="0.25">
      <c r="A59" s="8" t="s">
        <v>1140</v>
      </c>
      <c r="B59" s="8" t="s">
        <v>607</v>
      </c>
      <c r="C59" s="8" t="s">
        <v>908</v>
      </c>
      <c r="D59" s="8" t="s">
        <v>551</v>
      </c>
      <c r="E59" s="13" t="s">
        <v>31379</v>
      </c>
      <c r="F59" s="77" t="str">
        <f t="shared" si="0"/>
        <v>К товару</v>
      </c>
      <c r="G59" s="87">
        <v>23740.151399999999</v>
      </c>
      <c r="H59" s="61">
        <v>18</v>
      </c>
      <c r="I59" s="60"/>
    </row>
    <row r="60" spans="1:9" ht="30" x14ac:dyDescent="0.25">
      <c r="A60" s="8" t="s">
        <v>1141</v>
      </c>
      <c r="B60" s="8" t="s">
        <v>607</v>
      </c>
      <c r="C60" s="8" t="s">
        <v>909</v>
      </c>
      <c r="D60" s="8" t="s">
        <v>910</v>
      </c>
      <c r="E60" s="13" t="s">
        <v>31380</v>
      </c>
      <c r="F60" s="77" t="str">
        <f t="shared" si="0"/>
        <v>К товару</v>
      </c>
      <c r="G60" s="87">
        <v>30018.1476</v>
      </c>
      <c r="H60" s="61">
        <v>2</v>
      </c>
      <c r="I60" s="60"/>
    </row>
    <row r="61" spans="1:9" ht="30" x14ac:dyDescent="0.25">
      <c r="A61" s="8" t="s">
        <v>1152</v>
      </c>
      <c r="B61" s="8" t="s">
        <v>607</v>
      </c>
      <c r="C61" s="8" t="s">
        <v>930</v>
      </c>
      <c r="D61" s="8" t="s">
        <v>931</v>
      </c>
      <c r="E61" s="13" t="s">
        <v>31381</v>
      </c>
      <c r="F61" s="77" t="str">
        <f t="shared" si="0"/>
        <v>К товару</v>
      </c>
      <c r="G61" s="87">
        <v>22489.9584</v>
      </c>
      <c r="H61" s="61">
        <v>4</v>
      </c>
      <c r="I61" s="60"/>
    </row>
    <row r="62" spans="1:9" ht="30" x14ac:dyDescent="0.25">
      <c r="A62" s="8" t="s">
        <v>1151</v>
      </c>
      <c r="B62" s="8" t="s">
        <v>607</v>
      </c>
      <c r="C62" s="8" t="s">
        <v>928</v>
      </c>
      <c r="D62" s="8" t="s">
        <v>929</v>
      </c>
      <c r="E62" s="13" t="s">
        <v>31382</v>
      </c>
      <c r="F62" s="77" t="str">
        <f t="shared" si="0"/>
        <v>К товару</v>
      </c>
      <c r="G62" s="87">
        <v>21949.3344</v>
      </c>
      <c r="H62" s="61">
        <v>6</v>
      </c>
      <c r="I62" s="60"/>
    </row>
    <row r="63" spans="1:9" ht="15" x14ac:dyDescent="0.25">
      <c r="A63" s="8" t="s">
        <v>1164</v>
      </c>
      <c r="B63" s="8" t="s">
        <v>607</v>
      </c>
      <c r="C63" s="8" t="s">
        <v>950</v>
      </c>
      <c r="D63" s="8" t="s">
        <v>603</v>
      </c>
      <c r="E63" s="13" t="s">
        <v>31383</v>
      </c>
      <c r="F63" s="77" t="str">
        <f t="shared" si="0"/>
        <v>К товару</v>
      </c>
      <c r="G63" s="87">
        <v>27308.269799999998</v>
      </c>
      <c r="H63" s="61">
        <v>10</v>
      </c>
      <c r="I63" s="60"/>
    </row>
    <row r="64" spans="1:9" ht="15" x14ac:dyDescent="0.25">
      <c r="A64" s="8" t="s">
        <v>1166</v>
      </c>
      <c r="B64" s="8" t="s">
        <v>607</v>
      </c>
      <c r="C64" s="8" t="s">
        <v>952</v>
      </c>
      <c r="D64" s="8" t="s">
        <v>545</v>
      </c>
      <c r="E64" s="13" t="s">
        <v>31384</v>
      </c>
      <c r="F64" s="77" t="str">
        <f t="shared" si="0"/>
        <v>К товару</v>
      </c>
      <c r="G64" s="87">
        <v>29369.398799999999</v>
      </c>
      <c r="H64" s="61">
        <v>7</v>
      </c>
      <c r="I64" s="60"/>
    </row>
    <row r="65" spans="1:9" ht="15" x14ac:dyDescent="0.25">
      <c r="A65" s="8" t="s">
        <v>11262</v>
      </c>
      <c r="B65" s="8" t="s">
        <v>607</v>
      </c>
      <c r="C65" s="8" t="s">
        <v>11263</v>
      </c>
      <c r="D65" s="8" t="s">
        <v>11264</v>
      </c>
      <c r="E65" s="13" t="s">
        <v>31385</v>
      </c>
      <c r="F65" s="77" t="str">
        <f t="shared" si="0"/>
        <v>К товару</v>
      </c>
      <c r="G65" s="87">
        <v>13231.7724</v>
      </c>
      <c r="H65" s="61">
        <v>11</v>
      </c>
      <c r="I65" s="60"/>
    </row>
    <row r="66" spans="1:9" ht="30" x14ac:dyDescent="0.25">
      <c r="A66" s="8" t="s">
        <v>11265</v>
      </c>
      <c r="B66" s="8" t="s">
        <v>607</v>
      </c>
      <c r="C66" s="8" t="s">
        <v>11266</v>
      </c>
      <c r="D66" s="8" t="s">
        <v>11267</v>
      </c>
      <c r="E66" s="13" t="s">
        <v>31386</v>
      </c>
      <c r="F66" s="77" t="str">
        <f t="shared" si="0"/>
        <v>К товару</v>
      </c>
      <c r="G66" s="87">
        <v>12542.4768</v>
      </c>
      <c r="H66" s="61">
        <v>10</v>
      </c>
      <c r="I66" s="60"/>
    </row>
    <row r="67" spans="1:9" ht="15" x14ac:dyDescent="0.25">
      <c r="A67" s="8" t="s">
        <v>21151</v>
      </c>
      <c r="B67" s="8" t="s">
        <v>607</v>
      </c>
      <c r="C67" s="8" t="s">
        <v>21152</v>
      </c>
      <c r="D67" s="8" t="s">
        <v>13141</v>
      </c>
      <c r="E67" s="13" t="s">
        <v>31387</v>
      </c>
      <c r="F67" s="77" t="str">
        <f t="shared" si="0"/>
        <v>К товару</v>
      </c>
      <c r="G67" s="87">
        <v>13083.1008</v>
      </c>
      <c r="H67" s="61">
        <v>2</v>
      </c>
      <c r="I67" s="60"/>
    </row>
    <row r="68" spans="1:9" ht="15" x14ac:dyDescent="0.25">
      <c r="A68" s="8" t="s">
        <v>11268</v>
      </c>
      <c r="B68" s="8" t="s">
        <v>607</v>
      </c>
      <c r="C68" s="8" t="s">
        <v>11269</v>
      </c>
      <c r="D68" s="8" t="s">
        <v>11270</v>
      </c>
      <c r="E68" s="13" t="s">
        <v>31388</v>
      </c>
      <c r="F68" s="77" t="str">
        <f t="shared" si="0"/>
        <v>К товару</v>
      </c>
      <c r="G68" s="87">
        <v>875.81088</v>
      </c>
      <c r="H68" s="61">
        <v>56</v>
      </c>
      <c r="I68" s="60"/>
    </row>
    <row r="69" spans="1:9" ht="30" x14ac:dyDescent="0.25">
      <c r="A69" s="8" t="s">
        <v>11271</v>
      </c>
      <c r="B69" s="8" t="s">
        <v>607</v>
      </c>
      <c r="C69" s="8" t="s">
        <v>11272</v>
      </c>
      <c r="D69" s="8" t="s">
        <v>11273</v>
      </c>
      <c r="E69" s="13" t="s">
        <v>31389</v>
      </c>
      <c r="F69" s="77" t="str">
        <f t="shared" si="0"/>
        <v>К товару</v>
      </c>
      <c r="G69" s="87">
        <v>1229.9195999999999</v>
      </c>
      <c r="H69" s="61">
        <v>110</v>
      </c>
      <c r="I69" s="60"/>
    </row>
    <row r="70" spans="1:9" ht="30" x14ac:dyDescent="0.25">
      <c r="A70" s="8" t="s">
        <v>11274</v>
      </c>
      <c r="B70" s="8" t="s">
        <v>607</v>
      </c>
      <c r="C70" s="8" t="s">
        <v>11275</v>
      </c>
      <c r="D70" s="8" t="s">
        <v>11276</v>
      </c>
      <c r="E70" s="13" t="s">
        <v>31390</v>
      </c>
      <c r="F70" s="77" t="str">
        <f t="shared" si="0"/>
        <v>К товару</v>
      </c>
      <c r="G70" s="87">
        <v>26558.153999999999</v>
      </c>
      <c r="H70" s="61">
        <v>12</v>
      </c>
      <c r="I70" s="60"/>
    </row>
    <row r="71" spans="1:9" ht="30" x14ac:dyDescent="0.25">
      <c r="A71" s="8" t="s">
        <v>11277</v>
      </c>
      <c r="B71" s="8" t="s">
        <v>607</v>
      </c>
      <c r="C71" s="8" t="s">
        <v>11278</v>
      </c>
      <c r="D71" s="8" t="s">
        <v>11279</v>
      </c>
      <c r="E71" s="13" t="s">
        <v>31391</v>
      </c>
      <c r="F71" s="77" t="str">
        <f t="shared" si="0"/>
        <v>К товару</v>
      </c>
      <c r="G71" s="87">
        <v>33092.946600000003</v>
      </c>
      <c r="H71" s="61">
        <v>12</v>
      </c>
      <c r="I71" s="60"/>
    </row>
    <row r="72" spans="1:9" ht="15" x14ac:dyDescent="0.25">
      <c r="A72" s="8" t="s">
        <v>23480</v>
      </c>
      <c r="B72" s="8" t="s">
        <v>607</v>
      </c>
      <c r="C72" s="8" t="s">
        <v>23481</v>
      </c>
      <c r="D72" s="8" t="s">
        <v>18767</v>
      </c>
      <c r="E72" s="13" t="s">
        <v>31392</v>
      </c>
      <c r="F72" s="77" t="str">
        <f t="shared" si="0"/>
        <v>К товару</v>
      </c>
      <c r="G72" s="87">
        <v>39093.873</v>
      </c>
      <c r="H72" s="61">
        <v>6</v>
      </c>
      <c r="I72" s="60"/>
    </row>
    <row r="73" spans="1:9" ht="30" x14ac:dyDescent="0.25">
      <c r="A73" s="8" t="s">
        <v>11280</v>
      </c>
      <c r="B73" s="8" t="s">
        <v>607</v>
      </c>
      <c r="C73" s="8" t="s">
        <v>11281</v>
      </c>
      <c r="D73" s="8" t="s">
        <v>1387</v>
      </c>
      <c r="E73" s="13" t="s">
        <v>31393</v>
      </c>
      <c r="F73" s="77" t="str">
        <f t="shared" si="0"/>
        <v>К товару</v>
      </c>
      <c r="G73" s="87">
        <v>29551.859399999998</v>
      </c>
      <c r="H73" s="61">
        <v>19</v>
      </c>
      <c r="I73" s="60"/>
    </row>
    <row r="74" spans="1:9" ht="30" x14ac:dyDescent="0.25">
      <c r="A74" s="8" t="s">
        <v>11282</v>
      </c>
      <c r="B74" s="8" t="s">
        <v>607</v>
      </c>
      <c r="C74" s="8" t="s">
        <v>11283</v>
      </c>
      <c r="D74" s="8" t="s">
        <v>11284</v>
      </c>
      <c r="E74" s="13" t="s">
        <v>31394</v>
      </c>
      <c r="F74" s="77" t="str">
        <f t="shared" ref="F74:F137" si="1">HYPERLINK("https://shop-askom.kz/?pbrandnumber="&amp;C74&amp;"&amp;pbrandname=ROSTAR", "К товару")</f>
        <v>К товару</v>
      </c>
      <c r="G74" s="87">
        <v>13650.755999999999</v>
      </c>
      <c r="H74" s="61">
        <v>13</v>
      </c>
      <c r="I74" s="60"/>
    </row>
    <row r="75" spans="1:9" ht="30" x14ac:dyDescent="0.25">
      <c r="A75" s="8" t="s">
        <v>11285</v>
      </c>
      <c r="B75" s="8" t="s">
        <v>607</v>
      </c>
      <c r="C75" s="8" t="s">
        <v>11286</v>
      </c>
      <c r="D75" s="8" t="s">
        <v>11287</v>
      </c>
      <c r="E75" s="13" t="s">
        <v>31395</v>
      </c>
      <c r="F75" s="77" t="str">
        <f t="shared" si="1"/>
        <v>К товару</v>
      </c>
      <c r="G75" s="87">
        <v>12096.462</v>
      </c>
      <c r="H75" s="61">
        <v>89</v>
      </c>
      <c r="I75" s="60"/>
    </row>
    <row r="76" spans="1:9" ht="30" x14ac:dyDescent="0.25">
      <c r="A76" s="8" t="s">
        <v>11288</v>
      </c>
      <c r="B76" s="8" t="s">
        <v>607</v>
      </c>
      <c r="C76" s="8" t="s">
        <v>11289</v>
      </c>
      <c r="D76" s="8" t="s">
        <v>11290</v>
      </c>
      <c r="E76" s="13" t="s">
        <v>31396</v>
      </c>
      <c r="F76" s="77" t="str">
        <f t="shared" si="1"/>
        <v>К товару</v>
      </c>
      <c r="G76" s="87">
        <v>10170.489</v>
      </c>
      <c r="H76" s="61">
        <v>24</v>
      </c>
      <c r="I76" s="60"/>
    </row>
    <row r="77" spans="1:9" ht="30" x14ac:dyDescent="0.25">
      <c r="A77" s="8" t="s">
        <v>11291</v>
      </c>
      <c r="B77" s="8" t="s">
        <v>607</v>
      </c>
      <c r="C77" s="8" t="s">
        <v>11292</v>
      </c>
      <c r="D77" s="8" t="s">
        <v>11293</v>
      </c>
      <c r="E77" s="13" t="s">
        <v>31397</v>
      </c>
      <c r="F77" s="77" t="str">
        <f t="shared" si="1"/>
        <v>К товару</v>
      </c>
      <c r="G77" s="87">
        <v>10677.324000000001</v>
      </c>
      <c r="H77" s="61">
        <v>23</v>
      </c>
      <c r="I77" s="60"/>
    </row>
    <row r="78" spans="1:9" ht="30" x14ac:dyDescent="0.25">
      <c r="A78" s="8" t="s">
        <v>11294</v>
      </c>
      <c r="B78" s="8" t="s">
        <v>607</v>
      </c>
      <c r="C78" s="8" t="s">
        <v>11295</v>
      </c>
      <c r="D78" s="8" t="s">
        <v>11296</v>
      </c>
      <c r="E78" s="13" t="s">
        <v>31398</v>
      </c>
      <c r="F78" s="77" t="str">
        <f t="shared" si="1"/>
        <v>К товару</v>
      </c>
      <c r="G78" s="87">
        <v>23969.9166</v>
      </c>
      <c r="H78" s="61">
        <v>16</v>
      </c>
      <c r="I78" s="60"/>
    </row>
    <row r="79" spans="1:9" ht="30" x14ac:dyDescent="0.25">
      <c r="A79" s="8" t="s">
        <v>11297</v>
      </c>
      <c r="B79" s="8" t="s">
        <v>607</v>
      </c>
      <c r="C79" s="8" t="s">
        <v>11298</v>
      </c>
      <c r="D79" s="8" t="s">
        <v>1300</v>
      </c>
      <c r="E79" s="13" t="s">
        <v>31399</v>
      </c>
      <c r="F79" s="77" t="str">
        <f t="shared" si="1"/>
        <v>К товару</v>
      </c>
      <c r="G79" s="87">
        <v>29754.593399999998</v>
      </c>
      <c r="H79" s="61">
        <v>25</v>
      </c>
      <c r="I79" s="60"/>
    </row>
    <row r="80" spans="1:9" ht="15" x14ac:dyDescent="0.25">
      <c r="A80" s="8" t="s">
        <v>23482</v>
      </c>
      <c r="B80" s="8" t="s">
        <v>607</v>
      </c>
      <c r="C80" s="8" t="s">
        <v>23483</v>
      </c>
      <c r="D80" s="8" t="s">
        <v>23484</v>
      </c>
      <c r="E80" s="13" t="s">
        <v>31400</v>
      </c>
      <c r="F80" s="77" t="str">
        <f t="shared" si="1"/>
        <v>К товару</v>
      </c>
      <c r="G80" s="87">
        <v>35228.411399999997</v>
      </c>
      <c r="H80" s="61">
        <v>46</v>
      </c>
      <c r="I80" s="60"/>
    </row>
    <row r="81" spans="1:9" ht="30" x14ac:dyDescent="0.25">
      <c r="A81" s="8" t="s">
        <v>11299</v>
      </c>
      <c r="B81" s="8" t="s">
        <v>607</v>
      </c>
      <c r="C81" s="8" t="s">
        <v>11300</v>
      </c>
      <c r="D81" s="8" t="s">
        <v>11301</v>
      </c>
      <c r="E81" s="13" t="s">
        <v>31401</v>
      </c>
      <c r="F81" s="77" t="str">
        <f t="shared" si="1"/>
        <v>К товару</v>
      </c>
      <c r="G81" s="87">
        <v>32018.456399999999</v>
      </c>
      <c r="H81" s="61">
        <v>171</v>
      </c>
      <c r="I81" s="60"/>
    </row>
    <row r="82" spans="1:9" ht="30" x14ac:dyDescent="0.25">
      <c r="A82" s="8" t="s">
        <v>11302</v>
      </c>
      <c r="B82" s="8" t="s">
        <v>607</v>
      </c>
      <c r="C82" s="8" t="s">
        <v>11303</v>
      </c>
      <c r="D82" s="8" t="s">
        <v>11304</v>
      </c>
      <c r="E82" s="13" t="s">
        <v>31402</v>
      </c>
      <c r="F82" s="77" t="str">
        <f t="shared" si="1"/>
        <v>К товару</v>
      </c>
      <c r="G82" s="87">
        <v>30457.404600000002</v>
      </c>
      <c r="H82" s="61">
        <v>21</v>
      </c>
      <c r="I82" s="60"/>
    </row>
    <row r="83" spans="1:9" ht="30" x14ac:dyDescent="0.25">
      <c r="A83" s="8" t="s">
        <v>11305</v>
      </c>
      <c r="B83" s="8" t="s">
        <v>607</v>
      </c>
      <c r="C83" s="8" t="s">
        <v>11306</v>
      </c>
      <c r="D83" s="8" t="s">
        <v>11307</v>
      </c>
      <c r="E83" s="13" t="s">
        <v>31403</v>
      </c>
      <c r="F83" s="77" t="str">
        <f t="shared" si="1"/>
        <v>К товару</v>
      </c>
      <c r="G83" s="87">
        <v>24625.423200000001</v>
      </c>
      <c r="H83" s="61">
        <v>10</v>
      </c>
      <c r="I83" s="60"/>
    </row>
    <row r="84" spans="1:9" ht="30" x14ac:dyDescent="0.25">
      <c r="A84" s="8" t="s">
        <v>11308</v>
      </c>
      <c r="B84" s="8" t="s">
        <v>607</v>
      </c>
      <c r="C84" s="8" t="s">
        <v>11309</v>
      </c>
      <c r="D84" s="8" t="s">
        <v>11310</v>
      </c>
      <c r="E84" s="13" t="s">
        <v>31404</v>
      </c>
      <c r="F84" s="77" t="str">
        <f t="shared" si="1"/>
        <v>К товару</v>
      </c>
      <c r="G84" s="87">
        <v>9602.8338000000003</v>
      </c>
      <c r="H84" s="61">
        <v>17</v>
      </c>
      <c r="I84" s="60"/>
    </row>
    <row r="85" spans="1:9" ht="30" x14ac:dyDescent="0.25">
      <c r="A85" s="8" t="s">
        <v>11311</v>
      </c>
      <c r="B85" s="8" t="s">
        <v>607</v>
      </c>
      <c r="C85" s="8" t="s">
        <v>11312</v>
      </c>
      <c r="D85" s="8" t="s">
        <v>11313</v>
      </c>
      <c r="E85" s="13" t="s">
        <v>31405</v>
      </c>
      <c r="F85" s="77" t="str">
        <f t="shared" si="1"/>
        <v>К товару</v>
      </c>
      <c r="G85" s="87">
        <v>9220.3423199999997</v>
      </c>
      <c r="H85" s="61">
        <v>19</v>
      </c>
      <c r="I85" s="60"/>
    </row>
    <row r="86" spans="1:9" ht="30" x14ac:dyDescent="0.25">
      <c r="A86" s="8" t="s">
        <v>11314</v>
      </c>
      <c r="B86" s="8" t="s">
        <v>607</v>
      </c>
      <c r="C86" s="8" t="s">
        <v>11315</v>
      </c>
      <c r="D86" s="8" t="s">
        <v>1373</v>
      </c>
      <c r="E86" s="13" t="s">
        <v>31406</v>
      </c>
      <c r="F86" s="77" t="str">
        <f t="shared" si="1"/>
        <v>К товару</v>
      </c>
      <c r="G86" s="87">
        <v>30930.4506</v>
      </c>
      <c r="H86" s="61">
        <v>21</v>
      </c>
      <c r="I86" s="60"/>
    </row>
    <row r="87" spans="1:9" ht="15" x14ac:dyDescent="0.25">
      <c r="A87" s="8" t="s">
        <v>11316</v>
      </c>
      <c r="B87" s="8" t="s">
        <v>607</v>
      </c>
      <c r="C87" s="8" t="s">
        <v>11317</v>
      </c>
      <c r="D87" s="8" t="s">
        <v>11318</v>
      </c>
      <c r="E87" s="13" t="s">
        <v>31407</v>
      </c>
      <c r="F87" s="77" t="str">
        <f t="shared" si="1"/>
        <v>К товару</v>
      </c>
      <c r="G87" s="87">
        <v>33092.946600000003</v>
      </c>
      <c r="H87" s="61">
        <v>32</v>
      </c>
      <c r="I87" s="60"/>
    </row>
    <row r="88" spans="1:9" ht="30" x14ac:dyDescent="0.25">
      <c r="A88" s="8" t="s">
        <v>11319</v>
      </c>
      <c r="B88" s="8" t="s">
        <v>607</v>
      </c>
      <c r="C88" s="8" t="s">
        <v>11320</v>
      </c>
      <c r="D88" s="8" t="s">
        <v>11321</v>
      </c>
      <c r="E88" s="13" t="s">
        <v>31408</v>
      </c>
      <c r="F88" s="77" t="str">
        <f t="shared" si="1"/>
        <v>К товару</v>
      </c>
      <c r="G88" s="87">
        <v>30930.4506</v>
      </c>
      <c r="H88" s="61">
        <v>15</v>
      </c>
      <c r="I88" s="60"/>
    </row>
    <row r="89" spans="1:9" ht="30" x14ac:dyDescent="0.25">
      <c r="A89" s="8" t="s">
        <v>11322</v>
      </c>
      <c r="B89" s="8" t="s">
        <v>607</v>
      </c>
      <c r="C89" s="8" t="s">
        <v>11323</v>
      </c>
      <c r="D89" s="8" t="s">
        <v>11324</v>
      </c>
      <c r="E89" s="13" t="s">
        <v>31409</v>
      </c>
      <c r="F89" s="77" t="str">
        <f t="shared" si="1"/>
        <v>К товару</v>
      </c>
      <c r="G89" s="87">
        <v>10609.745999999999</v>
      </c>
      <c r="H89" s="61">
        <v>24</v>
      </c>
      <c r="I89" s="60"/>
    </row>
    <row r="90" spans="1:9" ht="30" x14ac:dyDescent="0.25">
      <c r="A90" s="8" t="s">
        <v>11325</v>
      </c>
      <c r="B90" s="8" t="s">
        <v>607</v>
      </c>
      <c r="C90" s="8" t="s">
        <v>11326</v>
      </c>
      <c r="D90" s="8" t="s">
        <v>1315</v>
      </c>
      <c r="E90" s="13" t="s">
        <v>31410</v>
      </c>
      <c r="F90" s="77" t="str">
        <f t="shared" si="1"/>
        <v>К товару</v>
      </c>
      <c r="G90" s="87">
        <v>31362.949799999999</v>
      </c>
      <c r="H90" s="61">
        <v>13</v>
      </c>
      <c r="I90" s="60"/>
    </row>
    <row r="91" spans="1:9" ht="30" x14ac:dyDescent="0.25">
      <c r="A91" s="8" t="s">
        <v>11327</v>
      </c>
      <c r="B91" s="8" t="s">
        <v>607</v>
      </c>
      <c r="C91" s="8" t="s">
        <v>11328</v>
      </c>
      <c r="D91" s="8" t="s">
        <v>11329</v>
      </c>
      <c r="E91" s="13" t="s">
        <v>31411</v>
      </c>
      <c r="F91" s="77" t="str">
        <f t="shared" si="1"/>
        <v>К товару</v>
      </c>
      <c r="G91" s="87">
        <v>30241.154999999999</v>
      </c>
      <c r="H91" s="61">
        <v>21</v>
      </c>
      <c r="I91" s="60"/>
    </row>
    <row r="92" spans="1:9" ht="30" x14ac:dyDescent="0.25">
      <c r="A92" s="8" t="s">
        <v>11330</v>
      </c>
      <c r="B92" s="8" t="s">
        <v>607</v>
      </c>
      <c r="C92" s="8" t="s">
        <v>11331</v>
      </c>
      <c r="D92" s="8" t="s">
        <v>2597</v>
      </c>
      <c r="E92" s="13" t="s">
        <v>31412</v>
      </c>
      <c r="F92" s="77" t="str">
        <f t="shared" si="1"/>
        <v>К товару</v>
      </c>
      <c r="G92" s="87">
        <v>24720.0324</v>
      </c>
      <c r="H92" s="61">
        <v>34</v>
      </c>
      <c r="I92" s="60"/>
    </row>
    <row r="93" spans="1:9" ht="30" x14ac:dyDescent="0.25">
      <c r="A93" s="8" t="s">
        <v>11332</v>
      </c>
      <c r="B93" s="8" t="s">
        <v>607</v>
      </c>
      <c r="C93" s="8" t="s">
        <v>11333</v>
      </c>
      <c r="D93" s="8" t="s">
        <v>2602</v>
      </c>
      <c r="E93" s="13" t="s">
        <v>31413</v>
      </c>
      <c r="F93" s="77" t="str">
        <f t="shared" si="1"/>
        <v>К товару</v>
      </c>
      <c r="G93" s="87">
        <v>24720.0324</v>
      </c>
      <c r="H93" s="61">
        <v>15</v>
      </c>
      <c r="I93" s="60"/>
    </row>
    <row r="94" spans="1:9" ht="15" x14ac:dyDescent="0.25">
      <c r="A94" s="8" t="s">
        <v>11334</v>
      </c>
      <c r="B94" s="8" t="s">
        <v>607</v>
      </c>
      <c r="C94" s="8" t="s">
        <v>11335</v>
      </c>
      <c r="D94" s="8" t="s">
        <v>11336</v>
      </c>
      <c r="E94" s="13" t="s">
        <v>31414</v>
      </c>
      <c r="F94" s="77" t="str">
        <f t="shared" si="1"/>
        <v>К товару</v>
      </c>
      <c r="G94" s="87">
        <v>25429.6014</v>
      </c>
      <c r="H94" s="61">
        <v>55</v>
      </c>
      <c r="I94" s="60"/>
    </row>
    <row r="95" spans="1:9" ht="30" x14ac:dyDescent="0.25">
      <c r="A95" s="8" t="s">
        <v>11337</v>
      </c>
      <c r="B95" s="8" t="s">
        <v>607</v>
      </c>
      <c r="C95" s="8" t="s">
        <v>11338</v>
      </c>
      <c r="D95" s="8" t="s">
        <v>11339</v>
      </c>
      <c r="E95" s="13" t="s">
        <v>31415</v>
      </c>
      <c r="F95" s="77" t="str">
        <f t="shared" si="1"/>
        <v>К товару</v>
      </c>
      <c r="G95" s="87">
        <v>3149.1347999999998</v>
      </c>
      <c r="H95" s="61">
        <v>40</v>
      </c>
      <c r="I95" s="60"/>
    </row>
    <row r="96" spans="1:9" ht="30" x14ac:dyDescent="0.25">
      <c r="A96" s="8" t="s">
        <v>11340</v>
      </c>
      <c r="B96" s="8" t="s">
        <v>607</v>
      </c>
      <c r="C96" s="8" t="s">
        <v>11341</v>
      </c>
      <c r="D96" s="8" t="s">
        <v>11342</v>
      </c>
      <c r="E96" s="13" t="s">
        <v>31416</v>
      </c>
      <c r="F96" s="77" t="str">
        <f t="shared" si="1"/>
        <v>К товару</v>
      </c>
      <c r="G96" s="87">
        <v>10359.707399999999</v>
      </c>
      <c r="H96" s="61">
        <v>5</v>
      </c>
      <c r="I96" s="60"/>
    </row>
    <row r="97" spans="1:9" ht="30" x14ac:dyDescent="0.25">
      <c r="A97" s="8" t="s">
        <v>23485</v>
      </c>
      <c r="B97" s="8" t="s">
        <v>607</v>
      </c>
      <c r="C97" s="8" t="s">
        <v>23486</v>
      </c>
      <c r="D97" s="8" t="s">
        <v>23487</v>
      </c>
      <c r="E97" s="13" t="s">
        <v>31417</v>
      </c>
      <c r="F97" s="77" t="str">
        <f t="shared" si="1"/>
        <v>К товару</v>
      </c>
      <c r="G97" s="87">
        <v>5717.0988000000007</v>
      </c>
      <c r="H97" s="61">
        <v>10</v>
      </c>
      <c r="I97" s="60"/>
    </row>
    <row r="98" spans="1:9" ht="30" x14ac:dyDescent="0.25">
      <c r="A98" s="8" t="s">
        <v>21153</v>
      </c>
      <c r="B98" s="8" t="s">
        <v>607</v>
      </c>
      <c r="C98" s="8" t="s">
        <v>21154</v>
      </c>
      <c r="D98" s="8" t="s">
        <v>21155</v>
      </c>
      <c r="E98" s="13" t="s">
        <v>31418</v>
      </c>
      <c r="F98" s="77" t="str">
        <f t="shared" si="1"/>
        <v>К товару</v>
      </c>
      <c r="G98" s="87">
        <v>5717.0988000000007</v>
      </c>
      <c r="H98" s="61">
        <v>6</v>
      </c>
      <c r="I98" s="60"/>
    </row>
    <row r="99" spans="1:9" ht="30" x14ac:dyDescent="0.25">
      <c r="A99" s="8" t="s">
        <v>11343</v>
      </c>
      <c r="B99" s="8" t="s">
        <v>607</v>
      </c>
      <c r="C99" s="8" t="s">
        <v>11344</v>
      </c>
      <c r="D99" s="8" t="s">
        <v>11345</v>
      </c>
      <c r="E99" s="13" t="s">
        <v>31419</v>
      </c>
      <c r="F99" s="77" t="str">
        <f t="shared" si="1"/>
        <v>К товару</v>
      </c>
      <c r="G99" s="87">
        <v>6426.6678000000002</v>
      </c>
      <c r="H99" s="61">
        <v>14</v>
      </c>
      <c r="I99" s="60"/>
    </row>
    <row r="100" spans="1:9" ht="30" x14ac:dyDescent="0.25">
      <c r="A100" s="8" t="s">
        <v>11346</v>
      </c>
      <c r="B100" s="8" t="s">
        <v>607</v>
      </c>
      <c r="C100" s="8" t="s">
        <v>11347</v>
      </c>
      <c r="D100" s="8" t="s">
        <v>11348</v>
      </c>
      <c r="E100" s="13" t="s">
        <v>31420</v>
      </c>
      <c r="F100" s="77" t="str">
        <f t="shared" si="1"/>
        <v>К товару</v>
      </c>
      <c r="G100" s="87">
        <v>7818.7745999999997</v>
      </c>
      <c r="H100" s="61">
        <v>17</v>
      </c>
      <c r="I100" s="60"/>
    </row>
    <row r="101" spans="1:9" ht="30" x14ac:dyDescent="0.25">
      <c r="A101" s="8" t="s">
        <v>11349</v>
      </c>
      <c r="B101" s="8" t="s">
        <v>607</v>
      </c>
      <c r="C101" s="8" t="s">
        <v>11350</v>
      </c>
      <c r="D101" s="8" t="s">
        <v>11351</v>
      </c>
      <c r="E101" s="13" t="s">
        <v>31421</v>
      </c>
      <c r="F101" s="77" t="str">
        <f t="shared" si="1"/>
        <v>К товару</v>
      </c>
      <c r="G101" s="87">
        <v>6426.6678000000002</v>
      </c>
      <c r="H101" s="61">
        <v>18</v>
      </c>
      <c r="I101" s="60"/>
    </row>
    <row r="102" spans="1:9" ht="30" x14ac:dyDescent="0.25">
      <c r="A102" s="8" t="s">
        <v>11352</v>
      </c>
      <c r="B102" s="8" t="s">
        <v>607</v>
      </c>
      <c r="C102" s="8" t="s">
        <v>11353</v>
      </c>
      <c r="D102" s="8" t="s">
        <v>11354</v>
      </c>
      <c r="E102" s="13" t="s">
        <v>31422</v>
      </c>
      <c r="F102" s="77" t="str">
        <f t="shared" si="1"/>
        <v>К товару</v>
      </c>
      <c r="G102" s="87">
        <v>7818.7745999999997</v>
      </c>
      <c r="H102" s="61">
        <v>14</v>
      </c>
      <c r="I102" s="60"/>
    </row>
    <row r="103" spans="1:9" ht="30" x14ac:dyDescent="0.25">
      <c r="A103" s="8" t="s">
        <v>11355</v>
      </c>
      <c r="B103" s="8" t="s">
        <v>607</v>
      </c>
      <c r="C103" s="8" t="s">
        <v>11356</v>
      </c>
      <c r="D103" s="8" t="s">
        <v>10242</v>
      </c>
      <c r="E103" s="13" t="s">
        <v>31423</v>
      </c>
      <c r="F103" s="77" t="str">
        <f t="shared" si="1"/>
        <v>К товару</v>
      </c>
      <c r="G103" s="87">
        <v>7068.6588000000002</v>
      </c>
      <c r="H103" s="61">
        <v>14</v>
      </c>
      <c r="I103" s="60"/>
    </row>
    <row r="104" spans="1:9" ht="30" x14ac:dyDescent="0.25">
      <c r="A104" s="8" t="s">
        <v>11357</v>
      </c>
      <c r="B104" s="8" t="s">
        <v>607</v>
      </c>
      <c r="C104" s="8" t="s">
        <v>11358</v>
      </c>
      <c r="D104" s="8" t="s">
        <v>11359</v>
      </c>
      <c r="E104" s="13" t="s">
        <v>31424</v>
      </c>
      <c r="F104" s="77" t="str">
        <f t="shared" si="1"/>
        <v>К товару</v>
      </c>
      <c r="G104" s="87">
        <v>7068.6588000000002</v>
      </c>
      <c r="H104" s="61">
        <v>28</v>
      </c>
      <c r="I104" s="60"/>
    </row>
    <row r="105" spans="1:9" ht="45" x14ac:dyDescent="0.25">
      <c r="A105" s="8" t="s">
        <v>11360</v>
      </c>
      <c r="B105" s="8" t="s">
        <v>607</v>
      </c>
      <c r="C105" s="8" t="s">
        <v>11361</v>
      </c>
      <c r="D105" s="8" t="s">
        <v>7235</v>
      </c>
      <c r="E105" s="13" t="s">
        <v>31425</v>
      </c>
      <c r="F105" s="77" t="str">
        <f t="shared" si="1"/>
        <v>К товару</v>
      </c>
      <c r="G105" s="87">
        <v>7109.2055999999993</v>
      </c>
      <c r="H105" s="61">
        <v>195</v>
      </c>
      <c r="I105" s="60"/>
    </row>
    <row r="106" spans="1:9" ht="30" x14ac:dyDescent="0.25">
      <c r="A106" s="8" t="s">
        <v>11362</v>
      </c>
      <c r="B106" s="8" t="s">
        <v>607</v>
      </c>
      <c r="C106" s="8" t="s">
        <v>11363</v>
      </c>
      <c r="D106" s="8" t="s">
        <v>11364</v>
      </c>
      <c r="E106" s="13" t="s">
        <v>31426</v>
      </c>
      <c r="F106" s="77" t="str">
        <f t="shared" si="1"/>
        <v>К товару</v>
      </c>
      <c r="G106" s="87">
        <v>7109.2055999999993</v>
      </c>
      <c r="H106" s="61">
        <v>131</v>
      </c>
      <c r="I106" s="60"/>
    </row>
    <row r="107" spans="1:9" ht="15" x14ac:dyDescent="0.25">
      <c r="A107" s="8" t="s">
        <v>11365</v>
      </c>
      <c r="B107" s="8" t="s">
        <v>607</v>
      </c>
      <c r="C107" s="8" t="s">
        <v>11366</v>
      </c>
      <c r="D107" s="8" t="s">
        <v>11367</v>
      </c>
      <c r="E107" s="13" t="s">
        <v>31427</v>
      </c>
      <c r="F107" s="77" t="str">
        <f t="shared" si="1"/>
        <v>К товару</v>
      </c>
      <c r="G107" s="87">
        <v>15326.690399999999</v>
      </c>
      <c r="H107" s="61">
        <v>13</v>
      </c>
      <c r="I107" s="60"/>
    </row>
    <row r="108" spans="1:9" ht="15" x14ac:dyDescent="0.25">
      <c r="A108" s="8" t="s">
        <v>11368</v>
      </c>
      <c r="B108" s="8" t="s">
        <v>607</v>
      </c>
      <c r="C108" s="8" t="s">
        <v>11369</v>
      </c>
      <c r="D108" s="8" t="s">
        <v>11370</v>
      </c>
      <c r="E108" s="13" t="s">
        <v>31428</v>
      </c>
      <c r="F108" s="77" t="str">
        <f t="shared" si="1"/>
        <v>К товару</v>
      </c>
      <c r="G108" s="87">
        <v>9819.0833999999995</v>
      </c>
      <c r="H108" s="61">
        <v>15</v>
      </c>
      <c r="I108" s="60"/>
    </row>
    <row r="109" spans="1:9" ht="15" x14ac:dyDescent="0.25">
      <c r="A109" s="8" t="s">
        <v>11371</v>
      </c>
      <c r="B109" s="8" t="s">
        <v>607</v>
      </c>
      <c r="C109" s="8" t="s">
        <v>11372</v>
      </c>
      <c r="D109" s="8" t="s">
        <v>11373</v>
      </c>
      <c r="E109" s="13" t="s">
        <v>31429</v>
      </c>
      <c r="F109" s="77" t="str">
        <f t="shared" si="1"/>
        <v>К товару</v>
      </c>
      <c r="G109" s="87">
        <v>10224.551399999998</v>
      </c>
      <c r="H109" s="61">
        <v>20</v>
      </c>
      <c r="I109" s="60"/>
    </row>
    <row r="110" spans="1:9" ht="15" x14ac:dyDescent="0.25">
      <c r="A110" s="8" t="s">
        <v>11374</v>
      </c>
      <c r="B110" s="8" t="s">
        <v>607</v>
      </c>
      <c r="C110" s="8" t="s">
        <v>11375</v>
      </c>
      <c r="D110" s="8" t="s">
        <v>11376</v>
      </c>
      <c r="E110" s="13" t="s">
        <v>31430</v>
      </c>
      <c r="F110" s="77" t="str">
        <f t="shared" si="1"/>
        <v>К товару</v>
      </c>
      <c r="G110" s="87">
        <v>8629.7106000000003</v>
      </c>
      <c r="H110" s="61">
        <v>11</v>
      </c>
      <c r="I110" s="60"/>
    </row>
    <row r="111" spans="1:9" ht="15" x14ac:dyDescent="0.25">
      <c r="A111" s="8" t="s">
        <v>11377</v>
      </c>
      <c r="B111" s="8" t="s">
        <v>607</v>
      </c>
      <c r="C111" s="8" t="s">
        <v>11378</v>
      </c>
      <c r="D111" s="8" t="s">
        <v>11379</v>
      </c>
      <c r="E111" s="13" t="s">
        <v>31431</v>
      </c>
      <c r="F111" s="77" t="str">
        <f t="shared" si="1"/>
        <v>К товару</v>
      </c>
      <c r="G111" s="87">
        <v>10089.395399999999</v>
      </c>
      <c r="H111" s="61">
        <v>13</v>
      </c>
      <c r="I111" s="60"/>
    </row>
    <row r="112" spans="1:9" ht="15" x14ac:dyDescent="0.25">
      <c r="A112" s="8" t="s">
        <v>11380</v>
      </c>
      <c r="B112" s="8" t="s">
        <v>607</v>
      </c>
      <c r="C112" s="8" t="s">
        <v>11381</v>
      </c>
      <c r="D112" s="8" t="s">
        <v>11382</v>
      </c>
      <c r="E112" s="13" t="s">
        <v>31432</v>
      </c>
      <c r="F112" s="77" t="str">
        <f t="shared" si="1"/>
        <v>К товару</v>
      </c>
      <c r="G112" s="87">
        <v>8339.1251999999986</v>
      </c>
      <c r="H112" s="61">
        <v>27</v>
      </c>
      <c r="I112" s="60"/>
    </row>
    <row r="113" spans="1:9" ht="15" x14ac:dyDescent="0.25">
      <c r="A113" s="8" t="s">
        <v>11383</v>
      </c>
      <c r="B113" s="8" t="s">
        <v>607</v>
      </c>
      <c r="C113" s="8" t="s">
        <v>11384</v>
      </c>
      <c r="D113" s="8" t="s">
        <v>11385</v>
      </c>
      <c r="E113" s="13" t="s">
        <v>31433</v>
      </c>
      <c r="F113" s="77" t="str">
        <f t="shared" si="1"/>
        <v>К товару</v>
      </c>
      <c r="G113" s="87">
        <v>10758.417600000001</v>
      </c>
      <c r="H113" s="61">
        <v>52</v>
      </c>
      <c r="I113" s="60"/>
    </row>
    <row r="114" spans="1:9" ht="15" x14ac:dyDescent="0.25">
      <c r="A114" s="8" t="s">
        <v>11386</v>
      </c>
      <c r="B114" s="8" t="s">
        <v>607</v>
      </c>
      <c r="C114" s="8" t="s">
        <v>11387</v>
      </c>
      <c r="D114" s="8" t="s">
        <v>11388</v>
      </c>
      <c r="E114" s="13" t="s">
        <v>31434</v>
      </c>
      <c r="F114" s="77" t="str">
        <f t="shared" si="1"/>
        <v>К товару</v>
      </c>
      <c r="G114" s="87">
        <v>9931.9386599999998</v>
      </c>
      <c r="H114" s="61">
        <v>13</v>
      </c>
      <c r="I114" s="60"/>
    </row>
    <row r="115" spans="1:9" ht="15" x14ac:dyDescent="0.25">
      <c r="A115" s="8" t="s">
        <v>11389</v>
      </c>
      <c r="B115" s="8" t="s">
        <v>607</v>
      </c>
      <c r="C115" s="8" t="s">
        <v>11390</v>
      </c>
      <c r="D115" s="8" t="s">
        <v>11391</v>
      </c>
      <c r="E115" s="13" t="s">
        <v>31435</v>
      </c>
      <c r="F115" s="77" t="str">
        <f t="shared" si="1"/>
        <v>К товару</v>
      </c>
      <c r="G115" s="87">
        <v>9089.241</v>
      </c>
      <c r="H115" s="61">
        <v>11</v>
      </c>
      <c r="I115" s="60"/>
    </row>
    <row r="116" spans="1:9" ht="15" x14ac:dyDescent="0.25">
      <c r="A116" s="8" t="s">
        <v>11392</v>
      </c>
      <c r="B116" s="8" t="s">
        <v>607</v>
      </c>
      <c r="C116" s="8" t="s">
        <v>11393</v>
      </c>
      <c r="D116" s="8" t="s">
        <v>11394</v>
      </c>
      <c r="E116" s="13" t="s">
        <v>31436</v>
      </c>
      <c r="F116" s="77" t="str">
        <f t="shared" si="1"/>
        <v>К товару</v>
      </c>
      <c r="G116" s="87">
        <v>13231.7724</v>
      </c>
      <c r="H116" s="61">
        <v>22</v>
      </c>
      <c r="I116" s="60"/>
    </row>
    <row r="117" spans="1:9" ht="30" x14ac:dyDescent="0.25">
      <c r="A117" s="8" t="s">
        <v>11395</v>
      </c>
      <c r="B117" s="8" t="s">
        <v>607</v>
      </c>
      <c r="C117" s="8" t="s">
        <v>11396</v>
      </c>
      <c r="D117" s="8" t="s">
        <v>11397</v>
      </c>
      <c r="E117" s="13" t="s">
        <v>31437</v>
      </c>
      <c r="F117" s="77" t="str">
        <f t="shared" si="1"/>
        <v>К товару</v>
      </c>
      <c r="G117" s="87">
        <v>8278.3050000000003</v>
      </c>
      <c r="H117" s="61">
        <v>216</v>
      </c>
      <c r="I117" s="60"/>
    </row>
    <row r="118" spans="1:9" ht="30" x14ac:dyDescent="0.25">
      <c r="A118" s="8" t="s">
        <v>11398</v>
      </c>
      <c r="B118" s="8" t="s">
        <v>607</v>
      </c>
      <c r="C118" s="8" t="s">
        <v>11399</v>
      </c>
      <c r="D118" s="8" t="s">
        <v>11400</v>
      </c>
      <c r="E118" s="13" t="s">
        <v>31438</v>
      </c>
      <c r="F118" s="77" t="str">
        <f t="shared" si="1"/>
        <v>К товару</v>
      </c>
      <c r="G118" s="87">
        <v>8670.2574000000004</v>
      </c>
      <c r="H118" s="61">
        <v>14</v>
      </c>
      <c r="I118" s="60"/>
    </row>
    <row r="119" spans="1:9" ht="30" x14ac:dyDescent="0.25">
      <c r="A119" s="8" t="s">
        <v>11401</v>
      </c>
      <c r="B119" s="8" t="s">
        <v>607</v>
      </c>
      <c r="C119" s="8" t="s">
        <v>11402</v>
      </c>
      <c r="D119" s="8" t="s">
        <v>11403</v>
      </c>
      <c r="E119" s="13" t="s">
        <v>31439</v>
      </c>
      <c r="F119" s="77" t="str">
        <f t="shared" si="1"/>
        <v>К товару</v>
      </c>
      <c r="G119" s="87">
        <v>10515.1368</v>
      </c>
      <c r="H119" s="61">
        <v>20</v>
      </c>
      <c r="I119" s="60"/>
    </row>
    <row r="120" spans="1:9" ht="30" x14ac:dyDescent="0.25">
      <c r="A120" s="8" t="s">
        <v>11404</v>
      </c>
      <c r="B120" s="8" t="s">
        <v>607</v>
      </c>
      <c r="C120" s="8" t="s">
        <v>11405</v>
      </c>
      <c r="D120" s="8" t="s">
        <v>11406</v>
      </c>
      <c r="E120" s="13" t="s">
        <v>31440</v>
      </c>
      <c r="F120" s="77" t="str">
        <f t="shared" si="1"/>
        <v>К товару</v>
      </c>
      <c r="G120" s="87">
        <v>16110.5952</v>
      </c>
      <c r="H120" s="61">
        <v>8</v>
      </c>
      <c r="I120" s="60"/>
    </row>
    <row r="121" spans="1:9" ht="15" x14ac:dyDescent="0.25">
      <c r="A121" s="8" t="s">
        <v>11407</v>
      </c>
      <c r="B121" s="8" t="s">
        <v>607</v>
      </c>
      <c r="C121" s="8" t="s">
        <v>11408</v>
      </c>
      <c r="D121" s="8" t="s">
        <v>11409</v>
      </c>
      <c r="E121" s="13" t="s">
        <v>31441</v>
      </c>
      <c r="F121" s="77" t="str">
        <f t="shared" si="1"/>
        <v>К товару</v>
      </c>
      <c r="G121" s="87">
        <v>8190.4535999999998</v>
      </c>
      <c r="H121" s="61">
        <v>30</v>
      </c>
      <c r="I121" s="60"/>
    </row>
    <row r="122" spans="1:9" ht="15" x14ac:dyDescent="0.25">
      <c r="A122" s="8" t="s">
        <v>11410</v>
      </c>
      <c r="B122" s="8" t="s">
        <v>607</v>
      </c>
      <c r="C122" s="8" t="s">
        <v>11411</v>
      </c>
      <c r="D122" s="8" t="s">
        <v>11412</v>
      </c>
      <c r="E122" s="13" t="s">
        <v>31442</v>
      </c>
      <c r="F122" s="77" t="str">
        <f t="shared" si="1"/>
        <v>К товару</v>
      </c>
      <c r="G122" s="87">
        <v>12583.0236</v>
      </c>
      <c r="H122" s="61">
        <v>75</v>
      </c>
      <c r="I122" s="60"/>
    </row>
    <row r="123" spans="1:9" ht="15" x14ac:dyDescent="0.25">
      <c r="A123" s="8" t="s">
        <v>11413</v>
      </c>
      <c r="B123" s="8" t="s">
        <v>607</v>
      </c>
      <c r="C123" s="8" t="s">
        <v>11414</v>
      </c>
      <c r="D123" s="8" t="s">
        <v>11415</v>
      </c>
      <c r="E123" s="13" t="s">
        <v>31443</v>
      </c>
      <c r="F123" s="77" t="str">
        <f t="shared" si="1"/>
        <v>К товару</v>
      </c>
      <c r="G123" s="87">
        <v>7578.1969200000003</v>
      </c>
      <c r="H123" s="61">
        <v>13</v>
      </c>
      <c r="I123" s="60"/>
    </row>
    <row r="124" spans="1:9" ht="15" x14ac:dyDescent="0.25">
      <c r="A124" s="8" t="s">
        <v>11416</v>
      </c>
      <c r="B124" s="8" t="s">
        <v>607</v>
      </c>
      <c r="C124" s="8" t="s">
        <v>11417</v>
      </c>
      <c r="D124" s="8" t="s">
        <v>11418</v>
      </c>
      <c r="E124" s="13" t="s">
        <v>31444</v>
      </c>
      <c r="F124" s="77" t="str">
        <f t="shared" si="1"/>
        <v>К товару</v>
      </c>
      <c r="G124" s="87">
        <v>12184.313399999999</v>
      </c>
      <c r="H124" s="61">
        <v>20</v>
      </c>
      <c r="I124" s="60"/>
    </row>
    <row r="125" spans="1:9" ht="30" x14ac:dyDescent="0.25">
      <c r="A125" s="8" t="s">
        <v>11419</v>
      </c>
      <c r="B125" s="8" t="s">
        <v>607</v>
      </c>
      <c r="C125" s="8" t="s">
        <v>11420</v>
      </c>
      <c r="D125" s="8" t="s">
        <v>10250</v>
      </c>
      <c r="E125" s="13" t="s">
        <v>31445</v>
      </c>
      <c r="F125" s="77" t="str">
        <f t="shared" si="1"/>
        <v>К товару</v>
      </c>
      <c r="G125" s="87">
        <v>12332.985000000001</v>
      </c>
      <c r="H125" s="61">
        <v>18</v>
      </c>
      <c r="I125" s="60"/>
    </row>
    <row r="126" spans="1:9" ht="30" x14ac:dyDescent="0.25">
      <c r="A126" s="8" t="s">
        <v>11421</v>
      </c>
      <c r="B126" s="8" t="s">
        <v>607</v>
      </c>
      <c r="C126" s="8" t="s">
        <v>11422</v>
      </c>
      <c r="D126" s="8" t="s">
        <v>11423</v>
      </c>
      <c r="E126" s="13" t="s">
        <v>31446</v>
      </c>
      <c r="F126" s="77" t="str">
        <f t="shared" si="1"/>
        <v>К товару</v>
      </c>
      <c r="G126" s="87">
        <v>11028.729600000001</v>
      </c>
      <c r="H126" s="61">
        <v>21</v>
      </c>
      <c r="I126" s="60"/>
    </row>
    <row r="127" spans="1:9" ht="30" x14ac:dyDescent="0.25">
      <c r="A127" s="8" t="s">
        <v>11424</v>
      </c>
      <c r="B127" s="8" t="s">
        <v>607</v>
      </c>
      <c r="C127" s="8" t="s">
        <v>11425</v>
      </c>
      <c r="D127" s="8" t="s">
        <v>11426</v>
      </c>
      <c r="E127" s="13" t="s">
        <v>31447</v>
      </c>
      <c r="F127" s="77" t="str">
        <f t="shared" si="1"/>
        <v>К товару</v>
      </c>
      <c r="G127" s="87">
        <v>8683.7729999999992</v>
      </c>
      <c r="H127" s="61">
        <v>10</v>
      </c>
      <c r="I127" s="60"/>
    </row>
    <row r="128" spans="1:9" ht="30" x14ac:dyDescent="0.25">
      <c r="A128" s="8" t="s">
        <v>11427</v>
      </c>
      <c r="B128" s="8" t="s">
        <v>607</v>
      </c>
      <c r="C128" s="8" t="s">
        <v>11428</v>
      </c>
      <c r="D128" s="8" t="s">
        <v>11429</v>
      </c>
      <c r="E128" s="13" t="s">
        <v>31448</v>
      </c>
      <c r="F128" s="77" t="str">
        <f t="shared" si="1"/>
        <v>К товару</v>
      </c>
      <c r="G128" s="87">
        <v>8758.1088</v>
      </c>
      <c r="H128" s="61">
        <v>15</v>
      </c>
      <c r="I128" s="60"/>
    </row>
    <row r="129" spans="1:9" ht="30" x14ac:dyDescent="0.25">
      <c r="A129" s="8" t="s">
        <v>11430</v>
      </c>
      <c r="B129" s="8" t="s">
        <v>607</v>
      </c>
      <c r="C129" s="8" t="s">
        <v>11431</v>
      </c>
      <c r="D129" s="8" t="s">
        <v>11432</v>
      </c>
      <c r="E129" s="13" t="s">
        <v>31449</v>
      </c>
      <c r="F129" s="77" t="str">
        <f t="shared" si="1"/>
        <v>К товару</v>
      </c>
      <c r="G129" s="87">
        <v>9271.7016000000003</v>
      </c>
      <c r="H129" s="61">
        <v>14</v>
      </c>
      <c r="I129" s="60"/>
    </row>
    <row r="130" spans="1:9" ht="30" x14ac:dyDescent="0.25">
      <c r="A130" s="8" t="s">
        <v>11433</v>
      </c>
      <c r="B130" s="8" t="s">
        <v>607</v>
      </c>
      <c r="C130" s="8" t="s">
        <v>11434</v>
      </c>
      <c r="D130" s="8" t="s">
        <v>11435</v>
      </c>
      <c r="E130" s="13" t="s">
        <v>31450</v>
      </c>
      <c r="F130" s="77" t="str">
        <f t="shared" si="1"/>
        <v>К товару</v>
      </c>
      <c r="G130" s="87">
        <v>9508.2245999999996</v>
      </c>
      <c r="H130" s="61">
        <v>7</v>
      </c>
      <c r="I130" s="60"/>
    </row>
    <row r="131" spans="1:9" ht="30" x14ac:dyDescent="0.25">
      <c r="A131" s="8" t="s">
        <v>11436</v>
      </c>
      <c r="B131" s="8" t="s">
        <v>607</v>
      </c>
      <c r="C131" s="8" t="s">
        <v>11437</v>
      </c>
      <c r="D131" s="8" t="s">
        <v>11438</v>
      </c>
      <c r="E131" s="13" t="s">
        <v>31451</v>
      </c>
      <c r="F131" s="77" t="str">
        <f t="shared" si="1"/>
        <v>К товару</v>
      </c>
      <c r="G131" s="87">
        <v>9406.8575999999994</v>
      </c>
      <c r="H131" s="61">
        <v>13</v>
      </c>
      <c r="I131" s="60"/>
    </row>
    <row r="132" spans="1:9" ht="30" x14ac:dyDescent="0.25">
      <c r="A132" s="8" t="s">
        <v>11439</v>
      </c>
      <c r="B132" s="8" t="s">
        <v>607</v>
      </c>
      <c r="C132" s="8" t="s">
        <v>11440</v>
      </c>
      <c r="D132" s="8" t="s">
        <v>11441</v>
      </c>
      <c r="E132" s="13" t="s">
        <v>31452</v>
      </c>
      <c r="F132" s="77" t="str">
        <f t="shared" si="1"/>
        <v>К товару</v>
      </c>
      <c r="G132" s="87">
        <v>10346.191800000001</v>
      </c>
      <c r="H132" s="61">
        <v>11</v>
      </c>
      <c r="I132" s="60"/>
    </row>
    <row r="133" spans="1:9" ht="30" x14ac:dyDescent="0.25">
      <c r="A133" s="8" t="s">
        <v>11442</v>
      </c>
      <c r="B133" s="8" t="s">
        <v>607</v>
      </c>
      <c r="C133" s="8" t="s">
        <v>11443</v>
      </c>
      <c r="D133" s="8" t="s">
        <v>11444</v>
      </c>
      <c r="E133" s="13" t="s">
        <v>31453</v>
      </c>
      <c r="F133" s="77" t="str">
        <f t="shared" si="1"/>
        <v>К товару</v>
      </c>
      <c r="G133" s="87">
        <v>11130.096600000001</v>
      </c>
      <c r="H133" s="61">
        <v>28</v>
      </c>
      <c r="I133" s="60"/>
    </row>
    <row r="134" spans="1:9" ht="30" x14ac:dyDescent="0.25">
      <c r="A134" s="8" t="s">
        <v>11445</v>
      </c>
      <c r="B134" s="8" t="s">
        <v>607</v>
      </c>
      <c r="C134" s="8" t="s">
        <v>11446</v>
      </c>
      <c r="D134" s="8" t="s">
        <v>11447</v>
      </c>
      <c r="E134" s="13" t="s">
        <v>31454</v>
      </c>
      <c r="F134" s="77" t="str">
        <f t="shared" si="1"/>
        <v>К товару</v>
      </c>
      <c r="G134" s="87">
        <v>10765.175399999998</v>
      </c>
      <c r="H134" s="61">
        <v>44</v>
      </c>
      <c r="I134" s="60"/>
    </row>
    <row r="135" spans="1:9" ht="30" x14ac:dyDescent="0.25">
      <c r="A135" s="8" t="s">
        <v>11448</v>
      </c>
      <c r="B135" s="8" t="s">
        <v>607</v>
      </c>
      <c r="C135" s="8" t="s">
        <v>11449</v>
      </c>
      <c r="D135" s="8" t="s">
        <v>11450</v>
      </c>
      <c r="E135" s="13" t="s">
        <v>31455</v>
      </c>
      <c r="F135" s="77" t="str">
        <f t="shared" si="1"/>
        <v>К товару</v>
      </c>
      <c r="G135" s="87">
        <v>8654.7144599999992</v>
      </c>
      <c r="H135" s="61">
        <v>15</v>
      </c>
      <c r="I135" s="60"/>
    </row>
    <row r="136" spans="1:9" ht="15" x14ac:dyDescent="0.25">
      <c r="A136" s="8" t="s">
        <v>11451</v>
      </c>
      <c r="B136" s="8" t="s">
        <v>607</v>
      </c>
      <c r="C136" s="8" t="s">
        <v>11452</v>
      </c>
      <c r="D136" s="8" t="s">
        <v>11453</v>
      </c>
      <c r="E136" s="13" t="s">
        <v>31456</v>
      </c>
      <c r="F136" s="77" t="str">
        <f t="shared" si="1"/>
        <v>К товару</v>
      </c>
      <c r="G136" s="87">
        <v>7271.3928000000005</v>
      </c>
      <c r="H136" s="61">
        <v>49</v>
      </c>
      <c r="I136" s="60"/>
    </row>
    <row r="137" spans="1:9" ht="15" x14ac:dyDescent="0.25">
      <c r="A137" s="8" t="s">
        <v>11454</v>
      </c>
      <c r="B137" s="8" t="s">
        <v>607</v>
      </c>
      <c r="C137" s="8" t="s">
        <v>11455</v>
      </c>
      <c r="D137" s="8" t="s">
        <v>11456</v>
      </c>
      <c r="E137" s="13" t="s">
        <v>31457</v>
      </c>
      <c r="F137" s="77" t="str">
        <f t="shared" si="1"/>
        <v>К товару</v>
      </c>
      <c r="G137" s="87">
        <v>9379.8263999999999</v>
      </c>
      <c r="H137" s="61">
        <v>36</v>
      </c>
      <c r="I137" s="60"/>
    </row>
    <row r="138" spans="1:9" ht="30" x14ac:dyDescent="0.25">
      <c r="A138" s="8" t="s">
        <v>11457</v>
      </c>
      <c r="B138" s="8" t="s">
        <v>607</v>
      </c>
      <c r="C138" s="8" t="s">
        <v>11458</v>
      </c>
      <c r="D138" s="8" t="s">
        <v>11459</v>
      </c>
      <c r="E138" s="13" t="s">
        <v>31458</v>
      </c>
      <c r="F138" s="77" t="str">
        <f t="shared" ref="F138:F201" si="2">HYPERLINK("https://shop-askom.kz/?pbrandnumber="&amp;C138&amp;"&amp;pbrandname=ROSTAR", "К товару")</f>
        <v>К товару</v>
      </c>
      <c r="G138" s="87">
        <v>8014.7508000000007</v>
      </c>
      <c r="H138" s="61">
        <v>12</v>
      </c>
      <c r="I138" s="60"/>
    </row>
    <row r="139" spans="1:9" ht="30" x14ac:dyDescent="0.25">
      <c r="A139" s="8" t="s">
        <v>11460</v>
      </c>
      <c r="B139" s="8" t="s">
        <v>607</v>
      </c>
      <c r="C139" s="8" t="s">
        <v>11461</v>
      </c>
      <c r="D139" s="8" t="s">
        <v>2735</v>
      </c>
      <c r="E139" s="13" t="s">
        <v>31459</v>
      </c>
      <c r="F139" s="77" t="str">
        <f t="shared" si="2"/>
        <v>К товару</v>
      </c>
      <c r="G139" s="87">
        <v>3020.7365999999997</v>
      </c>
      <c r="H139" s="61">
        <v>161</v>
      </c>
      <c r="I139" s="60"/>
    </row>
    <row r="140" spans="1:9" ht="30" x14ac:dyDescent="0.25">
      <c r="A140" s="8" t="s">
        <v>11462</v>
      </c>
      <c r="B140" s="8" t="s">
        <v>607</v>
      </c>
      <c r="C140" s="8" t="s">
        <v>11463</v>
      </c>
      <c r="D140" s="8" t="s">
        <v>2738</v>
      </c>
      <c r="E140" s="13" t="s">
        <v>31460</v>
      </c>
      <c r="F140" s="77" t="str">
        <f t="shared" si="2"/>
        <v>К товару</v>
      </c>
      <c r="G140" s="87">
        <v>2446.3236000000002</v>
      </c>
      <c r="H140" s="61">
        <v>270</v>
      </c>
      <c r="I140" s="60"/>
    </row>
    <row r="141" spans="1:9" ht="30" x14ac:dyDescent="0.25">
      <c r="A141" s="8" t="s">
        <v>11464</v>
      </c>
      <c r="B141" s="8" t="s">
        <v>607</v>
      </c>
      <c r="C141" s="8" t="s">
        <v>11465</v>
      </c>
      <c r="D141" s="8" t="s">
        <v>2742</v>
      </c>
      <c r="E141" s="13" t="s">
        <v>31461</v>
      </c>
      <c r="F141" s="77" t="str">
        <f t="shared" si="2"/>
        <v>К товару</v>
      </c>
      <c r="G141" s="87">
        <v>3500.5404000000003</v>
      </c>
      <c r="H141" s="61">
        <v>48</v>
      </c>
      <c r="I141" s="60"/>
    </row>
    <row r="142" spans="1:9" ht="30" x14ac:dyDescent="0.25">
      <c r="A142" s="8" t="s">
        <v>11466</v>
      </c>
      <c r="B142" s="8" t="s">
        <v>607</v>
      </c>
      <c r="C142" s="8" t="s">
        <v>11467</v>
      </c>
      <c r="D142" s="8" t="s">
        <v>2745</v>
      </c>
      <c r="E142" s="13" t="s">
        <v>31462</v>
      </c>
      <c r="F142" s="77" t="str">
        <f t="shared" si="2"/>
        <v>К товару</v>
      </c>
      <c r="G142" s="87">
        <v>2858.5494000000003</v>
      </c>
      <c r="H142" s="61">
        <v>57</v>
      </c>
      <c r="I142" s="60"/>
    </row>
    <row r="143" spans="1:9" ht="30" x14ac:dyDescent="0.25">
      <c r="A143" s="8" t="s">
        <v>11468</v>
      </c>
      <c r="B143" s="8" t="s">
        <v>607</v>
      </c>
      <c r="C143" s="8" t="s">
        <v>11469</v>
      </c>
      <c r="D143" s="8" t="s">
        <v>11470</v>
      </c>
      <c r="E143" s="13" t="s">
        <v>31463</v>
      </c>
      <c r="F143" s="77" t="str">
        <f t="shared" si="2"/>
        <v>К товару</v>
      </c>
      <c r="G143" s="87">
        <v>13475.0532</v>
      </c>
      <c r="H143" s="61">
        <v>83</v>
      </c>
      <c r="I143" s="60"/>
    </row>
    <row r="144" spans="1:9" ht="30" x14ac:dyDescent="0.25">
      <c r="A144" s="8" t="s">
        <v>11471</v>
      </c>
      <c r="B144" s="8" t="s">
        <v>607</v>
      </c>
      <c r="C144" s="8" t="s">
        <v>11472</v>
      </c>
      <c r="D144" s="8" t="s">
        <v>11473</v>
      </c>
      <c r="E144" s="13" t="s">
        <v>31464</v>
      </c>
      <c r="F144" s="77" t="str">
        <f t="shared" si="2"/>
        <v>К товару</v>
      </c>
      <c r="G144" s="87">
        <v>8224.2425999999996</v>
      </c>
      <c r="H144" s="61">
        <v>11</v>
      </c>
      <c r="I144" s="60"/>
    </row>
    <row r="145" spans="1:9" ht="30" x14ac:dyDescent="0.25">
      <c r="A145" s="8" t="s">
        <v>11474</v>
      </c>
      <c r="B145" s="8" t="s">
        <v>607</v>
      </c>
      <c r="C145" s="8" t="s">
        <v>11475</v>
      </c>
      <c r="D145" s="8" t="s">
        <v>8845</v>
      </c>
      <c r="E145" s="13" t="s">
        <v>31465</v>
      </c>
      <c r="F145" s="77" t="str">
        <f t="shared" si="2"/>
        <v>К товару</v>
      </c>
      <c r="G145" s="87">
        <v>5852.2548000000006</v>
      </c>
      <c r="H145" s="61">
        <v>18</v>
      </c>
      <c r="I145" s="60"/>
    </row>
    <row r="146" spans="1:9" ht="30" x14ac:dyDescent="0.25">
      <c r="A146" s="8" t="s">
        <v>11476</v>
      </c>
      <c r="B146" s="8" t="s">
        <v>607</v>
      </c>
      <c r="C146" s="8" t="s">
        <v>11477</v>
      </c>
      <c r="D146" s="8" t="s">
        <v>11478</v>
      </c>
      <c r="E146" s="13" t="s">
        <v>31466</v>
      </c>
      <c r="F146" s="77" t="str">
        <f t="shared" si="2"/>
        <v>К товару</v>
      </c>
      <c r="G146" s="87">
        <v>5710.3410000000003</v>
      </c>
      <c r="H146" s="61">
        <v>29</v>
      </c>
      <c r="I146" s="60"/>
    </row>
    <row r="147" spans="1:9" ht="30" x14ac:dyDescent="0.25">
      <c r="A147" s="8" t="s">
        <v>11479</v>
      </c>
      <c r="B147" s="8" t="s">
        <v>607</v>
      </c>
      <c r="C147" s="8" t="s">
        <v>11480</v>
      </c>
      <c r="D147" s="8" t="s">
        <v>8926</v>
      </c>
      <c r="E147" s="13" t="s">
        <v>31467</v>
      </c>
      <c r="F147" s="77" t="str">
        <f t="shared" si="2"/>
        <v>К товару</v>
      </c>
      <c r="G147" s="87">
        <v>16117.352999999999</v>
      </c>
      <c r="H147" s="61">
        <v>15</v>
      </c>
      <c r="I147" s="60"/>
    </row>
    <row r="148" spans="1:9" ht="30" x14ac:dyDescent="0.25">
      <c r="A148" s="8" t="s">
        <v>11481</v>
      </c>
      <c r="B148" s="8" t="s">
        <v>607</v>
      </c>
      <c r="C148" s="8" t="s">
        <v>11482</v>
      </c>
      <c r="D148" s="8" t="s">
        <v>11483</v>
      </c>
      <c r="E148" s="13" t="s">
        <v>31468</v>
      </c>
      <c r="F148" s="77" t="str">
        <f t="shared" si="2"/>
        <v>К товару</v>
      </c>
      <c r="G148" s="87">
        <v>6422.61312</v>
      </c>
      <c r="H148" s="61">
        <v>4</v>
      </c>
      <c r="I148" s="60"/>
    </row>
    <row r="149" spans="1:9" ht="30" x14ac:dyDescent="0.25">
      <c r="A149" s="8" t="s">
        <v>11484</v>
      </c>
      <c r="B149" s="8" t="s">
        <v>607</v>
      </c>
      <c r="C149" s="8" t="s">
        <v>11485</v>
      </c>
      <c r="D149" s="8" t="s">
        <v>11486</v>
      </c>
      <c r="E149" s="13" t="s">
        <v>31469</v>
      </c>
      <c r="F149" s="77" t="str">
        <f t="shared" si="2"/>
        <v>К товару</v>
      </c>
      <c r="G149" s="87">
        <v>8028.2664000000004</v>
      </c>
      <c r="H149" s="61">
        <v>2</v>
      </c>
      <c r="I149" s="60"/>
    </row>
    <row r="150" spans="1:9" ht="30" x14ac:dyDescent="0.25">
      <c r="A150" s="8" t="s">
        <v>11487</v>
      </c>
      <c r="B150" s="8" t="s">
        <v>607</v>
      </c>
      <c r="C150" s="8" t="s">
        <v>11488</v>
      </c>
      <c r="D150" s="8" t="s">
        <v>8959</v>
      </c>
      <c r="E150" s="13" t="s">
        <v>31470</v>
      </c>
      <c r="F150" s="77" t="str">
        <f t="shared" si="2"/>
        <v>К товару</v>
      </c>
      <c r="G150" s="87">
        <v>6419.91</v>
      </c>
      <c r="H150" s="61">
        <v>217</v>
      </c>
      <c r="I150" s="60"/>
    </row>
    <row r="151" spans="1:9" ht="15" x14ac:dyDescent="0.25">
      <c r="A151" s="8" t="s">
        <v>11489</v>
      </c>
      <c r="B151" s="8" t="s">
        <v>607</v>
      </c>
      <c r="C151" s="8" t="s">
        <v>11490</v>
      </c>
      <c r="D151" s="8" t="s">
        <v>11491</v>
      </c>
      <c r="E151" s="13" t="s">
        <v>31471</v>
      </c>
      <c r="F151" s="77" t="str">
        <f t="shared" si="2"/>
        <v>К товару</v>
      </c>
      <c r="G151" s="87">
        <v>3243.7440000000001</v>
      </c>
      <c r="H151" s="61">
        <v>14</v>
      </c>
      <c r="I151" s="60"/>
    </row>
    <row r="152" spans="1:9" ht="15" x14ac:dyDescent="0.25">
      <c r="A152" s="8" t="s">
        <v>11492</v>
      </c>
      <c r="B152" s="8" t="s">
        <v>607</v>
      </c>
      <c r="C152" s="8" t="s">
        <v>11493</v>
      </c>
      <c r="D152" s="8" t="s">
        <v>11494</v>
      </c>
      <c r="E152" s="13" t="s">
        <v>31472</v>
      </c>
      <c r="F152" s="77" t="str">
        <f t="shared" si="2"/>
        <v>К товару</v>
      </c>
      <c r="G152" s="87">
        <v>19847.658600000002</v>
      </c>
      <c r="H152" s="61">
        <v>18</v>
      </c>
      <c r="I152" s="60"/>
    </row>
    <row r="153" spans="1:9" ht="15" x14ac:dyDescent="0.25">
      <c r="A153" s="8" t="s">
        <v>11495</v>
      </c>
      <c r="B153" s="8" t="s">
        <v>607</v>
      </c>
      <c r="C153" s="8" t="s">
        <v>11496</v>
      </c>
      <c r="D153" s="8" t="s">
        <v>11497</v>
      </c>
      <c r="E153" s="13" t="s">
        <v>31473</v>
      </c>
      <c r="F153" s="77" t="str">
        <f t="shared" si="2"/>
        <v>К товару</v>
      </c>
      <c r="G153" s="87">
        <v>4041.1644000000001</v>
      </c>
      <c r="H153" s="61">
        <v>104</v>
      </c>
      <c r="I153" s="60"/>
    </row>
    <row r="154" spans="1:9" ht="15" x14ac:dyDescent="0.25">
      <c r="A154" s="8" t="s">
        <v>11498</v>
      </c>
      <c r="B154" s="8" t="s">
        <v>607</v>
      </c>
      <c r="C154" s="8" t="s">
        <v>11499</v>
      </c>
      <c r="D154" s="8" t="s">
        <v>8995</v>
      </c>
      <c r="E154" s="13" t="s">
        <v>31474</v>
      </c>
      <c r="F154" s="77" t="str">
        <f t="shared" si="2"/>
        <v>К товару</v>
      </c>
      <c r="G154" s="87">
        <v>14650.910399999999</v>
      </c>
      <c r="H154" s="61">
        <v>22</v>
      </c>
      <c r="I154" s="60"/>
    </row>
    <row r="155" spans="1:9" ht="30" x14ac:dyDescent="0.25">
      <c r="A155" s="8" t="s">
        <v>11500</v>
      </c>
      <c r="B155" s="8" t="s">
        <v>607</v>
      </c>
      <c r="C155" s="8" t="s">
        <v>11501</v>
      </c>
      <c r="D155" s="8" t="s">
        <v>11502</v>
      </c>
      <c r="E155" s="13" t="s">
        <v>31475</v>
      </c>
      <c r="F155" s="77" t="str">
        <f t="shared" si="2"/>
        <v>К товару</v>
      </c>
      <c r="G155" s="87">
        <v>3473.5092</v>
      </c>
      <c r="H155" s="61">
        <v>23</v>
      </c>
      <c r="I155" s="60"/>
    </row>
    <row r="156" spans="1:9" ht="15" x14ac:dyDescent="0.25">
      <c r="A156" s="8" t="s">
        <v>11503</v>
      </c>
      <c r="B156" s="8" t="s">
        <v>607</v>
      </c>
      <c r="C156" s="8" t="s">
        <v>11504</v>
      </c>
      <c r="D156" s="8" t="s">
        <v>9013</v>
      </c>
      <c r="E156" s="13" t="s">
        <v>31476</v>
      </c>
      <c r="F156" s="77" t="str">
        <f t="shared" si="2"/>
        <v>К товару</v>
      </c>
      <c r="G156" s="87">
        <v>4980.4985999999999</v>
      </c>
      <c r="H156" s="61">
        <v>27</v>
      </c>
      <c r="I156" s="60"/>
    </row>
    <row r="157" spans="1:9" ht="30" x14ac:dyDescent="0.25">
      <c r="A157" s="8" t="s">
        <v>11505</v>
      </c>
      <c r="B157" s="8" t="s">
        <v>607</v>
      </c>
      <c r="C157" s="8" t="s">
        <v>11506</v>
      </c>
      <c r="D157" s="8" t="s">
        <v>11507</v>
      </c>
      <c r="E157" s="13" t="s">
        <v>31477</v>
      </c>
      <c r="F157" s="77" t="str">
        <f t="shared" si="2"/>
        <v>К товару</v>
      </c>
      <c r="G157" s="87">
        <v>1743.5123999999998</v>
      </c>
      <c r="H157" s="61">
        <v>160</v>
      </c>
      <c r="I157" s="60"/>
    </row>
    <row r="158" spans="1:9" ht="30" x14ac:dyDescent="0.25">
      <c r="A158" s="8" t="s">
        <v>11508</v>
      </c>
      <c r="B158" s="8" t="s">
        <v>607</v>
      </c>
      <c r="C158" s="8" t="s">
        <v>11509</v>
      </c>
      <c r="D158" s="8" t="s">
        <v>11510</v>
      </c>
      <c r="E158" s="13" t="s">
        <v>31478</v>
      </c>
      <c r="F158" s="77" t="str">
        <f t="shared" si="2"/>
        <v>К товару</v>
      </c>
      <c r="G158" s="87">
        <v>1993.5509999999999</v>
      </c>
      <c r="H158" s="61">
        <v>97</v>
      </c>
      <c r="I158" s="60"/>
    </row>
    <row r="159" spans="1:9" ht="30" x14ac:dyDescent="0.25">
      <c r="A159" s="8" t="s">
        <v>11511</v>
      </c>
      <c r="B159" s="8" t="s">
        <v>607</v>
      </c>
      <c r="C159" s="8" t="s">
        <v>11512</v>
      </c>
      <c r="D159" s="8" t="s">
        <v>10253</v>
      </c>
      <c r="E159" s="13" t="s">
        <v>31479</v>
      </c>
      <c r="F159" s="77" t="str">
        <f t="shared" si="2"/>
        <v>К товару</v>
      </c>
      <c r="G159" s="87">
        <v>12893.882399999999</v>
      </c>
      <c r="H159" s="61">
        <v>11</v>
      </c>
      <c r="I159" s="60"/>
    </row>
    <row r="160" spans="1:9" ht="15" x14ac:dyDescent="0.25">
      <c r="A160" s="8" t="s">
        <v>11513</v>
      </c>
      <c r="B160" s="8" t="s">
        <v>607</v>
      </c>
      <c r="C160" s="8" t="s">
        <v>11514</v>
      </c>
      <c r="D160" s="8" t="s">
        <v>11515</v>
      </c>
      <c r="E160" s="13" t="s">
        <v>31480</v>
      </c>
      <c r="F160" s="77" t="str">
        <f t="shared" si="2"/>
        <v>К товару</v>
      </c>
      <c r="G160" s="87">
        <v>23307.6522</v>
      </c>
      <c r="H160" s="61">
        <v>4</v>
      </c>
      <c r="I160" s="60"/>
    </row>
    <row r="161" spans="1:9" ht="15" x14ac:dyDescent="0.25">
      <c r="A161" s="8" t="s">
        <v>11516</v>
      </c>
      <c r="B161" s="8" t="s">
        <v>607</v>
      </c>
      <c r="C161" s="8" t="s">
        <v>11517</v>
      </c>
      <c r="D161" s="8" t="s">
        <v>11518</v>
      </c>
      <c r="E161" s="13" t="s">
        <v>31481</v>
      </c>
      <c r="F161" s="77" t="str">
        <f t="shared" si="2"/>
        <v>К товару</v>
      </c>
      <c r="G161" s="87">
        <v>24429.447</v>
      </c>
      <c r="H161" s="61">
        <v>4</v>
      </c>
      <c r="I161" s="60"/>
    </row>
    <row r="162" spans="1:9" ht="15" x14ac:dyDescent="0.25">
      <c r="A162" s="8" t="s">
        <v>11519</v>
      </c>
      <c r="B162" s="8" t="s">
        <v>607</v>
      </c>
      <c r="C162" s="8" t="s">
        <v>11520</v>
      </c>
      <c r="D162" s="8" t="s">
        <v>9388</v>
      </c>
      <c r="E162" s="13" t="s">
        <v>31482</v>
      </c>
      <c r="F162" s="77" t="str">
        <f t="shared" si="2"/>
        <v>К товару</v>
      </c>
      <c r="G162" s="87">
        <v>19320.550199999998</v>
      </c>
      <c r="H162" s="61">
        <v>7</v>
      </c>
      <c r="I162" s="60"/>
    </row>
    <row r="163" spans="1:9" ht="15" x14ac:dyDescent="0.25">
      <c r="A163" s="8" t="s">
        <v>11521</v>
      </c>
      <c r="B163" s="8" t="s">
        <v>607</v>
      </c>
      <c r="C163" s="8" t="s">
        <v>11522</v>
      </c>
      <c r="D163" s="8" t="s">
        <v>11523</v>
      </c>
      <c r="E163" s="13" t="s">
        <v>31483</v>
      </c>
      <c r="F163" s="77" t="str">
        <f t="shared" si="2"/>
        <v>К товару</v>
      </c>
      <c r="G163" s="87">
        <v>26535.85326</v>
      </c>
      <c r="H163" s="61">
        <v>3</v>
      </c>
      <c r="I163" s="60"/>
    </row>
    <row r="164" spans="1:9" ht="30" x14ac:dyDescent="0.25">
      <c r="A164" s="8" t="s">
        <v>11524</v>
      </c>
      <c r="B164" s="8" t="s">
        <v>607</v>
      </c>
      <c r="C164" s="8" t="s">
        <v>11525</v>
      </c>
      <c r="D164" s="8" t="s">
        <v>11526</v>
      </c>
      <c r="E164" s="13" t="s">
        <v>31484</v>
      </c>
      <c r="F164" s="77" t="str">
        <f t="shared" si="2"/>
        <v>К товару</v>
      </c>
      <c r="G164" s="87">
        <v>27828.6204</v>
      </c>
      <c r="H164" s="61">
        <v>19</v>
      </c>
      <c r="I164" s="60"/>
    </row>
    <row r="165" spans="1:9" ht="30" x14ac:dyDescent="0.25">
      <c r="A165" s="8" t="s">
        <v>11527</v>
      </c>
      <c r="B165" s="8" t="s">
        <v>607</v>
      </c>
      <c r="C165" s="8" t="s">
        <v>11528</v>
      </c>
      <c r="D165" s="8" t="s">
        <v>11529</v>
      </c>
      <c r="E165" s="13" t="s">
        <v>31485</v>
      </c>
      <c r="F165" s="77" t="str">
        <f t="shared" si="2"/>
        <v>К товару</v>
      </c>
      <c r="G165" s="87">
        <v>37248.993600000002</v>
      </c>
      <c r="H165" s="61">
        <v>12</v>
      </c>
      <c r="I165" s="60"/>
    </row>
    <row r="166" spans="1:9" ht="30" x14ac:dyDescent="0.25">
      <c r="A166" s="8" t="s">
        <v>11530</v>
      </c>
      <c r="B166" s="8" t="s">
        <v>607</v>
      </c>
      <c r="C166" s="8" t="s">
        <v>11531</v>
      </c>
      <c r="D166" s="8" t="s">
        <v>10259</v>
      </c>
      <c r="E166" s="13" t="s">
        <v>31486</v>
      </c>
      <c r="F166" s="77" t="str">
        <f t="shared" si="2"/>
        <v>К товару</v>
      </c>
      <c r="G166" s="87">
        <v>21435.741600000001</v>
      </c>
      <c r="H166" s="61">
        <v>14</v>
      </c>
      <c r="I166" s="60"/>
    </row>
    <row r="167" spans="1:9" ht="30" x14ac:dyDescent="0.25">
      <c r="A167" s="8" t="s">
        <v>11532</v>
      </c>
      <c r="B167" s="8" t="s">
        <v>607</v>
      </c>
      <c r="C167" s="8" t="s">
        <v>11533</v>
      </c>
      <c r="D167" s="8" t="s">
        <v>11534</v>
      </c>
      <c r="E167" s="13" t="s">
        <v>31487</v>
      </c>
      <c r="F167" s="77" t="str">
        <f t="shared" si="2"/>
        <v>К товару</v>
      </c>
      <c r="G167" s="87">
        <v>20077.423799999997</v>
      </c>
      <c r="H167" s="61">
        <v>8</v>
      </c>
      <c r="I167" s="60"/>
    </row>
    <row r="168" spans="1:9" ht="15" x14ac:dyDescent="0.25">
      <c r="A168" s="8" t="s">
        <v>11535</v>
      </c>
      <c r="B168" s="8" t="s">
        <v>607</v>
      </c>
      <c r="C168" s="8" t="s">
        <v>11536</v>
      </c>
      <c r="D168" s="8" t="s">
        <v>2788</v>
      </c>
      <c r="E168" s="13" t="s">
        <v>31488</v>
      </c>
      <c r="F168" s="77" t="str">
        <f t="shared" si="2"/>
        <v>К товару</v>
      </c>
      <c r="G168" s="87">
        <v>8041.7820000000002</v>
      </c>
      <c r="H168" s="61">
        <v>36</v>
      </c>
      <c r="I168" s="60"/>
    </row>
    <row r="169" spans="1:9" ht="30" x14ac:dyDescent="0.25">
      <c r="A169" s="8" t="s">
        <v>11537</v>
      </c>
      <c r="B169" s="8" t="s">
        <v>607</v>
      </c>
      <c r="C169" s="8" t="s">
        <v>11538</v>
      </c>
      <c r="D169" s="8" t="s">
        <v>9417</v>
      </c>
      <c r="E169" s="13" t="s">
        <v>31489</v>
      </c>
      <c r="F169" s="77" t="str">
        <f t="shared" si="2"/>
        <v>К товару</v>
      </c>
      <c r="G169" s="87">
        <v>8109.36</v>
      </c>
      <c r="H169" s="61">
        <v>39</v>
      </c>
      <c r="I169" s="60"/>
    </row>
    <row r="170" spans="1:9" ht="15" x14ac:dyDescent="0.25">
      <c r="A170" s="8" t="s">
        <v>11539</v>
      </c>
      <c r="B170" s="8" t="s">
        <v>607</v>
      </c>
      <c r="C170" s="8" t="s">
        <v>11540</v>
      </c>
      <c r="D170" s="8" t="s">
        <v>11541</v>
      </c>
      <c r="E170" s="13" t="s">
        <v>31490</v>
      </c>
      <c r="F170" s="77" t="str">
        <f t="shared" si="2"/>
        <v>К товару</v>
      </c>
      <c r="G170" s="87">
        <v>8251.2738000000008</v>
      </c>
      <c r="H170" s="61">
        <v>33</v>
      </c>
      <c r="I170" s="60"/>
    </row>
    <row r="171" spans="1:9" ht="15" x14ac:dyDescent="0.25">
      <c r="A171" s="8" t="s">
        <v>11542</v>
      </c>
      <c r="B171" s="8" t="s">
        <v>607</v>
      </c>
      <c r="C171" s="8" t="s">
        <v>11543</v>
      </c>
      <c r="D171" s="8" t="s">
        <v>11544</v>
      </c>
      <c r="E171" s="13" t="s">
        <v>31491</v>
      </c>
      <c r="F171" s="77" t="str">
        <f t="shared" si="2"/>
        <v>К товару</v>
      </c>
      <c r="G171" s="87">
        <v>8940.5694000000003</v>
      </c>
      <c r="H171" s="61">
        <v>27</v>
      </c>
      <c r="I171" s="60"/>
    </row>
    <row r="172" spans="1:9" ht="15" x14ac:dyDescent="0.25">
      <c r="A172" s="8" t="s">
        <v>11545</v>
      </c>
      <c r="B172" s="8" t="s">
        <v>607</v>
      </c>
      <c r="C172" s="8" t="s">
        <v>11546</v>
      </c>
      <c r="D172" s="8" t="s">
        <v>11547</v>
      </c>
      <c r="E172" s="13" t="s">
        <v>31492</v>
      </c>
      <c r="F172" s="77" t="str">
        <f t="shared" si="2"/>
        <v>К товару</v>
      </c>
      <c r="G172" s="87">
        <v>9075.7253999999994</v>
      </c>
      <c r="H172" s="61">
        <v>30</v>
      </c>
      <c r="I172" s="60"/>
    </row>
    <row r="173" spans="1:9" ht="15" x14ac:dyDescent="0.25">
      <c r="A173" s="8" t="s">
        <v>11548</v>
      </c>
      <c r="B173" s="8" t="s">
        <v>607</v>
      </c>
      <c r="C173" s="8" t="s">
        <v>11549</v>
      </c>
      <c r="D173" s="8" t="s">
        <v>11550</v>
      </c>
      <c r="E173" s="13" t="s">
        <v>31493</v>
      </c>
      <c r="F173" s="77" t="str">
        <f t="shared" si="2"/>
        <v>К товару</v>
      </c>
      <c r="G173" s="87">
        <v>8798.6556</v>
      </c>
      <c r="H173" s="61">
        <v>40</v>
      </c>
      <c r="I173" s="60"/>
    </row>
    <row r="174" spans="1:9" ht="30" x14ac:dyDescent="0.25">
      <c r="A174" s="8" t="s">
        <v>11551</v>
      </c>
      <c r="B174" s="8" t="s">
        <v>607</v>
      </c>
      <c r="C174" s="8" t="s">
        <v>11552</v>
      </c>
      <c r="D174" s="8" t="s">
        <v>11553</v>
      </c>
      <c r="E174" s="13" t="s">
        <v>31494</v>
      </c>
      <c r="F174" s="77" t="str">
        <f t="shared" si="2"/>
        <v>К товару</v>
      </c>
      <c r="G174" s="87">
        <v>7413.3065999999999</v>
      </c>
      <c r="H174" s="61">
        <v>27</v>
      </c>
      <c r="I174" s="60"/>
    </row>
    <row r="175" spans="1:9" ht="15" x14ac:dyDescent="0.25">
      <c r="A175" s="8" t="s">
        <v>11554</v>
      </c>
      <c r="B175" s="8" t="s">
        <v>607</v>
      </c>
      <c r="C175" s="8" t="s">
        <v>11555</v>
      </c>
      <c r="D175" s="8" t="s">
        <v>11556</v>
      </c>
      <c r="E175" s="13" t="s">
        <v>31495</v>
      </c>
      <c r="F175" s="77" t="str">
        <f t="shared" si="2"/>
        <v>К товару</v>
      </c>
      <c r="G175" s="87">
        <v>7284.9084000000003</v>
      </c>
      <c r="H175" s="61">
        <v>33</v>
      </c>
      <c r="I175" s="60"/>
    </row>
    <row r="176" spans="1:9" ht="15" x14ac:dyDescent="0.25">
      <c r="A176" s="8" t="s">
        <v>11557</v>
      </c>
      <c r="B176" s="8" t="s">
        <v>607</v>
      </c>
      <c r="C176" s="8" t="s">
        <v>11558</v>
      </c>
      <c r="D176" s="8" t="s">
        <v>9411</v>
      </c>
      <c r="E176" s="13" t="s">
        <v>31496</v>
      </c>
      <c r="F176" s="77" t="str">
        <f t="shared" si="2"/>
        <v>К товару</v>
      </c>
      <c r="G176" s="87">
        <v>7325.4551999999994</v>
      </c>
      <c r="H176" s="61">
        <v>39</v>
      </c>
      <c r="I176" s="60"/>
    </row>
    <row r="177" spans="1:9" ht="15" x14ac:dyDescent="0.25">
      <c r="A177" s="8" t="s">
        <v>11559</v>
      </c>
      <c r="B177" s="8" t="s">
        <v>607</v>
      </c>
      <c r="C177" s="8" t="s">
        <v>11560</v>
      </c>
      <c r="D177" s="8" t="s">
        <v>11561</v>
      </c>
      <c r="E177" s="13" t="s">
        <v>31497</v>
      </c>
      <c r="F177" s="77" t="str">
        <f t="shared" si="2"/>
        <v>К товару</v>
      </c>
      <c r="G177" s="87">
        <v>7575.4938000000002</v>
      </c>
      <c r="H177" s="61">
        <v>44</v>
      </c>
      <c r="I177" s="60"/>
    </row>
    <row r="178" spans="1:9" ht="30" x14ac:dyDescent="0.25">
      <c r="A178" s="8" t="s">
        <v>11562</v>
      </c>
      <c r="B178" s="8" t="s">
        <v>607</v>
      </c>
      <c r="C178" s="8" t="s">
        <v>11563</v>
      </c>
      <c r="D178" s="8" t="s">
        <v>11564</v>
      </c>
      <c r="E178" s="13" t="s">
        <v>31498</v>
      </c>
      <c r="F178" s="77" t="str">
        <f t="shared" si="2"/>
        <v>К товару</v>
      </c>
      <c r="G178" s="87">
        <v>7724.1653999999999</v>
      </c>
      <c r="H178" s="61">
        <v>38</v>
      </c>
      <c r="I178" s="60"/>
    </row>
    <row r="179" spans="1:9" ht="15" x14ac:dyDescent="0.25">
      <c r="A179" s="8" t="s">
        <v>11565</v>
      </c>
      <c r="B179" s="8" t="s">
        <v>607</v>
      </c>
      <c r="C179" s="8" t="s">
        <v>11566</v>
      </c>
      <c r="D179" s="8" t="s">
        <v>11567</v>
      </c>
      <c r="E179" s="13" t="s">
        <v>31499</v>
      </c>
      <c r="F179" s="77" t="str">
        <f t="shared" si="2"/>
        <v>К товару</v>
      </c>
      <c r="G179" s="87">
        <v>7697.1341999999995</v>
      </c>
      <c r="H179" s="61">
        <v>40</v>
      </c>
      <c r="I179" s="60"/>
    </row>
    <row r="180" spans="1:9" ht="15" x14ac:dyDescent="0.25">
      <c r="A180" s="8" t="s">
        <v>11568</v>
      </c>
      <c r="B180" s="8" t="s">
        <v>607</v>
      </c>
      <c r="C180" s="8" t="s">
        <v>11569</v>
      </c>
      <c r="D180" s="8" t="s">
        <v>2790</v>
      </c>
      <c r="E180" s="13" t="s">
        <v>31500</v>
      </c>
      <c r="F180" s="77" t="str">
        <f t="shared" si="2"/>
        <v>К товару</v>
      </c>
      <c r="G180" s="87">
        <v>7797.1496399999996</v>
      </c>
      <c r="H180" s="61">
        <v>36</v>
      </c>
      <c r="I180" s="60"/>
    </row>
    <row r="181" spans="1:9" ht="15" x14ac:dyDescent="0.25">
      <c r="A181" s="8" t="s">
        <v>11570</v>
      </c>
      <c r="B181" s="8" t="s">
        <v>607</v>
      </c>
      <c r="C181" s="8" t="s">
        <v>11571</v>
      </c>
      <c r="D181" s="8" t="s">
        <v>11572</v>
      </c>
      <c r="E181" s="13" t="s">
        <v>31501</v>
      </c>
      <c r="F181" s="77" t="str">
        <f t="shared" si="2"/>
        <v>К товару</v>
      </c>
      <c r="G181" s="87">
        <v>7940.415</v>
      </c>
      <c r="H181" s="61">
        <v>26</v>
      </c>
      <c r="I181" s="60"/>
    </row>
    <row r="182" spans="1:9" ht="15" x14ac:dyDescent="0.25">
      <c r="A182" s="8" t="s">
        <v>11573</v>
      </c>
      <c r="B182" s="8" t="s">
        <v>607</v>
      </c>
      <c r="C182" s="8" t="s">
        <v>11574</v>
      </c>
      <c r="D182" s="8" t="s">
        <v>11575</v>
      </c>
      <c r="E182" s="13" t="s">
        <v>31502</v>
      </c>
      <c r="F182" s="77" t="str">
        <f t="shared" si="2"/>
        <v>К товару</v>
      </c>
      <c r="G182" s="87">
        <v>9623.1072000000004</v>
      </c>
      <c r="H182" s="61">
        <v>20</v>
      </c>
      <c r="I182" s="60"/>
    </row>
    <row r="183" spans="1:9" ht="15" x14ac:dyDescent="0.25">
      <c r="A183" s="8" t="s">
        <v>11576</v>
      </c>
      <c r="B183" s="8" t="s">
        <v>607</v>
      </c>
      <c r="C183" s="8" t="s">
        <v>11577</v>
      </c>
      <c r="D183" s="8" t="s">
        <v>2792</v>
      </c>
      <c r="E183" s="13" t="s">
        <v>31503</v>
      </c>
      <c r="F183" s="77" t="str">
        <f t="shared" si="2"/>
        <v>К товару</v>
      </c>
      <c r="G183" s="87">
        <v>6980.8074000000006</v>
      </c>
      <c r="H183" s="61">
        <v>36</v>
      </c>
      <c r="I183" s="60"/>
    </row>
    <row r="184" spans="1:9" ht="15" x14ac:dyDescent="0.25">
      <c r="A184" s="8" t="s">
        <v>11578</v>
      </c>
      <c r="B184" s="8" t="s">
        <v>607</v>
      </c>
      <c r="C184" s="8" t="s">
        <v>11579</v>
      </c>
      <c r="D184" s="8" t="s">
        <v>11580</v>
      </c>
      <c r="E184" s="13" t="s">
        <v>31504</v>
      </c>
      <c r="F184" s="77" t="str">
        <f t="shared" si="2"/>
        <v>К товару</v>
      </c>
      <c r="G184" s="87">
        <v>9420.3732</v>
      </c>
      <c r="H184" s="61">
        <v>30</v>
      </c>
      <c r="I184" s="60"/>
    </row>
    <row r="185" spans="1:9" ht="15" x14ac:dyDescent="0.25">
      <c r="A185" s="8" t="s">
        <v>11581</v>
      </c>
      <c r="B185" s="8" t="s">
        <v>607</v>
      </c>
      <c r="C185" s="8" t="s">
        <v>11582</v>
      </c>
      <c r="D185" s="8" t="s">
        <v>11583</v>
      </c>
      <c r="E185" s="13" t="s">
        <v>31505</v>
      </c>
      <c r="F185" s="77" t="str">
        <f t="shared" si="2"/>
        <v>К товару</v>
      </c>
      <c r="G185" s="87">
        <v>7906.6260000000002</v>
      </c>
      <c r="H185" s="61">
        <v>28</v>
      </c>
      <c r="I185" s="60"/>
    </row>
    <row r="186" spans="1:9" ht="15" x14ac:dyDescent="0.25">
      <c r="A186" s="8" t="s">
        <v>11584</v>
      </c>
      <c r="B186" s="8" t="s">
        <v>607</v>
      </c>
      <c r="C186" s="8" t="s">
        <v>11585</v>
      </c>
      <c r="D186" s="8" t="s">
        <v>11586</v>
      </c>
      <c r="E186" s="13" t="s">
        <v>31506</v>
      </c>
      <c r="F186" s="77" t="str">
        <f t="shared" si="2"/>
        <v>К товару</v>
      </c>
      <c r="G186" s="87">
        <v>6805.7803800000002</v>
      </c>
      <c r="H186" s="61">
        <v>31</v>
      </c>
      <c r="I186" s="60"/>
    </row>
    <row r="187" spans="1:9" ht="15" x14ac:dyDescent="0.25">
      <c r="A187" s="8" t="s">
        <v>11587</v>
      </c>
      <c r="B187" s="8" t="s">
        <v>607</v>
      </c>
      <c r="C187" s="8" t="s">
        <v>11588</v>
      </c>
      <c r="D187" s="8" t="s">
        <v>11589</v>
      </c>
      <c r="E187" s="13" t="s">
        <v>31507</v>
      </c>
      <c r="F187" s="77" t="str">
        <f t="shared" si="2"/>
        <v>К товару</v>
      </c>
      <c r="G187" s="87">
        <v>8940.5694000000003</v>
      </c>
      <c r="H187" s="61">
        <v>41</v>
      </c>
      <c r="I187" s="60"/>
    </row>
    <row r="188" spans="1:9" ht="15" x14ac:dyDescent="0.25">
      <c r="A188" s="8" t="s">
        <v>11590</v>
      </c>
      <c r="B188" s="8" t="s">
        <v>607</v>
      </c>
      <c r="C188" s="8" t="s">
        <v>11591</v>
      </c>
      <c r="D188" s="8" t="s">
        <v>11592</v>
      </c>
      <c r="E188" s="13" t="s">
        <v>31508</v>
      </c>
      <c r="F188" s="77" t="str">
        <f t="shared" si="2"/>
        <v>К товару</v>
      </c>
      <c r="G188" s="87">
        <v>9143.3034000000007</v>
      </c>
      <c r="H188" s="61">
        <v>46</v>
      </c>
      <c r="I188" s="60"/>
    </row>
    <row r="189" spans="1:9" ht="15" x14ac:dyDescent="0.25">
      <c r="A189" s="8" t="s">
        <v>23488</v>
      </c>
      <c r="B189" s="8" t="s">
        <v>607</v>
      </c>
      <c r="C189" s="8" t="s">
        <v>23489</v>
      </c>
      <c r="D189" s="8" t="s">
        <v>23490</v>
      </c>
      <c r="E189" s="13" t="s">
        <v>31509</v>
      </c>
      <c r="F189" s="77" t="str">
        <f t="shared" si="2"/>
        <v>К товару</v>
      </c>
      <c r="G189" s="87">
        <v>12954.702600000001</v>
      </c>
      <c r="H189" s="61">
        <v>30</v>
      </c>
      <c r="I189" s="60"/>
    </row>
    <row r="190" spans="1:9" ht="15" x14ac:dyDescent="0.25">
      <c r="A190" s="8" t="s">
        <v>11593</v>
      </c>
      <c r="B190" s="8" t="s">
        <v>607</v>
      </c>
      <c r="C190" s="8" t="s">
        <v>11594</v>
      </c>
      <c r="D190" s="8" t="s">
        <v>11595</v>
      </c>
      <c r="E190" s="13" t="s">
        <v>31510</v>
      </c>
      <c r="F190" s="77" t="str">
        <f t="shared" si="2"/>
        <v>К товару</v>
      </c>
      <c r="G190" s="87">
        <v>32025.214200000002</v>
      </c>
      <c r="H190" s="61">
        <v>5</v>
      </c>
      <c r="I190" s="60"/>
    </row>
    <row r="191" spans="1:9" ht="15" x14ac:dyDescent="0.25">
      <c r="A191" s="8" t="s">
        <v>11596</v>
      </c>
      <c r="B191" s="8" t="s">
        <v>607</v>
      </c>
      <c r="C191" s="8" t="s">
        <v>11597</v>
      </c>
      <c r="D191" s="8" t="s">
        <v>7581</v>
      </c>
      <c r="E191" s="13" t="s">
        <v>31511</v>
      </c>
      <c r="F191" s="77" t="str">
        <f t="shared" si="2"/>
        <v>К товару</v>
      </c>
      <c r="G191" s="87">
        <v>41580.743400000007</v>
      </c>
      <c r="H191" s="61">
        <v>7</v>
      </c>
      <c r="I191" s="60"/>
    </row>
    <row r="192" spans="1:9" ht="15" x14ac:dyDescent="0.25">
      <c r="A192" s="8" t="s">
        <v>11598</v>
      </c>
      <c r="B192" s="8" t="s">
        <v>607</v>
      </c>
      <c r="C192" s="8" t="s">
        <v>11599</v>
      </c>
      <c r="D192" s="8" t="s">
        <v>11600</v>
      </c>
      <c r="E192" s="13" t="s">
        <v>31512</v>
      </c>
      <c r="F192" s="77" t="str">
        <f t="shared" si="2"/>
        <v>К товару</v>
      </c>
      <c r="G192" s="87">
        <v>53900.212800000001</v>
      </c>
      <c r="H192" s="61">
        <v>3</v>
      </c>
      <c r="I192" s="60"/>
    </row>
    <row r="193" spans="1:9" ht="15" x14ac:dyDescent="0.25">
      <c r="A193" s="8" t="s">
        <v>11601</v>
      </c>
      <c r="B193" s="8" t="s">
        <v>607</v>
      </c>
      <c r="C193" s="8" t="s">
        <v>11602</v>
      </c>
      <c r="D193" s="8" t="s">
        <v>11603</v>
      </c>
      <c r="E193" s="13" t="s">
        <v>31513</v>
      </c>
      <c r="F193" s="77" t="str">
        <f t="shared" si="2"/>
        <v>К товару</v>
      </c>
      <c r="G193" s="87">
        <v>40931.994599999998</v>
      </c>
      <c r="H193" s="61">
        <v>6</v>
      </c>
      <c r="I193" s="60"/>
    </row>
    <row r="194" spans="1:9" ht="15" x14ac:dyDescent="0.25">
      <c r="A194" s="8" t="s">
        <v>11604</v>
      </c>
      <c r="B194" s="8" t="s">
        <v>607</v>
      </c>
      <c r="C194" s="8" t="s">
        <v>11605</v>
      </c>
      <c r="D194" s="8" t="s">
        <v>11606</v>
      </c>
      <c r="E194" s="13" t="s">
        <v>31514</v>
      </c>
      <c r="F194" s="77" t="str">
        <f t="shared" si="2"/>
        <v>К товару</v>
      </c>
      <c r="G194" s="87">
        <v>48453.425999999999</v>
      </c>
      <c r="H194" s="61">
        <v>2</v>
      </c>
      <c r="I194" s="60"/>
    </row>
    <row r="195" spans="1:9" ht="15" x14ac:dyDescent="0.25">
      <c r="A195" s="8" t="s">
        <v>11607</v>
      </c>
      <c r="B195" s="8" t="s">
        <v>607</v>
      </c>
      <c r="C195" s="8" t="s">
        <v>11608</v>
      </c>
      <c r="D195" s="8" t="s">
        <v>11609</v>
      </c>
      <c r="E195" s="13" t="s">
        <v>31515</v>
      </c>
      <c r="F195" s="77" t="str">
        <f t="shared" si="2"/>
        <v>К товару</v>
      </c>
      <c r="G195" s="87">
        <v>35792.687700000002</v>
      </c>
      <c r="H195" s="61">
        <v>1</v>
      </c>
      <c r="I195" s="60"/>
    </row>
    <row r="196" spans="1:9" ht="15" x14ac:dyDescent="0.25">
      <c r="A196" s="8" t="s">
        <v>27557</v>
      </c>
      <c r="B196" s="8" t="s">
        <v>607</v>
      </c>
      <c r="C196" s="8" t="s">
        <v>27558</v>
      </c>
      <c r="D196" s="8" t="s">
        <v>27559</v>
      </c>
      <c r="E196" s="13" t="s">
        <v>31516</v>
      </c>
      <c r="F196" s="77" t="str">
        <f t="shared" si="2"/>
        <v>К товару</v>
      </c>
      <c r="G196" s="87">
        <v>40681.955999999998</v>
      </c>
      <c r="H196" s="61">
        <v>8</v>
      </c>
      <c r="I196" s="60"/>
    </row>
    <row r="197" spans="1:9" ht="30" x14ac:dyDescent="0.25">
      <c r="A197" s="8" t="s">
        <v>11610</v>
      </c>
      <c r="B197" s="8" t="s">
        <v>607</v>
      </c>
      <c r="C197" s="8" t="s">
        <v>11611</v>
      </c>
      <c r="D197" s="8" t="s">
        <v>9572</v>
      </c>
      <c r="E197" s="13" t="s">
        <v>31517</v>
      </c>
      <c r="F197" s="77" t="str">
        <f t="shared" si="2"/>
        <v>К товару</v>
      </c>
      <c r="G197" s="87">
        <v>55968.099599999994</v>
      </c>
      <c r="H197" s="61">
        <v>12</v>
      </c>
      <c r="I197" s="60"/>
    </row>
    <row r="198" spans="1:9" ht="30" x14ac:dyDescent="0.25">
      <c r="A198" s="8" t="s">
        <v>11612</v>
      </c>
      <c r="B198" s="8" t="s">
        <v>607</v>
      </c>
      <c r="C198" s="8" t="s">
        <v>11613</v>
      </c>
      <c r="D198" s="8" t="s">
        <v>11614</v>
      </c>
      <c r="E198" s="13" t="s">
        <v>31518</v>
      </c>
      <c r="F198" s="77" t="str">
        <f t="shared" si="2"/>
        <v>К товару</v>
      </c>
      <c r="G198" s="87">
        <v>43675.661400000005</v>
      </c>
      <c r="H198" s="61">
        <v>16</v>
      </c>
      <c r="I198" s="60"/>
    </row>
    <row r="199" spans="1:9" ht="15" x14ac:dyDescent="0.25">
      <c r="A199" s="8" t="s">
        <v>11615</v>
      </c>
      <c r="B199" s="8" t="s">
        <v>607</v>
      </c>
      <c r="C199" s="8" t="s">
        <v>11616</v>
      </c>
      <c r="D199" s="8" t="s">
        <v>11617</v>
      </c>
      <c r="E199" s="13" t="s">
        <v>31519</v>
      </c>
      <c r="F199" s="77" t="str">
        <f t="shared" si="2"/>
        <v>К товару</v>
      </c>
      <c r="G199" s="87">
        <v>58819.891199999998</v>
      </c>
      <c r="H199" s="61">
        <v>4</v>
      </c>
      <c r="I199" s="60"/>
    </row>
    <row r="200" spans="1:9" ht="15" x14ac:dyDescent="0.25">
      <c r="A200" s="8" t="s">
        <v>11618</v>
      </c>
      <c r="B200" s="8" t="s">
        <v>607</v>
      </c>
      <c r="C200" s="8" t="s">
        <v>11619</v>
      </c>
      <c r="D200" s="8" t="s">
        <v>9581</v>
      </c>
      <c r="E200" s="13" t="s">
        <v>31520</v>
      </c>
      <c r="F200" s="77" t="str">
        <f t="shared" si="2"/>
        <v>К товару</v>
      </c>
      <c r="G200" s="87">
        <v>53886.697200000002</v>
      </c>
      <c r="H200" s="61">
        <v>5</v>
      </c>
      <c r="I200" s="60"/>
    </row>
    <row r="201" spans="1:9" ht="15" x14ac:dyDescent="0.25">
      <c r="A201" s="8" t="s">
        <v>11620</v>
      </c>
      <c r="B201" s="8" t="s">
        <v>607</v>
      </c>
      <c r="C201" s="8" t="s">
        <v>11621</v>
      </c>
      <c r="D201" s="8" t="s">
        <v>11622</v>
      </c>
      <c r="E201" s="13" t="s">
        <v>31521</v>
      </c>
      <c r="F201" s="77" t="str">
        <f t="shared" si="2"/>
        <v>К товару</v>
      </c>
      <c r="G201" s="87">
        <v>49142.721599999997</v>
      </c>
      <c r="H201" s="61">
        <v>5</v>
      </c>
      <c r="I201" s="60"/>
    </row>
    <row r="202" spans="1:9" ht="15" x14ac:dyDescent="0.25">
      <c r="A202" s="8" t="s">
        <v>11623</v>
      </c>
      <c r="B202" s="8" t="s">
        <v>607</v>
      </c>
      <c r="C202" s="8" t="s">
        <v>11624</v>
      </c>
      <c r="D202" s="8" t="s">
        <v>11625</v>
      </c>
      <c r="E202" s="13" t="s">
        <v>31522</v>
      </c>
      <c r="F202" s="77" t="str">
        <f t="shared" ref="F202:F265" si="3">HYPERLINK("https://shop-askom.kz/?pbrandnumber="&amp;C202&amp;"&amp;pbrandname=ROSTAR", "К товару")</f>
        <v>К товару</v>
      </c>
      <c r="G202" s="87">
        <v>29768.109</v>
      </c>
      <c r="H202" s="61">
        <v>4</v>
      </c>
      <c r="I202" s="60"/>
    </row>
    <row r="203" spans="1:9" ht="15" x14ac:dyDescent="0.25">
      <c r="A203" s="8" t="s">
        <v>11626</v>
      </c>
      <c r="B203" s="8" t="s">
        <v>607</v>
      </c>
      <c r="C203" s="8" t="s">
        <v>11627</v>
      </c>
      <c r="D203" s="8" t="s">
        <v>11628</v>
      </c>
      <c r="E203" s="13" t="s">
        <v>31523</v>
      </c>
      <c r="F203" s="77" t="str">
        <f t="shared" si="3"/>
        <v>К товару</v>
      </c>
      <c r="G203" s="87">
        <v>54150.251400000001</v>
      </c>
      <c r="H203" s="61">
        <v>5</v>
      </c>
      <c r="I203" s="60"/>
    </row>
    <row r="204" spans="1:9" ht="15" x14ac:dyDescent="0.25">
      <c r="A204" s="8" t="s">
        <v>11629</v>
      </c>
      <c r="B204" s="8" t="s">
        <v>607</v>
      </c>
      <c r="C204" s="8" t="s">
        <v>11630</v>
      </c>
      <c r="D204" s="8" t="s">
        <v>11631</v>
      </c>
      <c r="E204" s="13" t="s">
        <v>31524</v>
      </c>
      <c r="F204" s="77" t="str">
        <f t="shared" si="3"/>
        <v>К товару</v>
      </c>
      <c r="G204" s="87">
        <v>26537.8806</v>
      </c>
      <c r="H204" s="61">
        <v>5</v>
      </c>
      <c r="I204" s="60"/>
    </row>
    <row r="205" spans="1:9" ht="30" x14ac:dyDescent="0.25">
      <c r="A205" s="8" t="s">
        <v>11632</v>
      </c>
      <c r="B205" s="8" t="s">
        <v>607</v>
      </c>
      <c r="C205" s="8" t="s">
        <v>11633</v>
      </c>
      <c r="D205" s="8" t="s">
        <v>11634</v>
      </c>
      <c r="E205" s="13" t="s">
        <v>31525</v>
      </c>
      <c r="F205" s="77" t="str">
        <f t="shared" si="3"/>
        <v>К товару</v>
      </c>
      <c r="G205" s="87">
        <v>38978.990400000002</v>
      </c>
      <c r="H205" s="61">
        <v>4</v>
      </c>
      <c r="I205" s="60"/>
    </row>
    <row r="206" spans="1:9" ht="30" x14ac:dyDescent="0.25">
      <c r="A206" s="8" t="s">
        <v>11635</v>
      </c>
      <c r="B206" s="8" t="s">
        <v>607</v>
      </c>
      <c r="C206" s="8" t="s">
        <v>11636</v>
      </c>
      <c r="D206" s="8" t="s">
        <v>11637</v>
      </c>
      <c r="E206" s="13" t="s">
        <v>31526</v>
      </c>
      <c r="F206" s="77" t="str">
        <f t="shared" si="3"/>
        <v>К товару</v>
      </c>
      <c r="G206" s="87">
        <v>29991.116399999999</v>
      </c>
      <c r="H206" s="61">
        <v>7</v>
      </c>
      <c r="I206" s="60"/>
    </row>
    <row r="207" spans="1:9" ht="30" x14ac:dyDescent="0.25">
      <c r="A207" s="8" t="s">
        <v>11638</v>
      </c>
      <c r="B207" s="8" t="s">
        <v>607</v>
      </c>
      <c r="C207" s="8" t="s">
        <v>11639</v>
      </c>
      <c r="D207" s="8" t="s">
        <v>11640</v>
      </c>
      <c r="E207" s="13" t="s">
        <v>31527</v>
      </c>
      <c r="F207" s="77" t="str">
        <f t="shared" si="3"/>
        <v>К товару</v>
      </c>
      <c r="G207" s="87">
        <v>32788.169819999996</v>
      </c>
      <c r="H207" s="61">
        <v>2</v>
      </c>
      <c r="I207" s="60"/>
    </row>
    <row r="208" spans="1:9" ht="15" x14ac:dyDescent="0.25">
      <c r="A208" s="8" t="s">
        <v>11641</v>
      </c>
      <c r="B208" s="8" t="s">
        <v>607</v>
      </c>
      <c r="C208" s="8" t="s">
        <v>11642</v>
      </c>
      <c r="D208" s="8" t="s">
        <v>11643</v>
      </c>
      <c r="E208" s="13" t="s">
        <v>31528</v>
      </c>
      <c r="F208" s="77" t="str">
        <f t="shared" si="3"/>
        <v>К товару</v>
      </c>
      <c r="G208" s="87">
        <v>34775.638800000001</v>
      </c>
      <c r="H208" s="61">
        <v>3</v>
      </c>
      <c r="I208" s="60"/>
    </row>
    <row r="209" spans="1:9" ht="15" x14ac:dyDescent="0.25">
      <c r="A209" s="8" t="s">
        <v>11644</v>
      </c>
      <c r="B209" s="8" t="s">
        <v>607</v>
      </c>
      <c r="C209" s="8" t="s">
        <v>11645</v>
      </c>
      <c r="D209" s="8" t="s">
        <v>11646</v>
      </c>
      <c r="E209" s="13" t="s">
        <v>31529</v>
      </c>
      <c r="F209" s="77" t="str">
        <f t="shared" si="3"/>
        <v>К товару</v>
      </c>
      <c r="G209" s="87">
        <v>61421.644200000002</v>
      </c>
      <c r="H209" s="61">
        <v>10</v>
      </c>
      <c r="I209" s="60"/>
    </row>
    <row r="210" spans="1:9" ht="15" x14ac:dyDescent="0.25">
      <c r="A210" s="8" t="s">
        <v>11647</v>
      </c>
      <c r="B210" s="8" t="s">
        <v>607</v>
      </c>
      <c r="C210" s="8" t="s">
        <v>11648</v>
      </c>
      <c r="D210" s="8" t="s">
        <v>11649</v>
      </c>
      <c r="E210" s="13" t="s">
        <v>31530</v>
      </c>
      <c r="F210" s="77" t="str">
        <f t="shared" si="3"/>
        <v>К товару</v>
      </c>
      <c r="G210" s="87">
        <v>40485.979800000001</v>
      </c>
      <c r="H210" s="61">
        <v>2</v>
      </c>
      <c r="I210" s="60"/>
    </row>
    <row r="211" spans="1:9" ht="15" x14ac:dyDescent="0.25">
      <c r="A211" s="8" t="s">
        <v>11650</v>
      </c>
      <c r="B211" s="8" t="s">
        <v>607</v>
      </c>
      <c r="C211" s="8" t="s">
        <v>11651</v>
      </c>
      <c r="D211" s="8" t="s">
        <v>11652</v>
      </c>
      <c r="E211" s="13" t="s">
        <v>31531</v>
      </c>
      <c r="F211" s="77" t="str">
        <f t="shared" si="3"/>
        <v>К товару</v>
      </c>
      <c r="G211" s="87">
        <v>31200.762600000002</v>
      </c>
      <c r="H211" s="61">
        <v>3</v>
      </c>
      <c r="I211" s="60"/>
    </row>
    <row r="212" spans="1:9" ht="15" x14ac:dyDescent="0.25">
      <c r="A212" s="8" t="s">
        <v>27560</v>
      </c>
      <c r="B212" s="8" t="s">
        <v>607</v>
      </c>
      <c r="C212" s="8" t="s">
        <v>27561</v>
      </c>
      <c r="D212" s="8" t="s">
        <v>27562</v>
      </c>
      <c r="E212" s="13" t="s">
        <v>31532</v>
      </c>
      <c r="F212" s="77" t="str">
        <f t="shared" si="3"/>
        <v>К товару</v>
      </c>
      <c r="G212" s="87">
        <v>27823.21416</v>
      </c>
      <c r="H212" s="61">
        <v>2</v>
      </c>
      <c r="I212" s="60"/>
    </row>
    <row r="213" spans="1:9" ht="15" x14ac:dyDescent="0.25">
      <c r="A213" s="8" t="s">
        <v>11653</v>
      </c>
      <c r="B213" s="8" t="s">
        <v>607</v>
      </c>
      <c r="C213" s="8" t="s">
        <v>11654</v>
      </c>
      <c r="D213" s="8" t="s">
        <v>11655</v>
      </c>
      <c r="E213" s="13" t="s">
        <v>31533</v>
      </c>
      <c r="F213" s="77" t="str">
        <f t="shared" si="3"/>
        <v>К товару</v>
      </c>
      <c r="G213" s="87">
        <v>28986.907319999998</v>
      </c>
      <c r="H213" s="61">
        <v>1</v>
      </c>
      <c r="I213" s="60"/>
    </row>
    <row r="214" spans="1:9" ht="15" x14ac:dyDescent="0.25">
      <c r="A214" s="8" t="s">
        <v>11656</v>
      </c>
      <c r="B214" s="8" t="s">
        <v>607</v>
      </c>
      <c r="C214" s="8" t="s">
        <v>11657</v>
      </c>
      <c r="D214" s="8" t="s">
        <v>11658</v>
      </c>
      <c r="E214" s="13" t="s">
        <v>31534</v>
      </c>
      <c r="F214" s="77" t="str">
        <f t="shared" si="3"/>
        <v>К товару</v>
      </c>
      <c r="G214" s="87">
        <v>26686.552200000002</v>
      </c>
      <c r="H214" s="61">
        <v>2</v>
      </c>
      <c r="I214" s="60"/>
    </row>
    <row r="215" spans="1:9" ht="15" x14ac:dyDescent="0.25">
      <c r="A215" s="8" t="s">
        <v>11659</v>
      </c>
      <c r="B215" s="8" t="s">
        <v>607</v>
      </c>
      <c r="C215" s="8" t="s">
        <v>11660</v>
      </c>
      <c r="D215" s="8" t="s">
        <v>11661</v>
      </c>
      <c r="E215" s="13" t="s">
        <v>31535</v>
      </c>
      <c r="F215" s="77" t="str">
        <f t="shared" si="3"/>
        <v>К товару</v>
      </c>
      <c r="G215" s="87">
        <v>25720.862580000001</v>
      </c>
      <c r="H215" s="61">
        <v>2</v>
      </c>
      <c r="I215" s="60"/>
    </row>
    <row r="216" spans="1:9" ht="15" x14ac:dyDescent="0.25">
      <c r="A216" s="8" t="s">
        <v>11662</v>
      </c>
      <c r="B216" s="8" t="s">
        <v>607</v>
      </c>
      <c r="C216" s="8" t="s">
        <v>11663</v>
      </c>
      <c r="D216" s="8" t="s">
        <v>9641</v>
      </c>
      <c r="E216" s="13" t="s">
        <v>31536</v>
      </c>
      <c r="F216" s="77" t="str">
        <f t="shared" si="3"/>
        <v>К товару</v>
      </c>
      <c r="G216" s="87">
        <v>27654.944940000001</v>
      </c>
      <c r="H216" s="61">
        <v>1</v>
      </c>
      <c r="I216" s="60"/>
    </row>
    <row r="217" spans="1:9" ht="15" x14ac:dyDescent="0.25">
      <c r="A217" s="8" t="s">
        <v>11664</v>
      </c>
      <c r="B217" s="8" t="s">
        <v>607</v>
      </c>
      <c r="C217" s="8" t="s">
        <v>11665</v>
      </c>
      <c r="D217" s="8" t="s">
        <v>11666</v>
      </c>
      <c r="E217" s="13" t="s">
        <v>31537</v>
      </c>
      <c r="F217" s="77" t="str">
        <f t="shared" si="3"/>
        <v>К товару</v>
      </c>
      <c r="G217" s="87">
        <v>51589.0452</v>
      </c>
      <c r="H217" s="61">
        <v>3</v>
      </c>
      <c r="I217" s="60"/>
    </row>
    <row r="218" spans="1:9" ht="15" x14ac:dyDescent="0.25">
      <c r="A218" s="8" t="s">
        <v>11667</v>
      </c>
      <c r="B218" s="8" t="s">
        <v>607</v>
      </c>
      <c r="C218" s="8" t="s">
        <v>11668</v>
      </c>
      <c r="D218" s="8" t="s">
        <v>11669</v>
      </c>
      <c r="E218" s="13" t="s">
        <v>31538</v>
      </c>
      <c r="F218" s="77" t="str">
        <f t="shared" si="3"/>
        <v>К товару</v>
      </c>
      <c r="G218" s="87">
        <v>40834.682279999994</v>
      </c>
      <c r="H218" s="61">
        <v>3</v>
      </c>
      <c r="I218" s="60"/>
    </row>
    <row r="219" spans="1:9" ht="15" x14ac:dyDescent="0.25">
      <c r="A219" s="8" t="s">
        <v>11670</v>
      </c>
      <c r="B219" s="8" t="s">
        <v>607</v>
      </c>
      <c r="C219" s="8" t="s">
        <v>11671</v>
      </c>
      <c r="D219" s="8" t="s">
        <v>9629</v>
      </c>
      <c r="E219" s="13" t="s">
        <v>31539</v>
      </c>
      <c r="F219" s="77" t="str">
        <f t="shared" si="3"/>
        <v>К товару</v>
      </c>
      <c r="G219" s="87">
        <v>39249.3024</v>
      </c>
      <c r="H219" s="61">
        <v>4</v>
      </c>
      <c r="I219" s="60"/>
    </row>
    <row r="220" spans="1:9" ht="15" x14ac:dyDescent="0.25">
      <c r="A220" s="8" t="s">
        <v>11672</v>
      </c>
      <c r="B220" s="8" t="s">
        <v>607</v>
      </c>
      <c r="C220" s="8" t="s">
        <v>11673</v>
      </c>
      <c r="D220" s="8" t="s">
        <v>11674</v>
      </c>
      <c r="E220" s="13" t="s">
        <v>31540</v>
      </c>
      <c r="F220" s="77" t="str">
        <f t="shared" si="3"/>
        <v>К товару</v>
      </c>
      <c r="G220" s="87">
        <v>59461.8822</v>
      </c>
      <c r="H220" s="61">
        <v>10</v>
      </c>
      <c r="I220" s="60"/>
    </row>
    <row r="221" spans="1:9" ht="15" x14ac:dyDescent="0.25">
      <c r="A221" s="8" t="s">
        <v>11675</v>
      </c>
      <c r="B221" s="8" t="s">
        <v>607</v>
      </c>
      <c r="C221" s="8" t="s">
        <v>11676</v>
      </c>
      <c r="D221" s="8" t="s">
        <v>9647</v>
      </c>
      <c r="E221" s="13" t="s">
        <v>31541</v>
      </c>
      <c r="F221" s="77" t="str">
        <f t="shared" si="3"/>
        <v>К товару</v>
      </c>
      <c r="G221" s="87">
        <v>42533.593200000003</v>
      </c>
      <c r="H221" s="61">
        <v>10</v>
      </c>
      <c r="I221" s="60"/>
    </row>
    <row r="222" spans="1:9" ht="15" x14ac:dyDescent="0.25">
      <c r="A222" s="8" t="s">
        <v>11677</v>
      </c>
      <c r="B222" s="8" t="s">
        <v>607</v>
      </c>
      <c r="C222" s="8" t="s">
        <v>11678</v>
      </c>
      <c r="D222" s="8" t="s">
        <v>11679</v>
      </c>
      <c r="E222" s="13" t="s">
        <v>31542</v>
      </c>
      <c r="F222" s="77" t="str">
        <f t="shared" si="3"/>
        <v>К товару</v>
      </c>
      <c r="G222" s="87">
        <v>46311.203400000006</v>
      </c>
      <c r="H222" s="61">
        <v>4</v>
      </c>
      <c r="I222" s="60"/>
    </row>
    <row r="223" spans="1:9" ht="15" x14ac:dyDescent="0.25">
      <c r="A223" s="8" t="s">
        <v>11680</v>
      </c>
      <c r="B223" s="8" t="s">
        <v>607</v>
      </c>
      <c r="C223" s="8" t="s">
        <v>11681</v>
      </c>
      <c r="D223" s="8" t="s">
        <v>11682</v>
      </c>
      <c r="E223" s="13" t="s">
        <v>31543</v>
      </c>
      <c r="F223" s="77" t="str">
        <f t="shared" si="3"/>
        <v>К товару</v>
      </c>
      <c r="G223" s="87">
        <v>41163.111360000003</v>
      </c>
      <c r="H223" s="61">
        <v>2</v>
      </c>
      <c r="I223" s="60"/>
    </row>
    <row r="224" spans="1:9" ht="15" x14ac:dyDescent="0.25">
      <c r="A224" s="8" t="s">
        <v>11683</v>
      </c>
      <c r="B224" s="8" t="s">
        <v>607</v>
      </c>
      <c r="C224" s="8" t="s">
        <v>11684</v>
      </c>
      <c r="D224" s="8" t="s">
        <v>11685</v>
      </c>
      <c r="E224" s="13" t="s">
        <v>31544</v>
      </c>
      <c r="F224" s="77" t="str">
        <f t="shared" si="3"/>
        <v>К товару</v>
      </c>
      <c r="G224" s="87">
        <v>58211.689200000001</v>
      </c>
      <c r="H224" s="61">
        <v>5</v>
      </c>
      <c r="I224" s="60"/>
    </row>
    <row r="225" spans="1:9" ht="15" x14ac:dyDescent="0.25">
      <c r="A225" s="8" t="s">
        <v>11686</v>
      </c>
      <c r="B225" s="8" t="s">
        <v>607</v>
      </c>
      <c r="C225" s="8" t="s">
        <v>11687</v>
      </c>
      <c r="D225" s="8" t="s">
        <v>10271</v>
      </c>
      <c r="E225" s="13" t="s">
        <v>31545</v>
      </c>
      <c r="F225" s="77" t="str">
        <f t="shared" si="3"/>
        <v>К товару</v>
      </c>
      <c r="G225" s="87">
        <v>40500.171179999998</v>
      </c>
      <c r="H225" s="61">
        <v>3</v>
      </c>
      <c r="I225" s="60"/>
    </row>
    <row r="226" spans="1:9" ht="15" x14ac:dyDescent="0.25">
      <c r="A226" s="8" t="s">
        <v>11688</v>
      </c>
      <c r="B226" s="8" t="s">
        <v>607</v>
      </c>
      <c r="C226" s="8" t="s">
        <v>11689</v>
      </c>
      <c r="D226" s="8" t="s">
        <v>9665</v>
      </c>
      <c r="E226" s="13" t="s">
        <v>31546</v>
      </c>
      <c r="F226" s="77" t="str">
        <f t="shared" si="3"/>
        <v>К товару</v>
      </c>
      <c r="G226" s="87">
        <v>34403.959799999997</v>
      </c>
      <c r="H226" s="61">
        <v>2</v>
      </c>
      <c r="I226" s="60"/>
    </row>
    <row r="227" spans="1:9" ht="15" x14ac:dyDescent="0.25">
      <c r="A227" s="8" t="s">
        <v>11690</v>
      </c>
      <c r="B227" s="8" t="s">
        <v>607</v>
      </c>
      <c r="C227" s="8" t="s">
        <v>11691</v>
      </c>
      <c r="D227" s="8" t="s">
        <v>11692</v>
      </c>
      <c r="E227" s="13" t="s">
        <v>31547</v>
      </c>
      <c r="F227" s="77" t="str">
        <f t="shared" si="3"/>
        <v>К товару</v>
      </c>
      <c r="G227" s="87">
        <v>29260.59822</v>
      </c>
      <c r="H227" s="61">
        <v>2</v>
      </c>
      <c r="I227" s="60"/>
    </row>
    <row r="228" spans="1:9" ht="15" x14ac:dyDescent="0.25">
      <c r="A228" s="8" t="s">
        <v>11693</v>
      </c>
      <c r="B228" s="8" t="s">
        <v>607</v>
      </c>
      <c r="C228" s="8" t="s">
        <v>11694</v>
      </c>
      <c r="D228" s="8" t="s">
        <v>11695</v>
      </c>
      <c r="E228" s="13" t="s">
        <v>31548</v>
      </c>
      <c r="F228" s="77" t="str">
        <f t="shared" si="3"/>
        <v>К товару</v>
      </c>
      <c r="G228" s="87">
        <v>26876.446379999998</v>
      </c>
      <c r="H228" s="61">
        <v>2</v>
      </c>
      <c r="I228" s="60"/>
    </row>
    <row r="229" spans="1:9" ht="15" x14ac:dyDescent="0.25">
      <c r="A229" s="8" t="s">
        <v>11696</v>
      </c>
      <c r="B229" s="8" t="s">
        <v>607</v>
      </c>
      <c r="C229" s="8" t="s">
        <v>11697</v>
      </c>
      <c r="D229" s="8" t="s">
        <v>11698</v>
      </c>
      <c r="E229" s="13" t="s">
        <v>31549</v>
      </c>
      <c r="F229" s="77" t="str">
        <f t="shared" si="3"/>
        <v>К товару</v>
      </c>
      <c r="G229" s="87">
        <v>44168.980799999998</v>
      </c>
      <c r="H229" s="61">
        <v>2</v>
      </c>
      <c r="I229" s="60"/>
    </row>
    <row r="230" spans="1:9" ht="30" x14ac:dyDescent="0.25">
      <c r="A230" s="8" t="s">
        <v>11699</v>
      </c>
      <c r="B230" s="8" t="s">
        <v>607</v>
      </c>
      <c r="C230" s="8" t="s">
        <v>11700</v>
      </c>
      <c r="D230" s="8" t="s">
        <v>11701</v>
      </c>
      <c r="E230" s="13" t="s">
        <v>31550</v>
      </c>
      <c r="F230" s="77" t="str">
        <f t="shared" si="3"/>
        <v>К товару</v>
      </c>
      <c r="G230" s="87">
        <v>425.7414</v>
      </c>
      <c r="H230" s="61">
        <v>42</v>
      </c>
      <c r="I230" s="60"/>
    </row>
    <row r="231" spans="1:9" ht="15" x14ac:dyDescent="0.25">
      <c r="A231" s="8" t="s">
        <v>11702</v>
      </c>
      <c r="B231" s="8" t="s">
        <v>607</v>
      </c>
      <c r="C231" s="8" t="s">
        <v>11703</v>
      </c>
      <c r="D231" s="8" t="s">
        <v>11704</v>
      </c>
      <c r="E231" s="13" t="s">
        <v>31551</v>
      </c>
      <c r="F231" s="77" t="str">
        <f t="shared" si="3"/>
        <v>К товару</v>
      </c>
      <c r="G231" s="87">
        <v>2121.9492</v>
      </c>
      <c r="H231" s="61">
        <v>57</v>
      </c>
      <c r="I231" s="60"/>
    </row>
    <row r="232" spans="1:9" ht="30" x14ac:dyDescent="0.25">
      <c r="A232" s="8" t="s">
        <v>11705</v>
      </c>
      <c r="B232" s="8" t="s">
        <v>607</v>
      </c>
      <c r="C232" s="8" t="s">
        <v>11706</v>
      </c>
      <c r="D232" s="8" t="s">
        <v>9956</v>
      </c>
      <c r="E232" s="13" t="s">
        <v>31552</v>
      </c>
      <c r="F232" s="77" t="str">
        <f t="shared" si="3"/>
        <v>К товару</v>
      </c>
      <c r="G232" s="87">
        <v>23381.988000000001</v>
      </c>
      <c r="H232" s="61">
        <v>26</v>
      </c>
      <c r="I232" s="60"/>
    </row>
    <row r="233" spans="1:9" ht="30" x14ac:dyDescent="0.25">
      <c r="A233" s="8" t="s">
        <v>11708</v>
      </c>
      <c r="B233" s="8" t="s">
        <v>607</v>
      </c>
      <c r="C233" s="8" t="s">
        <v>11709</v>
      </c>
      <c r="D233" s="8" t="s">
        <v>11710</v>
      </c>
      <c r="E233" s="13" t="s">
        <v>31553</v>
      </c>
      <c r="F233" s="77" t="str">
        <f t="shared" si="3"/>
        <v>К товару</v>
      </c>
      <c r="G233" s="87">
        <v>48135.809400000006</v>
      </c>
      <c r="H233" s="61">
        <v>9</v>
      </c>
      <c r="I233" s="60"/>
    </row>
    <row r="234" spans="1:9" ht="30" x14ac:dyDescent="0.25">
      <c r="A234" s="8" t="s">
        <v>11711</v>
      </c>
      <c r="B234" s="8" t="s">
        <v>607</v>
      </c>
      <c r="C234" s="8" t="s">
        <v>11712</v>
      </c>
      <c r="D234" s="8" t="s">
        <v>11707</v>
      </c>
      <c r="E234" s="13" t="s">
        <v>31554</v>
      </c>
      <c r="F234" s="77" t="str">
        <f t="shared" si="3"/>
        <v>К товару</v>
      </c>
      <c r="G234" s="87">
        <v>40560.991379999999</v>
      </c>
      <c r="H234" s="61">
        <v>2</v>
      </c>
      <c r="I234" s="60"/>
    </row>
    <row r="235" spans="1:9" ht="15" x14ac:dyDescent="0.25">
      <c r="A235" s="8" t="s">
        <v>11713</v>
      </c>
      <c r="B235" s="8" t="s">
        <v>607</v>
      </c>
      <c r="C235" s="8" t="s">
        <v>11714</v>
      </c>
      <c r="D235" s="8" t="s">
        <v>11715</v>
      </c>
      <c r="E235" s="13" t="s">
        <v>31555</v>
      </c>
      <c r="F235" s="77" t="str">
        <f t="shared" si="3"/>
        <v>К товару</v>
      </c>
      <c r="G235" s="87">
        <v>114112.2108</v>
      </c>
      <c r="H235" s="61">
        <v>4</v>
      </c>
      <c r="I235" s="60"/>
    </row>
    <row r="236" spans="1:9" ht="15" x14ac:dyDescent="0.25">
      <c r="A236" s="8" t="s">
        <v>11716</v>
      </c>
      <c r="B236" s="8" t="s">
        <v>607</v>
      </c>
      <c r="C236" s="8" t="s">
        <v>11717</v>
      </c>
      <c r="D236" s="8" t="s">
        <v>11718</v>
      </c>
      <c r="E236" s="13" t="s">
        <v>31556</v>
      </c>
      <c r="F236" s="77" t="str">
        <f t="shared" si="3"/>
        <v>К товару</v>
      </c>
      <c r="G236" s="87">
        <v>94636.231199999995</v>
      </c>
      <c r="H236" s="61">
        <v>2</v>
      </c>
      <c r="I236" s="60"/>
    </row>
    <row r="237" spans="1:9" ht="15" x14ac:dyDescent="0.25">
      <c r="A237" s="8" t="s">
        <v>11719</v>
      </c>
      <c r="B237" s="8" t="s">
        <v>607</v>
      </c>
      <c r="C237" s="8" t="s">
        <v>11720</v>
      </c>
      <c r="D237" s="8" t="s">
        <v>11721</v>
      </c>
      <c r="E237" s="13" t="s">
        <v>31557</v>
      </c>
      <c r="F237" s="77" t="str">
        <f t="shared" si="3"/>
        <v>К товару</v>
      </c>
      <c r="G237" s="87">
        <v>30410.1</v>
      </c>
      <c r="H237" s="61">
        <v>8</v>
      </c>
      <c r="I237" s="60"/>
    </row>
    <row r="238" spans="1:9" ht="15" x14ac:dyDescent="0.25">
      <c r="A238" s="8" t="s">
        <v>11722</v>
      </c>
      <c r="B238" s="8" t="s">
        <v>607</v>
      </c>
      <c r="C238" s="8" t="s">
        <v>11723</v>
      </c>
      <c r="D238" s="8" t="s">
        <v>11724</v>
      </c>
      <c r="E238" s="13" t="s">
        <v>31558</v>
      </c>
      <c r="F238" s="77" t="str">
        <f t="shared" si="3"/>
        <v>К товару</v>
      </c>
      <c r="G238" s="87">
        <v>47804.677199999998</v>
      </c>
      <c r="H238" s="61">
        <v>3</v>
      </c>
      <c r="I238" s="60"/>
    </row>
    <row r="239" spans="1:9" ht="15" x14ac:dyDescent="0.25">
      <c r="A239" s="8" t="s">
        <v>11725</v>
      </c>
      <c r="B239" s="8" t="s">
        <v>607</v>
      </c>
      <c r="C239" s="8" t="s">
        <v>11726</v>
      </c>
      <c r="D239" s="8" t="s">
        <v>11727</v>
      </c>
      <c r="E239" s="13" t="s">
        <v>31559</v>
      </c>
      <c r="F239" s="77" t="str">
        <f t="shared" si="3"/>
        <v>К товару</v>
      </c>
      <c r="G239" s="87">
        <v>54346.227599999998</v>
      </c>
      <c r="H239" s="61">
        <v>2</v>
      </c>
      <c r="I239" s="60"/>
    </row>
    <row r="240" spans="1:9" ht="15" x14ac:dyDescent="0.25">
      <c r="A240" s="8" t="s">
        <v>27563</v>
      </c>
      <c r="B240" s="8" t="s">
        <v>607</v>
      </c>
      <c r="C240" s="8" t="s">
        <v>27564</v>
      </c>
      <c r="D240" s="8" t="s">
        <v>27565</v>
      </c>
      <c r="E240" s="13" t="s">
        <v>31560</v>
      </c>
      <c r="F240" s="77" t="str">
        <f t="shared" si="3"/>
        <v>К товару</v>
      </c>
      <c r="G240" s="87">
        <v>132473.15340000001</v>
      </c>
      <c r="H240" s="61">
        <v>3</v>
      </c>
      <c r="I240" s="60"/>
    </row>
    <row r="241" spans="1:9" ht="15" x14ac:dyDescent="0.25">
      <c r="A241" s="8" t="s">
        <v>11728</v>
      </c>
      <c r="B241" s="8" t="s">
        <v>607</v>
      </c>
      <c r="C241" s="8" t="s">
        <v>11729</v>
      </c>
      <c r="D241" s="8" t="s">
        <v>11730</v>
      </c>
      <c r="E241" s="13" t="s">
        <v>31561</v>
      </c>
      <c r="F241" s="77" t="str">
        <f t="shared" si="3"/>
        <v>К товару</v>
      </c>
      <c r="G241" s="87">
        <v>98096.224800000011</v>
      </c>
      <c r="H241" s="61">
        <v>4</v>
      </c>
      <c r="I241" s="60"/>
    </row>
    <row r="242" spans="1:9" ht="30" x14ac:dyDescent="0.25">
      <c r="A242" s="8" t="s">
        <v>27566</v>
      </c>
      <c r="B242" s="8" t="s">
        <v>607</v>
      </c>
      <c r="C242" s="8" t="s">
        <v>27567</v>
      </c>
      <c r="D242" s="8" t="s">
        <v>27568</v>
      </c>
      <c r="E242" s="13" t="s">
        <v>31562</v>
      </c>
      <c r="F242" s="77" t="str">
        <f t="shared" si="3"/>
        <v>К товару</v>
      </c>
      <c r="G242" s="87">
        <v>49341.980159999999</v>
      </c>
      <c r="H242" s="61">
        <v>2</v>
      </c>
      <c r="I242" s="60"/>
    </row>
    <row r="243" spans="1:9" ht="30" x14ac:dyDescent="0.25">
      <c r="A243" s="8" t="s">
        <v>27569</v>
      </c>
      <c r="B243" s="8" t="s">
        <v>607</v>
      </c>
      <c r="C243" s="8" t="s">
        <v>27570</v>
      </c>
      <c r="D243" s="8" t="s">
        <v>27568</v>
      </c>
      <c r="E243" s="13" t="s">
        <v>31563</v>
      </c>
      <c r="F243" s="77" t="str">
        <f t="shared" si="3"/>
        <v>К товару</v>
      </c>
      <c r="G243" s="87">
        <v>49341.980159999999</v>
      </c>
      <c r="H243" s="61">
        <v>2</v>
      </c>
      <c r="I243" s="60"/>
    </row>
    <row r="244" spans="1:9" ht="30" x14ac:dyDescent="0.25">
      <c r="A244" s="8" t="s">
        <v>11731</v>
      </c>
      <c r="B244" s="8" t="s">
        <v>607</v>
      </c>
      <c r="C244" s="8" t="s">
        <v>11732</v>
      </c>
      <c r="D244" s="8" t="s">
        <v>11733</v>
      </c>
      <c r="E244" s="13" t="s">
        <v>31564</v>
      </c>
      <c r="F244" s="77" t="str">
        <f t="shared" si="3"/>
        <v>К товару</v>
      </c>
      <c r="G244" s="87">
        <v>41871.328799999996</v>
      </c>
      <c r="H244" s="61">
        <v>15</v>
      </c>
      <c r="I244" s="60"/>
    </row>
    <row r="245" spans="1:9" ht="30" x14ac:dyDescent="0.25">
      <c r="A245" s="8" t="s">
        <v>11734</v>
      </c>
      <c r="B245" s="8" t="s">
        <v>607</v>
      </c>
      <c r="C245" s="8" t="s">
        <v>11735</v>
      </c>
      <c r="D245" s="8" t="s">
        <v>11733</v>
      </c>
      <c r="E245" s="13" t="s">
        <v>31565</v>
      </c>
      <c r="F245" s="77" t="str">
        <f t="shared" si="3"/>
        <v>К товару</v>
      </c>
      <c r="G245" s="87">
        <v>39952.113599999997</v>
      </c>
      <c r="H245" s="61">
        <v>14</v>
      </c>
      <c r="I245" s="60"/>
    </row>
    <row r="246" spans="1:9" ht="15" x14ac:dyDescent="0.25">
      <c r="A246" s="8" t="s">
        <v>11736</v>
      </c>
      <c r="B246" s="8" t="s">
        <v>607</v>
      </c>
      <c r="C246" s="8" t="s">
        <v>11737</v>
      </c>
      <c r="D246" s="8" t="s">
        <v>11738</v>
      </c>
      <c r="E246" s="13" t="s">
        <v>31566</v>
      </c>
      <c r="F246" s="77" t="str">
        <f t="shared" si="3"/>
        <v>К товару</v>
      </c>
      <c r="G246" s="87">
        <v>34444.506600000001</v>
      </c>
      <c r="H246" s="61">
        <v>10</v>
      </c>
      <c r="I246" s="60"/>
    </row>
    <row r="247" spans="1:9" ht="15" x14ac:dyDescent="0.25">
      <c r="A247" s="8" t="s">
        <v>11739</v>
      </c>
      <c r="B247" s="8" t="s">
        <v>607</v>
      </c>
      <c r="C247" s="8" t="s">
        <v>11740</v>
      </c>
      <c r="D247" s="8" t="s">
        <v>11741</v>
      </c>
      <c r="E247" s="13" t="s">
        <v>31567</v>
      </c>
      <c r="F247" s="77" t="str">
        <f t="shared" si="3"/>
        <v>К товару</v>
      </c>
      <c r="G247" s="87">
        <v>44040.582599999994</v>
      </c>
      <c r="H247" s="61">
        <v>6</v>
      </c>
      <c r="I247" s="60"/>
    </row>
    <row r="248" spans="1:9" ht="15" x14ac:dyDescent="0.25">
      <c r="A248" s="8" t="s">
        <v>11742</v>
      </c>
      <c r="B248" s="8" t="s">
        <v>607</v>
      </c>
      <c r="C248" s="8" t="s">
        <v>11743</v>
      </c>
      <c r="D248" s="8" t="s">
        <v>11744</v>
      </c>
      <c r="E248" s="13" t="s">
        <v>31568</v>
      </c>
      <c r="F248" s="77" t="str">
        <f t="shared" si="3"/>
        <v>К товару</v>
      </c>
      <c r="G248" s="87">
        <v>83404.767599999992</v>
      </c>
      <c r="H248" s="61">
        <v>3</v>
      </c>
      <c r="I248" s="60"/>
    </row>
    <row r="249" spans="1:9" ht="30" x14ac:dyDescent="0.25">
      <c r="A249" s="8" t="s">
        <v>11745</v>
      </c>
      <c r="B249" s="8" t="s">
        <v>607</v>
      </c>
      <c r="C249" s="8" t="s">
        <v>11746</v>
      </c>
      <c r="D249" s="8" t="s">
        <v>11747</v>
      </c>
      <c r="E249" s="13" t="s">
        <v>31569</v>
      </c>
      <c r="F249" s="77" t="str">
        <f t="shared" si="3"/>
        <v>К товару</v>
      </c>
      <c r="G249" s="87">
        <v>57731.113080000003</v>
      </c>
      <c r="H249" s="61">
        <v>3</v>
      </c>
      <c r="I249" s="60"/>
    </row>
    <row r="250" spans="1:9" ht="15" x14ac:dyDescent="0.25">
      <c r="A250" s="8" t="s">
        <v>11748</v>
      </c>
      <c r="B250" s="8" t="s">
        <v>607</v>
      </c>
      <c r="C250" s="8" t="s">
        <v>11749</v>
      </c>
      <c r="D250" s="8" t="s">
        <v>11750</v>
      </c>
      <c r="E250" s="13" t="s">
        <v>31570</v>
      </c>
      <c r="F250" s="77" t="str">
        <f t="shared" si="3"/>
        <v>К товару</v>
      </c>
      <c r="G250" s="87">
        <v>52048.575599999996</v>
      </c>
      <c r="H250" s="61">
        <v>4</v>
      </c>
      <c r="I250" s="60"/>
    </row>
    <row r="251" spans="1:9" ht="30" x14ac:dyDescent="0.25">
      <c r="A251" s="8" t="s">
        <v>11751</v>
      </c>
      <c r="B251" s="8" t="s">
        <v>607</v>
      </c>
      <c r="C251" s="8" t="s">
        <v>11752</v>
      </c>
      <c r="D251" s="8" t="s">
        <v>11753</v>
      </c>
      <c r="E251" s="13" t="s">
        <v>31571</v>
      </c>
      <c r="F251" s="77" t="str">
        <f t="shared" si="3"/>
        <v>К товару</v>
      </c>
      <c r="G251" s="87">
        <v>72740.959199999998</v>
      </c>
      <c r="H251" s="61">
        <v>1</v>
      </c>
      <c r="I251" s="60"/>
    </row>
    <row r="252" spans="1:9" ht="30" x14ac:dyDescent="0.25">
      <c r="A252" s="8" t="s">
        <v>11754</v>
      </c>
      <c r="B252" s="8" t="s">
        <v>607</v>
      </c>
      <c r="C252" s="8" t="s">
        <v>11755</v>
      </c>
      <c r="D252" s="8" t="s">
        <v>11756</v>
      </c>
      <c r="E252" s="13" t="s">
        <v>31572</v>
      </c>
      <c r="F252" s="77" t="str">
        <f t="shared" si="3"/>
        <v>К товару</v>
      </c>
      <c r="G252" s="87">
        <v>120417.23819999999</v>
      </c>
      <c r="H252" s="61">
        <v>12</v>
      </c>
      <c r="I252" s="60"/>
    </row>
    <row r="253" spans="1:9" ht="30" x14ac:dyDescent="0.25">
      <c r="A253" s="8" t="s">
        <v>11757</v>
      </c>
      <c r="B253" s="8" t="s">
        <v>607</v>
      </c>
      <c r="C253" s="8" t="s">
        <v>11758</v>
      </c>
      <c r="D253" s="8" t="s">
        <v>11759</v>
      </c>
      <c r="E253" s="13" t="s">
        <v>31573</v>
      </c>
      <c r="F253" s="77" t="str">
        <f t="shared" si="3"/>
        <v>К товару</v>
      </c>
      <c r="G253" s="87">
        <v>129986.283</v>
      </c>
      <c r="H253" s="61">
        <v>5</v>
      </c>
      <c r="I253" s="60"/>
    </row>
    <row r="254" spans="1:9" ht="30" x14ac:dyDescent="0.25">
      <c r="A254" s="8" t="s">
        <v>11760</v>
      </c>
      <c r="B254" s="8" t="s">
        <v>607</v>
      </c>
      <c r="C254" s="8" t="s">
        <v>11761</v>
      </c>
      <c r="D254" s="8" t="s">
        <v>11762</v>
      </c>
      <c r="E254" s="13" t="s">
        <v>31574</v>
      </c>
      <c r="F254" s="77" t="str">
        <f t="shared" si="3"/>
        <v>К товару</v>
      </c>
      <c r="G254" s="87">
        <v>112497.09659999999</v>
      </c>
      <c r="H254" s="61">
        <v>5</v>
      </c>
      <c r="I254" s="60"/>
    </row>
    <row r="255" spans="1:9" ht="30" x14ac:dyDescent="0.25">
      <c r="A255" s="8" t="s">
        <v>11763</v>
      </c>
      <c r="B255" s="8" t="s">
        <v>607</v>
      </c>
      <c r="C255" s="8" t="s">
        <v>11764</v>
      </c>
      <c r="D255" s="8" t="s">
        <v>11765</v>
      </c>
      <c r="E255" s="13" t="s">
        <v>31575</v>
      </c>
      <c r="F255" s="77" t="str">
        <f t="shared" si="3"/>
        <v>К товару</v>
      </c>
      <c r="G255" s="87">
        <v>109807.49219999999</v>
      </c>
      <c r="H255" s="61">
        <v>5</v>
      </c>
      <c r="I255" s="60"/>
    </row>
    <row r="256" spans="1:9" ht="15" x14ac:dyDescent="0.25">
      <c r="A256" s="8" t="s">
        <v>11766</v>
      </c>
      <c r="B256" s="8" t="s">
        <v>607</v>
      </c>
      <c r="C256" s="8" t="s">
        <v>11767</v>
      </c>
      <c r="D256" s="8" t="s">
        <v>11768</v>
      </c>
      <c r="E256" s="13" t="s">
        <v>31576</v>
      </c>
      <c r="F256" s="77" t="str">
        <f t="shared" si="3"/>
        <v>К товару</v>
      </c>
      <c r="G256" s="87">
        <v>109105.35678</v>
      </c>
      <c r="H256" s="61">
        <v>3</v>
      </c>
      <c r="I256" s="60"/>
    </row>
    <row r="257" spans="1:9" ht="30" x14ac:dyDescent="0.25">
      <c r="A257" s="8" t="s">
        <v>11769</v>
      </c>
      <c r="B257" s="8" t="s">
        <v>607</v>
      </c>
      <c r="C257" s="8" t="s">
        <v>11770</v>
      </c>
      <c r="D257" s="8" t="s">
        <v>11771</v>
      </c>
      <c r="E257" s="13" t="s">
        <v>31577</v>
      </c>
      <c r="F257" s="77" t="str">
        <f t="shared" si="3"/>
        <v>К товару</v>
      </c>
      <c r="G257" s="87">
        <v>93115.72619999999</v>
      </c>
      <c r="H257" s="61">
        <v>4</v>
      </c>
      <c r="I257" s="60"/>
    </row>
    <row r="258" spans="1:9" ht="30" x14ac:dyDescent="0.25">
      <c r="A258" s="8" t="s">
        <v>11772</v>
      </c>
      <c r="B258" s="8" t="s">
        <v>607</v>
      </c>
      <c r="C258" s="8" t="s">
        <v>11773</v>
      </c>
      <c r="D258" s="8" t="s">
        <v>11774</v>
      </c>
      <c r="E258" s="13" t="s">
        <v>31578</v>
      </c>
      <c r="F258" s="77" t="str">
        <f t="shared" si="3"/>
        <v>К товару</v>
      </c>
      <c r="G258" s="87">
        <v>52494.590400000001</v>
      </c>
      <c r="H258" s="61">
        <v>6</v>
      </c>
      <c r="I258" s="60"/>
    </row>
    <row r="259" spans="1:9" ht="30" x14ac:dyDescent="0.25">
      <c r="A259" s="8" t="s">
        <v>11775</v>
      </c>
      <c r="B259" s="8" t="s">
        <v>607</v>
      </c>
      <c r="C259" s="8" t="s">
        <v>11776</v>
      </c>
      <c r="D259" s="8" t="s">
        <v>11777</v>
      </c>
      <c r="E259" s="13" t="s">
        <v>31579</v>
      </c>
      <c r="F259" s="77" t="str">
        <f t="shared" si="3"/>
        <v>К товару</v>
      </c>
      <c r="G259" s="87">
        <v>106538.74433999999</v>
      </c>
      <c r="H259" s="61">
        <v>2</v>
      </c>
      <c r="I259" s="60"/>
    </row>
    <row r="260" spans="1:9" ht="30" x14ac:dyDescent="0.25">
      <c r="A260" s="8" t="s">
        <v>11778</v>
      </c>
      <c r="B260" s="8" t="s">
        <v>607</v>
      </c>
      <c r="C260" s="8" t="s">
        <v>11779</v>
      </c>
      <c r="D260" s="8" t="s">
        <v>11780</v>
      </c>
      <c r="E260" s="13" t="s">
        <v>31580</v>
      </c>
      <c r="F260" s="77" t="str">
        <f t="shared" si="3"/>
        <v>К товару</v>
      </c>
      <c r="G260" s="87">
        <v>87885.188999999998</v>
      </c>
      <c r="H260" s="61">
        <v>2</v>
      </c>
      <c r="I260" s="60"/>
    </row>
    <row r="261" spans="1:9" ht="15" x14ac:dyDescent="0.25">
      <c r="A261" s="8" t="s">
        <v>11781</v>
      </c>
      <c r="B261" s="8" t="s">
        <v>607</v>
      </c>
      <c r="C261" s="8" t="s">
        <v>11782</v>
      </c>
      <c r="D261" s="8" t="s">
        <v>11783</v>
      </c>
      <c r="E261" s="13" t="s">
        <v>31581</v>
      </c>
      <c r="F261" s="77" t="str">
        <f t="shared" si="3"/>
        <v>К товару</v>
      </c>
      <c r="G261" s="87">
        <v>54630.055200000003</v>
      </c>
      <c r="H261" s="61">
        <v>4</v>
      </c>
      <c r="I261" s="60"/>
    </row>
    <row r="262" spans="1:9" ht="15" x14ac:dyDescent="0.25">
      <c r="A262" s="8" t="s">
        <v>27571</v>
      </c>
      <c r="B262" s="8" t="s">
        <v>607</v>
      </c>
      <c r="C262" s="8" t="s">
        <v>27572</v>
      </c>
      <c r="D262" s="8" t="s">
        <v>27573</v>
      </c>
      <c r="E262" s="13" t="s">
        <v>31582</v>
      </c>
      <c r="F262" s="77" t="str">
        <f t="shared" si="3"/>
        <v>К товару</v>
      </c>
      <c r="G262" s="87">
        <v>87465.24</v>
      </c>
      <c r="H262" s="61">
        <v>2</v>
      </c>
      <c r="I262" s="60"/>
    </row>
    <row r="263" spans="1:9" ht="15" x14ac:dyDescent="0.25">
      <c r="A263" s="8" t="s">
        <v>11784</v>
      </c>
      <c r="B263" s="8" t="s">
        <v>607</v>
      </c>
      <c r="C263" s="8" t="s">
        <v>11785</v>
      </c>
      <c r="D263" s="8" t="s">
        <v>11786</v>
      </c>
      <c r="E263" s="13" t="s">
        <v>31583</v>
      </c>
      <c r="F263" s="77" t="str">
        <f t="shared" si="3"/>
        <v>К товару</v>
      </c>
      <c r="G263" s="87">
        <v>82472.191199999987</v>
      </c>
      <c r="H263" s="61">
        <v>3</v>
      </c>
      <c r="I263" s="60"/>
    </row>
    <row r="264" spans="1:9" ht="15" x14ac:dyDescent="0.25">
      <c r="A264" s="8" t="s">
        <v>11787</v>
      </c>
      <c r="B264" s="8" t="s">
        <v>607</v>
      </c>
      <c r="C264" s="8" t="s">
        <v>11788</v>
      </c>
      <c r="D264" s="8" t="s">
        <v>11789</v>
      </c>
      <c r="E264" s="13" t="s">
        <v>31584</v>
      </c>
      <c r="F264" s="77" t="str">
        <f t="shared" si="3"/>
        <v>К товару</v>
      </c>
      <c r="G264" s="87">
        <v>43479.6852</v>
      </c>
      <c r="H264" s="61">
        <v>10</v>
      </c>
      <c r="I264" s="60"/>
    </row>
    <row r="265" spans="1:9" ht="30" x14ac:dyDescent="0.25">
      <c r="A265" s="8" t="s">
        <v>11790</v>
      </c>
      <c r="B265" s="8" t="s">
        <v>607</v>
      </c>
      <c r="C265" s="8" t="s">
        <v>11791</v>
      </c>
      <c r="D265" s="8" t="s">
        <v>11792</v>
      </c>
      <c r="E265" s="13" t="s">
        <v>31585</v>
      </c>
      <c r="F265" s="77" t="str">
        <f t="shared" si="3"/>
        <v>К товару</v>
      </c>
      <c r="G265" s="87">
        <v>52839.2382</v>
      </c>
      <c r="H265" s="61">
        <v>9</v>
      </c>
      <c r="I265" s="60"/>
    </row>
    <row r="266" spans="1:9" ht="30" x14ac:dyDescent="0.25">
      <c r="A266" s="8" t="s">
        <v>11793</v>
      </c>
      <c r="B266" s="8" t="s">
        <v>607</v>
      </c>
      <c r="C266" s="8" t="s">
        <v>11794</v>
      </c>
      <c r="D266" s="8" t="s">
        <v>11795</v>
      </c>
      <c r="E266" s="13" t="s">
        <v>31586</v>
      </c>
      <c r="F266" s="77" t="str">
        <f t="shared" ref="F266:F276" si="4">HYPERLINK("https://shop-askom.kz/?pbrandnumber="&amp;C266&amp;"&amp;pbrandname=ROSTAR", "К товару")</f>
        <v>К товару</v>
      </c>
      <c r="G266" s="87">
        <v>36127.198799999998</v>
      </c>
      <c r="H266" s="61">
        <v>2</v>
      </c>
      <c r="I266" s="60"/>
    </row>
    <row r="267" spans="1:9" ht="30" x14ac:dyDescent="0.25">
      <c r="A267" s="8" t="s">
        <v>11796</v>
      </c>
      <c r="B267" s="8" t="s">
        <v>607</v>
      </c>
      <c r="C267" s="8" t="s">
        <v>11797</v>
      </c>
      <c r="D267" s="8" t="s">
        <v>11798</v>
      </c>
      <c r="E267" s="13" t="s">
        <v>31587</v>
      </c>
      <c r="F267" s="77" t="str">
        <f t="shared" si="4"/>
        <v>К товару</v>
      </c>
      <c r="G267" s="87">
        <v>44682.573599999996</v>
      </c>
      <c r="H267" s="61">
        <v>4</v>
      </c>
      <c r="I267" s="60"/>
    </row>
    <row r="268" spans="1:9" ht="30" x14ac:dyDescent="0.25">
      <c r="A268" s="8" t="s">
        <v>11799</v>
      </c>
      <c r="B268" s="8" t="s">
        <v>607</v>
      </c>
      <c r="C268" s="8" t="s">
        <v>11800</v>
      </c>
      <c r="D268" s="8" t="s">
        <v>11801</v>
      </c>
      <c r="E268" s="13" t="s">
        <v>31588</v>
      </c>
      <c r="F268" s="77" t="str">
        <f t="shared" si="4"/>
        <v>К товару</v>
      </c>
      <c r="G268" s="87">
        <v>60110.631000000001</v>
      </c>
      <c r="H268" s="61">
        <v>4</v>
      </c>
      <c r="I268" s="60"/>
    </row>
    <row r="269" spans="1:9" ht="30" x14ac:dyDescent="0.25">
      <c r="A269" s="8" t="s">
        <v>11802</v>
      </c>
      <c r="B269" s="8" t="s">
        <v>607</v>
      </c>
      <c r="C269" s="8" t="s">
        <v>11803</v>
      </c>
      <c r="D269" s="8" t="s">
        <v>10280</v>
      </c>
      <c r="E269" s="13" t="s">
        <v>31589</v>
      </c>
      <c r="F269" s="77" t="str">
        <f t="shared" si="4"/>
        <v>К товару</v>
      </c>
      <c r="G269" s="87">
        <v>46818.038400000005</v>
      </c>
      <c r="H269" s="61">
        <v>10</v>
      </c>
      <c r="I269" s="60"/>
    </row>
    <row r="270" spans="1:9" ht="30" x14ac:dyDescent="0.25">
      <c r="A270" s="8" t="s">
        <v>11804</v>
      </c>
      <c r="B270" s="8" t="s">
        <v>607</v>
      </c>
      <c r="C270" s="8" t="s">
        <v>11805</v>
      </c>
      <c r="D270" s="8" t="s">
        <v>10281</v>
      </c>
      <c r="E270" s="13" t="s">
        <v>31590</v>
      </c>
      <c r="F270" s="77" t="str">
        <f t="shared" si="4"/>
        <v>К товару</v>
      </c>
      <c r="G270" s="87">
        <v>107476.05119999999</v>
      </c>
      <c r="H270" s="61">
        <v>5</v>
      </c>
      <c r="I270" s="60"/>
    </row>
    <row r="271" spans="1:9" ht="30" x14ac:dyDescent="0.25">
      <c r="A271" s="8" t="s">
        <v>23491</v>
      </c>
      <c r="B271" s="8" t="s">
        <v>607</v>
      </c>
      <c r="C271" s="8" t="s">
        <v>23492</v>
      </c>
      <c r="D271" s="8" t="s">
        <v>23493</v>
      </c>
      <c r="E271" s="13" t="s">
        <v>31591</v>
      </c>
      <c r="F271" s="77" t="str">
        <f t="shared" si="4"/>
        <v>К товару</v>
      </c>
      <c r="G271" s="87">
        <v>112598.46359999999</v>
      </c>
      <c r="H271" s="61">
        <v>6</v>
      </c>
      <c r="I271" s="60"/>
    </row>
    <row r="272" spans="1:9" ht="30" x14ac:dyDescent="0.25">
      <c r="A272" s="8" t="s">
        <v>11806</v>
      </c>
      <c r="B272" s="8" t="s">
        <v>607</v>
      </c>
      <c r="C272" s="8" t="s">
        <v>11807</v>
      </c>
      <c r="D272" s="8" t="s">
        <v>11808</v>
      </c>
      <c r="E272" s="13" t="s">
        <v>31592</v>
      </c>
      <c r="F272" s="77" t="str">
        <f t="shared" si="4"/>
        <v>К товару</v>
      </c>
      <c r="G272" s="87">
        <v>57907.588199999998</v>
      </c>
      <c r="H272" s="61">
        <v>10</v>
      </c>
      <c r="I272" s="60"/>
    </row>
    <row r="273" spans="1:9" ht="30" x14ac:dyDescent="0.25">
      <c r="A273" s="8" t="s">
        <v>11809</v>
      </c>
      <c r="B273" s="8" t="s">
        <v>607</v>
      </c>
      <c r="C273" s="8" t="s">
        <v>11810</v>
      </c>
      <c r="D273" s="8" t="s">
        <v>11811</v>
      </c>
      <c r="E273" s="13" t="s">
        <v>31593</v>
      </c>
      <c r="F273" s="77" t="str">
        <f t="shared" si="4"/>
        <v>К товару</v>
      </c>
      <c r="G273" s="87">
        <v>114909.63119999999</v>
      </c>
      <c r="H273" s="61">
        <v>2</v>
      </c>
      <c r="I273" s="60"/>
    </row>
    <row r="274" spans="1:9" ht="15" x14ac:dyDescent="0.25">
      <c r="A274" s="8" t="s">
        <v>11812</v>
      </c>
      <c r="B274" s="8" t="s">
        <v>607</v>
      </c>
      <c r="C274" s="8" t="s">
        <v>11813</v>
      </c>
      <c r="D274" s="8" t="s">
        <v>11814</v>
      </c>
      <c r="E274" s="13" t="s">
        <v>31594</v>
      </c>
      <c r="F274" s="77" t="str">
        <f t="shared" si="4"/>
        <v>К товару</v>
      </c>
      <c r="G274" s="87">
        <v>112639.0104</v>
      </c>
      <c r="H274" s="61">
        <v>15</v>
      </c>
      <c r="I274" s="60"/>
    </row>
    <row r="275" spans="1:9" ht="30" x14ac:dyDescent="0.25">
      <c r="A275" s="8" t="s">
        <v>11815</v>
      </c>
      <c r="B275" s="8" t="s">
        <v>607</v>
      </c>
      <c r="C275" s="8" t="s">
        <v>11816</v>
      </c>
      <c r="D275" s="8" t="s">
        <v>11817</v>
      </c>
      <c r="E275" s="13" t="s">
        <v>31595</v>
      </c>
      <c r="F275" s="77" t="str">
        <f t="shared" si="4"/>
        <v>К товару</v>
      </c>
      <c r="G275" s="87">
        <v>63232.734599999996</v>
      </c>
      <c r="H275" s="61">
        <v>10</v>
      </c>
      <c r="I275" s="60"/>
    </row>
    <row r="276" spans="1:9" ht="30" x14ac:dyDescent="0.25">
      <c r="A276" s="8" t="s">
        <v>11818</v>
      </c>
      <c r="B276" s="8" t="s">
        <v>607</v>
      </c>
      <c r="C276" s="8" t="s">
        <v>11819</v>
      </c>
      <c r="D276" s="8" t="s">
        <v>11820</v>
      </c>
      <c r="E276" s="13" t="s">
        <v>31596</v>
      </c>
      <c r="F276" s="77" t="str">
        <f t="shared" si="4"/>
        <v>К товару</v>
      </c>
      <c r="G276" s="87">
        <v>31727.870999999999</v>
      </c>
      <c r="H276" s="61">
        <v>12</v>
      </c>
      <c r="I276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97" fitToHeight="2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0.39997558519241921"/>
    <pageSetUpPr fitToPage="1"/>
  </sheetPr>
  <dimension ref="A1:I437"/>
  <sheetViews>
    <sheetView view="pageBreakPreview" topLeftCell="B1" zoomScaleNormal="100" zoomScaleSheetLayoutView="100" workbookViewId="0">
      <selection activeCell="L15" sqref="L15"/>
    </sheetView>
  </sheetViews>
  <sheetFormatPr defaultRowHeight="12.75" x14ac:dyDescent="0.25"/>
  <cols>
    <col min="1" max="1" width="10" style="5" hidden="1" customWidth="1"/>
    <col min="2" max="2" width="18.85546875" style="1" customWidth="1"/>
    <col min="3" max="3" width="15.42578125" style="1" customWidth="1"/>
    <col min="4" max="4" width="18.28515625" style="1" hidden="1" customWidth="1"/>
    <col min="5" max="5" width="87.85546875" style="1" customWidth="1"/>
    <col min="6" max="6" width="18.710937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32026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30" x14ac:dyDescent="0.25">
      <c r="A10" s="8" t="s">
        <v>7</v>
      </c>
      <c r="B10" s="8" t="s">
        <v>10</v>
      </c>
      <c r="C10" s="8" t="s">
        <v>8</v>
      </c>
      <c r="D10" s="8" t="s">
        <v>9</v>
      </c>
      <c r="E10" s="13" t="s">
        <v>31598</v>
      </c>
      <c r="F10" s="77" t="str">
        <f t="shared" ref="F10:F73" si="0">HYPERLINK("https://shop-askom.kz/?pbrandnumber="&amp;C10&amp;"&amp;pbrandname=SACHS", "К товару")</f>
        <v>К товару</v>
      </c>
      <c r="G10" s="87">
        <v>45335.377080000006</v>
      </c>
      <c r="H10" s="61">
        <v>32</v>
      </c>
      <c r="I10" s="60"/>
    </row>
    <row r="11" spans="1:9" ht="30" x14ac:dyDescent="0.25">
      <c r="A11" s="8" t="s">
        <v>11</v>
      </c>
      <c r="B11" s="8" t="s">
        <v>10</v>
      </c>
      <c r="C11" s="8" t="s">
        <v>12</v>
      </c>
      <c r="D11" s="8" t="s">
        <v>13</v>
      </c>
      <c r="E11" s="13" t="s">
        <v>31599</v>
      </c>
      <c r="F11" s="77" t="str">
        <f t="shared" si="0"/>
        <v>К товару</v>
      </c>
      <c r="G11" s="87">
        <v>35005.790159999997</v>
      </c>
      <c r="H11" s="61">
        <v>24</v>
      </c>
      <c r="I11" s="60"/>
    </row>
    <row r="12" spans="1:9" ht="30" x14ac:dyDescent="0.25">
      <c r="A12" s="8" t="s">
        <v>14</v>
      </c>
      <c r="B12" s="8" t="s">
        <v>10</v>
      </c>
      <c r="C12" s="8" t="s">
        <v>15</v>
      </c>
      <c r="D12" s="8" t="s">
        <v>16</v>
      </c>
      <c r="E12" s="13" t="s">
        <v>31600</v>
      </c>
      <c r="F12" s="77" t="str">
        <f t="shared" si="0"/>
        <v>К товару</v>
      </c>
      <c r="G12" s="87">
        <v>41396.545080000004</v>
      </c>
      <c r="H12" s="61">
        <v>8</v>
      </c>
      <c r="I12" s="60"/>
    </row>
    <row r="13" spans="1:9" ht="15" x14ac:dyDescent="0.25">
      <c r="A13" s="8" t="s">
        <v>17</v>
      </c>
      <c r="B13" s="8" t="s">
        <v>10</v>
      </c>
      <c r="C13" s="8" t="s">
        <v>18</v>
      </c>
      <c r="D13" s="8" t="s">
        <v>19</v>
      </c>
      <c r="E13" s="13" t="s">
        <v>31601</v>
      </c>
      <c r="F13" s="77" t="str">
        <f t="shared" si="0"/>
        <v>К товару</v>
      </c>
      <c r="G13" s="87">
        <v>40604.724000000002</v>
      </c>
      <c r="H13" s="61">
        <v>10</v>
      </c>
      <c r="I13" s="60"/>
    </row>
    <row r="14" spans="1:9" ht="30" x14ac:dyDescent="0.25">
      <c r="A14" s="8" t="s">
        <v>20</v>
      </c>
      <c r="B14" s="8" t="s">
        <v>10</v>
      </c>
      <c r="C14" s="8" t="s">
        <v>21</v>
      </c>
      <c r="D14" s="8" t="s">
        <v>22</v>
      </c>
      <c r="E14" s="13" t="s">
        <v>31602</v>
      </c>
      <c r="F14" s="77" t="str">
        <f t="shared" si="0"/>
        <v>К товару</v>
      </c>
      <c r="G14" s="87">
        <v>46339.199999999997</v>
      </c>
      <c r="H14" s="61">
        <v>28</v>
      </c>
      <c r="I14" s="60"/>
    </row>
    <row r="15" spans="1:9" ht="30" x14ac:dyDescent="0.25">
      <c r="A15" s="8" t="s">
        <v>23</v>
      </c>
      <c r="B15" s="8" t="s">
        <v>10</v>
      </c>
      <c r="C15" s="8" t="s">
        <v>24</v>
      </c>
      <c r="D15" s="8" t="s">
        <v>25</v>
      </c>
      <c r="E15" s="13" t="s">
        <v>31603</v>
      </c>
      <c r="F15" s="77" t="str">
        <f t="shared" si="0"/>
        <v>К товару</v>
      </c>
      <c r="G15" s="87">
        <v>42902.569080000001</v>
      </c>
      <c r="H15" s="61">
        <v>11</v>
      </c>
      <c r="I15" s="60"/>
    </row>
    <row r="16" spans="1:9" ht="15" x14ac:dyDescent="0.25">
      <c r="A16" s="8" t="s">
        <v>26</v>
      </c>
      <c r="B16" s="8" t="s">
        <v>10</v>
      </c>
      <c r="C16" s="8" t="s">
        <v>27</v>
      </c>
      <c r="D16" s="8" t="s">
        <v>28</v>
      </c>
      <c r="E16" s="13" t="s">
        <v>31604</v>
      </c>
      <c r="F16" s="77" t="str">
        <f t="shared" si="0"/>
        <v>К товару</v>
      </c>
      <c r="G16" s="87">
        <v>56669.366159999998</v>
      </c>
      <c r="H16" s="61">
        <v>65</v>
      </c>
      <c r="I16" s="60"/>
    </row>
    <row r="17" spans="1:9" ht="15" x14ac:dyDescent="0.25">
      <c r="A17" s="8" t="s">
        <v>29</v>
      </c>
      <c r="B17" s="8" t="s">
        <v>10</v>
      </c>
      <c r="C17" s="8" t="s">
        <v>30</v>
      </c>
      <c r="D17" s="8" t="s">
        <v>31</v>
      </c>
      <c r="E17" s="13" t="s">
        <v>31605</v>
      </c>
      <c r="F17" s="77" t="str">
        <f t="shared" si="0"/>
        <v>К товару</v>
      </c>
      <c r="G17" s="87">
        <v>44987.833080000004</v>
      </c>
      <c r="H17" s="61">
        <v>16</v>
      </c>
      <c r="I17" s="60"/>
    </row>
    <row r="18" spans="1:9" ht="15" x14ac:dyDescent="0.25">
      <c r="A18" s="8" t="s">
        <v>32</v>
      </c>
      <c r="B18" s="8" t="s">
        <v>10</v>
      </c>
      <c r="C18" s="8" t="s">
        <v>33</v>
      </c>
      <c r="D18" s="8" t="s">
        <v>34</v>
      </c>
      <c r="E18" s="13" t="s">
        <v>31606</v>
      </c>
      <c r="F18" s="77" t="str">
        <f t="shared" si="0"/>
        <v>К товару</v>
      </c>
      <c r="G18" s="87">
        <v>60144.80616</v>
      </c>
      <c r="H18" s="61">
        <v>2</v>
      </c>
      <c r="I18" s="60"/>
    </row>
    <row r="19" spans="1:9" ht="15" x14ac:dyDescent="0.25">
      <c r="A19" s="8" t="s">
        <v>21156</v>
      </c>
      <c r="B19" s="8" t="s">
        <v>10</v>
      </c>
      <c r="C19" s="8" t="s">
        <v>21157</v>
      </c>
      <c r="D19" s="8" t="s">
        <v>21158</v>
      </c>
      <c r="E19" s="13" t="s">
        <v>31607</v>
      </c>
      <c r="F19" s="77" t="str">
        <f t="shared" si="0"/>
        <v>К товару</v>
      </c>
      <c r="G19" s="87">
        <v>58503.24</v>
      </c>
      <c r="H19" s="61">
        <v>2</v>
      </c>
      <c r="I19" s="60"/>
    </row>
    <row r="20" spans="1:9" ht="15" x14ac:dyDescent="0.25">
      <c r="A20" s="8" t="s">
        <v>35</v>
      </c>
      <c r="B20" s="8" t="s">
        <v>10</v>
      </c>
      <c r="C20" s="8" t="s">
        <v>36</v>
      </c>
      <c r="D20" s="8" t="s">
        <v>37</v>
      </c>
      <c r="E20" s="13" t="s">
        <v>31608</v>
      </c>
      <c r="F20" s="77" t="str">
        <f t="shared" si="0"/>
        <v>К товару</v>
      </c>
      <c r="G20" s="87">
        <v>54448.56</v>
      </c>
      <c r="H20" s="61">
        <v>2</v>
      </c>
      <c r="I20" s="60"/>
    </row>
    <row r="21" spans="1:9" ht="15" x14ac:dyDescent="0.25">
      <c r="A21" s="8" t="s">
        <v>38</v>
      </c>
      <c r="B21" s="8" t="s">
        <v>10</v>
      </c>
      <c r="C21" s="8" t="s">
        <v>39</v>
      </c>
      <c r="D21" s="8" t="s">
        <v>40</v>
      </c>
      <c r="E21" s="13" t="s">
        <v>31609</v>
      </c>
      <c r="F21" s="77" t="str">
        <f t="shared" si="0"/>
        <v>К товару</v>
      </c>
      <c r="G21" s="87">
        <v>44331.55416</v>
      </c>
      <c r="H21" s="61">
        <v>3</v>
      </c>
      <c r="I21" s="60"/>
    </row>
    <row r="22" spans="1:9" ht="15" x14ac:dyDescent="0.25">
      <c r="A22" s="8" t="s">
        <v>41</v>
      </c>
      <c r="B22" s="8" t="s">
        <v>10</v>
      </c>
      <c r="C22" s="8" t="s">
        <v>42</v>
      </c>
      <c r="D22" s="8" t="s">
        <v>43</v>
      </c>
      <c r="E22" s="13" t="s">
        <v>31610</v>
      </c>
      <c r="F22" s="77" t="str">
        <f t="shared" si="0"/>
        <v>К товару</v>
      </c>
      <c r="G22" s="87">
        <v>55414.153080000004</v>
      </c>
      <c r="H22" s="61">
        <v>4</v>
      </c>
      <c r="I22" s="60"/>
    </row>
    <row r="23" spans="1:9" ht="15" x14ac:dyDescent="0.25">
      <c r="A23" s="8" t="s">
        <v>44</v>
      </c>
      <c r="B23" s="8" t="s">
        <v>10</v>
      </c>
      <c r="C23" s="8" t="s">
        <v>45</v>
      </c>
      <c r="D23" s="8" t="s">
        <v>46</v>
      </c>
      <c r="E23" s="13" t="s">
        <v>31611</v>
      </c>
      <c r="F23" s="77" t="str">
        <f t="shared" si="0"/>
        <v>К товару</v>
      </c>
      <c r="G23" s="87">
        <v>40035.331080000004</v>
      </c>
      <c r="H23" s="61">
        <v>6</v>
      </c>
      <c r="I23" s="60"/>
    </row>
    <row r="24" spans="1:9" ht="30" x14ac:dyDescent="0.25">
      <c r="A24" s="8" t="s">
        <v>47</v>
      </c>
      <c r="B24" s="8" t="s">
        <v>10</v>
      </c>
      <c r="C24" s="8" t="s">
        <v>48</v>
      </c>
      <c r="D24" s="8" t="s">
        <v>49</v>
      </c>
      <c r="E24" s="13" t="s">
        <v>31612</v>
      </c>
      <c r="F24" s="77" t="str">
        <f t="shared" si="0"/>
        <v>К товару</v>
      </c>
      <c r="G24" s="87">
        <v>51514.130160000001</v>
      </c>
      <c r="H24" s="61">
        <v>30</v>
      </c>
      <c r="I24" s="60"/>
    </row>
    <row r="25" spans="1:9" ht="15" x14ac:dyDescent="0.25">
      <c r="A25" s="8" t="s">
        <v>11821</v>
      </c>
      <c r="B25" s="8" t="s">
        <v>10</v>
      </c>
      <c r="C25" s="8" t="s">
        <v>11822</v>
      </c>
      <c r="D25" s="8" t="s">
        <v>632</v>
      </c>
      <c r="E25" s="13" t="s">
        <v>31613</v>
      </c>
      <c r="F25" s="77" t="str">
        <f t="shared" si="0"/>
        <v>К товару</v>
      </c>
      <c r="G25" s="87">
        <v>49139.246160000002</v>
      </c>
      <c r="H25" s="61">
        <v>47</v>
      </c>
      <c r="I25" s="60"/>
    </row>
    <row r="26" spans="1:9" ht="15" x14ac:dyDescent="0.25">
      <c r="A26" s="8" t="s">
        <v>11823</v>
      </c>
      <c r="B26" s="8" t="s">
        <v>10</v>
      </c>
      <c r="C26" s="8" t="s">
        <v>11824</v>
      </c>
      <c r="D26" s="8" t="s">
        <v>11825</v>
      </c>
      <c r="E26" s="13" t="s">
        <v>31614</v>
      </c>
      <c r="F26" s="77" t="str">
        <f t="shared" si="0"/>
        <v>К товару</v>
      </c>
      <c r="G26" s="87">
        <v>53000.46</v>
      </c>
      <c r="H26" s="61">
        <v>6</v>
      </c>
      <c r="I26" s="60"/>
    </row>
    <row r="27" spans="1:9" ht="15" x14ac:dyDescent="0.25">
      <c r="A27" s="8" t="s">
        <v>21159</v>
      </c>
      <c r="B27" s="8" t="s">
        <v>10</v>
      </c>
      <c r="C27" s="8" t="s">
        <v>21160</v>
      </c>
      <c r="D27" s="8" t="s">
        <v>21161</v>
      </c>
      <c r="E27" s="13" t="s">
        <v>31615</v>
      </c>
      <c r="F27" s="77" t="str">
        <f t="shared" si="0"/>
        <v>К товару</v>
      </c>
      <c r="G27" s="87">
        <v>52933.26816</v>
      </c>
      <c r="H27" s="61">
        <v>8</v>
      </c>
      <c r="I27" s="60"/>
    </row>
    <row r="28" spans="1:9" ht="15" x14ac:dyDescent="0.25">
      <c r="A28" s="8" t="s">
        <v>50</v>
      </c>
      <c r="B28" s="8" t="s">
        <v>10</v>
      </c>
      <c r="C28" s="8" t="s">
        <v>51</v>
      </c>
      <c r="D28" s="8" t="s">
        <v>52</v>
      </c>
      <c r="E28" s="13" t="s">
        <v>31616</v>
      </c>
      <c r="F28" s="77" t="str">
        <f t="shared" si="0"/>
        <v>К товару</v>
      </c>
      <c r="G28" s="87">
        <v>42970.34016</v>
      </c>
      <c r="H28" s="61">
        <v>12</v>
      </c>
      <c r="I28" s="60"/>
    </row>
    <row r="29" spans="1:9" ht="15" x14ac:dyDescent="0.25">
      <c r="A29" s="8" t="s">
        <v>53</v>
      </c>
      <c r="B29" s="8" t="s">
        <v>10</v>
      </c>
      <c r="C29" s="8" t="s">
        <v>54</v>
      </c>
      <c r="D29" s="8" t="s">
        <v>55</v>
      </c>
      <c r="E29" s="13" t="s">
        <v>31617</v>
      </c>
      <c r="F29" s="77" t="str">
        <f t="shared" si="0"/>
        <v>К товару</v>
      </c>
      <c r="G29" s="87">
        <v>63330.62616</v>
      </c>
      <c r="H29" s="61">
        <v>4</v>
      </c>
      <c r="I29" s="60"/>
    </row>
    <row r="30" spans="1:9" ht="15" x14ac:dyDescent="0.25">
      <c r="A30" s="8" t="s">
        <v>56</v>
      </c>
      <c r="B30" s="8" t="s">
        <v>10</v>
      </c>
      <c r="C30" s="8" t="s">
        <v>57</v>
      </c>
      <c r="D30" s="8" t="s">
        <v>58</v>
      </c>
      <c r="E30" s="13" t="s">
        <v>31618</v>
      </c>
      <c r="F30" s="77" t="str">
        <f t="shared" si="0"/>
        <v>К товару</v>
      </c>
      <c r="G30" s="87">
        <v>57441.49308</v>
      </c>
      <c r="H30" s="61">
        <v>30</v>
      </c>
      <c r="I30" s="60"/>
    </row>
    <row r="31" spans="1:9" ht="30" x14ac:dyDescent="0.25">
      <c r="A31" s="8" t="s">
        <v>59</v>
      </c>
      <c r="B31" s="8" t="s">
        <v>10</v>
      </c>
      <c r="C31" s="8" t="s">
        <v>60</v>
      </c>
      <c r="D31" s="8" t="s">
        <v>61</v>
      </c>
      <c r="E31" s="13" t="s">
        <v>31619</v>
      </c>
      <c r="F31" s="77" t="str">
        <f t="shared" si="0"/>
        <v>К товару</v>
      </c>
      <c r="G31" s="87">
        <v>36598.70016</v>
      </c>
      <c r="H31" s="61">
        <v>71</v>
      </c>
      <c r="I31" s="60"/>
    </row>
    <row r="32" spans="1:9" ht="15" x14ac:dyDescent="0.25">
      <c r="A32" s="8" t="s">
        <v>11826</v>
      </c>
      <c r="B32" s="8" t="s">
        <v>10</v>
      </c>
      <c r="C32" s="8" t="s">
        <v>11827</v>
      </c>
      <c r="D32" s="8" t="s">
        <v>11828</v>
      </c>
      <c r="E32" s="13" t="s">
        <v>31620</v>
      </c>
      <c r="F32" s="77" t="str">
        <f t="shared" si="0"/>
        <v>К товару</v>
      </c>
      <c r="G32" s="87">
        <v>28634.150160000001</v>
      </c>
      <c r="H32" s="61">
        <v>8</v>
      </c>
      <c r="I32" s="60"/>
    </row>
    <row r="33" spans="1:9" ht="15" x14ac:dyDescent="0.25">
      <c r="A33" s="8" t="s">
        <v>62</v>
      </c>
      <c r="B33" s="8" t="s">
        <v>10</v>
      </c>
      <c r="C33" s="8" t="s">
        <v>63</v>
      </c>
      <c r="D33" s="8" t="s">
        <v>64</v>
      </c>
      <c r="E33" s="13" t="s">
        <v>31621</v>
      </c>
      <c r="F33" s="77" t="str">
        <f t="shared" si="0"/>
        <v>К товару</v>
      </c>
      <c r="G33" s="87">
        <v>23884.382160000001</v>
      </c>
      <c r="H33" s="61">
        <v>1</v>
      </c>
      <c r="I33" s="60"/>
    </row>
    <row r="34" spans="1:9" ht="15" x14ac:dyDescent="0.25">
      <c r="A34" s="8" t="s">
        <v>65</v>
      </c>
      <c r="B34" s="8" t="s">
        <v>10</v>
      </c>
      <c r="C34" s="8" t="s">
        <v>66</v>
      </c>
      <c r="D34" s="8" t="s">
        <v>67</v>
      </c>
      <c r="E34" s="13" t="s">
        <v>31622</v>
      </c>
      <c r="F34" s="77" t="str">
        <f t="shared" si="0"/>
        <v>К товару</v>
      </c>
      <c r="G34" s="87">
        <v>59179.213080000001</v>
      </c>
      <c r="H34" s="61">
        <v>2</v>
      </c>
      <c r="I34" s="60"/>
    </row>
    <row r="35" spans="1:9" ht="30" x14ac:dyDescent="0.25">
      <c r="A35" s="8" t="s">
        <v>68</v>
      </c>
      <c r="B35" s="8" t="s">
        <v>10</v>
      </c>
      <c r="C35" s="8" t="s">
        <v>69</v>
      </c>
      <c r="D35" s="8" t="s">
        <v>70</v>
      </c>
      <c r="E35" s="13" t="s">
        <v>31623</v>
      </c>
      <c r="F35" s="77" t="str">
        <f t="shared" si="0"/>
        <v>К товару</v>
      </c>
      <c r="G35" s="87">
        <v>89396.426160000003</v>
      </c>
      <c r="H35" s="61">
        <v>8</v>
      </c>
      <c r="I35" s="60"/>
    </row>
    <row r="36" spans="1:9" ht="15" x14ac:dyDescent="0.25">
      <c r="A36" s="8" t="s">
        <v>11829</v>
      </c>
      <c r="B36" s="8" t="s">
        <v>10</v>
      </c>
      <c r="C36" s="8" t="s">
        <v>11830</v>
      </c>
      <c r="D36" s="8" t="s">
        <v>663</v>
      </c>
      <c r="E36" s="13" t="s">
        <v>31624</v>
      </c>
      <c r="F36" s="77" t="str">
        <f t="shared" si="0"/>
        <v>К товару</v>
      </c>
      <c r="G36" s="87">
        <v>39195.433080000003</v>
      </c>
      <c r="H36" s="61">
        <v>5</v>
      </c>
      <c r="I36" s="60"/>
    </row>
    <row r="37" spans="1:9" ht="15" x14ac:dyDescent="0.25">
      <c r="A37" s="8" t="s">
        <v>71</v>
      </c>
      <c r="B37" s="8" t="s">
        <v>10</v>
      </c>
      <c r="C37" s="8" t="s">
        <v>72</v>
      </c>
      <c r="D37" s="8" t="s">
        <v>73</v>
      </c>
      <c r="E37" s="13" t="s">
        <v>31625</v>
      </c>
      <c r="F37" s="77" t="str">
        <f t="shared" si="0"/>
        <v>К товару</v>
      </c>
      <c r="G37" s="87">
        <v>41097.078000000001</v>
      </c>
      <c r="H37" s="61">
        <v>6</v>
      </c>
      <c r="I37" s="60"/>
    </row>
    <row r="38" spans="1:9" ht="15" x14ac:dyDescent="0.25">
      <c r="A38" s="8" t="s">
        <v>23494</v>
      </c>
      <c r="B38" s="8" t="s">
        <v>10</v>
      </c>
      <c r="C38" s="8" t="s">
        <v>23495</v>
      </c>
      <c r="D38" s="8" t="s">
        <v>23496</v>
      </c>
      <c r="E38" s="13" t="s">
        <v>31626</v>
      </c>
      <c r="F38" s="77" t="str">
        <f t="shared" si="0"/>
        <v>К товару</v>
      </c>
      <c r="G38" s="87">
        <v>64826.61</v>
      </c>
      <c r="H38" s="61">
        <v>1</v>
      </c>
      <c r="I38" s="60"/>
    </row>
    <row r="39" spans="1:9" ht="15" x14ac:dyDescent="0.25">
      <c r="A39" s="8" t="s">
        <v>74</v>
      </c>
      <c r="B39" s="8" t="s">
        <v>10</v>
      </c>
      <c r="C39" s="8" t="s">
        <v>75</v>
      </c>
      <c r="D39" s="8" t="s">
        <v>76</v>
      </c>
      <c r="E39" s="13" t="s">
        <v>31627</v>
      </c>
      <c r="F39" s="77" t="str">
        <f t="shared" si="0"/>
        <v>К товару</v>
      </c>
      <c r="G39" s="87">
        <v>28749.998159999999</v>
      </c>
      <c r="H39" s="61">
        <v>2</v>
      </c>
      <c r="I39" s="60"/>
    </row>
    <row r="40" spans="1:9" ht="15" x14ac:dyDescent="0.25">
      <c r="A40" s="8" t="s">
        <v>77</v>
      </c>
      <c r="B40" s="8" t="s">
        <v>10</v>
      </c>
      <c r="C40" s="8" t="s">
        <v>78</v>
      </c>
      <c r="D40" s="8" t="s">
        <v>79</v>
      </c>
      <c r="E40" s="13" t="s">
        <v>31628</v>
      </c>
      <c r="F40" s="77" t="str">
        <f t="shared" si="0"/>
        <v>К товару</v>
      </c>
      <c r="G40" s="87">
        <v>55124.533080000001</v>
      </c>
      <c r="H40" s="61">
        <v>6</v>
      </c>
      <c r="I40" s="60"/>
    </row>
    <row r="41" spans="1:9" ht="15" x14ac:dyDescent="0.25">
      <c r="A41" s="8" t="s">
        <v>21162</v>
      </c>
      <c r="B41" s="8" t="s">
        <v>10</v>
      </c>
      <c r="C41" s="8" t="s">
        <v>21163</v>
      </c>
      <c r="D41" s="8" t="s">
        <v>21164</v>
      </c>
      <c r="E41" s="13" t="s">
        <v>31629</v>
      </c>
      <c r="F41" s="77" t="str">
        <f t="shared" si="0"/>
        <v>К товару</v>
      </c>
      <c r="G41" s="87">
        <v>51002.082000000002</v>
      </c>
      <c r="H41" s="61">
        <v>10</v>
      </c>
      <c r="I41" s="60"/>
    </row>
    <row r="42" spans="1:9" ht="15" x14ac:dyDescent="0.25">
      <c r="A42" s="8" t="s">
        <v>80</v>
      </c>
      <c r="B42" s="8" t="s">
        <v>10</v>
      </c>
      <c r="C42" s="8" t="s">
        <v>81</v>
      </c>
      <c r="D42" s="8" t="s">
        <v>82</v>
      </c>
      <c r="E42" s="13" t="s">
        <v>31630</v>
      </c>
      <c r="F42" s="77" t="str">
        <f t="shared" si="0"/>
        <v>К товару</v>
      </c>
      <c r="G42" s="87">
        <v>42593.834159999999</v>
      </c>
      <c r="H42" s="61">
        <v>42</v>
      </c>
      <c r="I42" s="60"/>
    </row>
    <row r="43" spans="1:9" ht="30" x14ac:dyDescent="0.25">
      <c r="A43" s="8" t="s">
        <v>83</v>
      </c>
      <c r="B43" s="8" t="s">
        <v>10</v>
      </c>
      <c r="C43" s="8" t="s">
        <v>84</v>
      </c>
      <c r="D43" s="8" t="s">
        <v>85</v>
      </c>
      <c r="E43" s="13" t="s">
        <v>31631</v>
      </c>
      <c r="F43" s="77" t="str">
        <f t="shared" si="0"/>
        <v>К товару</v>
      </c>
      <c r="G43" s="87">
        <v>75784.286160000003</v>
      </c>
      <c r="H43" s="61">
        <v>2</v>
      </c>
      <c r="I43" s="60"/>
    </row>
    <row r="44" spans="1:9" ht="15" x14ac:dyDescent="0.25">
      <c r="A44" s="8" t="s">
        <v>23497</v>
      </c>
      <c r="B44" s="8" t="s">
        <v>10</v>
      </c>
      <c r="C44" s="8" t="s">
        <v>23498</v>
      </c>
      <c r="D44" s="8" t="s">
        <v>23499</v>
      </c>
      <c r="E44" s="13" t="s">
        <v>31632</v>
      </c>
      <c r="F44" s="77" t="str">
        <f t="shared" si="0"/>
        <v>К товару</v>
      </c>
      <c r="G44" s="87">
        <v>60916.933080000003</v>
      </c>
      <c r="H44" s="61">
        <v>2</v>
      </c>
      <c r="I44" s="60"/>
    </row>
    <row r="45" spans="1:9" ht="15" x14ac:dyDescent="0.25">
      <c r="A45" s="8" t="s">
        <v>86</v>
      </c>
      <c r="B45" s="8" t="s">
        <v>10</v>
      </c>
      <c r="C45" s="8" t="s">
        <v>87</v>
      </c>
      <c r="D45" s="8" t="s">
        <v>88</v>
      </c>
      <c r="E45" s="13" t="s">
        <v>31633</v>
      </c>
      <c r="F45" s="77" t="str">
        <f t="shared" si="0"/>
        <v>К товару</v>
      </c>
      <c r="G45" s="87">
        <v>54062.786159999996</v>
      </c>
      <c r="H45" s="61">
        <v>1</v>
      </c>
      <c r="I45" s="60"/>
    </row>
    <row r="46" spans="1:9" ht="15" x14ac:dyDescent="0.25">
      <c r="A46" s="8" t="s">
        <v>89</v>
      </c>
      <c r="B46" s="8" t="s">
        <v>10</v>
      </c>
      <c r="C46" s="8" t="s">
        <v>90</v>
      </c>
      <c r="D46" s="8" t="s">
        <v>91</v>
      </c>
      <c r="E46" s="13" t="s">
        <v>31634</v>
      </c>
      <c r="F46" s="77" t="str">
        <f t="shared" si="0"/>
        <v>К товару</v>
      </c>
      <c r="G46" s="87">
        <v>77135.653080000004</v>
      </c>
      <c r="H46" s="61">
        <v>4</v>
      </c>
      <c r="I46" s="60"/>
    </row>
    <row r="47" spans="1:9" ht="30" x14ac:dyDescent="0.25">
      <c r="A47" s="8" t="s">
        <v>92</v>
      </c>
      <c r="B47" s="8" t="s">
        <v>10</v>
      </c>
      <c r="C47" s="8" t="s">
        <v>93</v>
      </c>
      <c r="D47" s="8" t="s">
        <v>94</v>
      </c>
      <c r="E47" s="13" t="s">
        <v>31635</v>
      </c>
      <c r="F47" s="77" t="str">
        <f t="shared" si="0"/>
        <v>К товару</v>
      </c>
      <c r="G47" s="87">
        <v>99243.506160000004</v>
      </c>
      <c r="H47" s="61">
        <v>2</v>
      </c>
      <c r="I47" s="60"/>
    </row>
    <row r="48" spans="1:9" ht="30" x14ac:dyDescent="0.25">
      <c r="A48" s="8" t="s">
        <v>21165</v>
      </c>
      <c r="B48" s="8" t="s">
        <v>10</v>
      </c>
      <c r="C48" s="8" t="s">
        <v>21166</v>
      </c>
      <c r="D48" s="8" t="s">
        <v>21167</v>
      </c>
      <c r="E48" s="13" t="s">
        <v>31636</v>
      </c>
      <c r="F48" s="77" t="str">
        <f t="shared" si="0"/>
        <v>К товару</v>
      </c>
      <c r="G48" s="87">
        <v>93643.99308</v>
      </c>
      <c r="H48" s="61">
        <v>4</v>
      </c>
      <c r="I48" s="60"/>
    </row>
    <row r="49" spans="1:9" ht="30" x14ac:dyDescent="0.25">
      <c r="A49" s="8" t="s">
        <v>95</v>
      </c>
      <c r="B49" s="8" t="s">
        <v>10</v>
      </c>
      <c r="C49" s="8" t="s">
        <v>96</v>
      </c>
      <c r="D49" s="8" t="s">
        <v>97</v>
      </c>
      <c r="E49" s="13" t="s">
        <v>31637</v>
      </c>
      <c r="F49" s="77" t="str">
        <f t="shared" si="0"/>
        <v>К товару</v>
      </c>
      <c r="G49" s="87">
        <v>92871.866160000005</v>
      </c>
      <c r="H49" s="61">
        <v>1</v>
      </c>
      <c r="I49" s="60"/>
    </row>
    <row r="50" spans="1:9" ht="15" x14ac:dyDescent="0.25">
      <c r="A50" s="8" t="s">
        <v>98</v>
      </c>
      <c r="B50" s="8" t="s">
        <v>10</v>
      </c>
      <c r="C50" s="8" t="s">
        <v>99</v>
      </c>
      <c r="D50" s="8" t="s">
        <v>100</v>
      </c>
      <c r="E50" s="13" t="s">
        <v>31638</v>
      </c>
      <c r="F50" s="77" t="str">
        <f t="shared" si="0"/>
        <v>К товару</v>
      </c>
      <c r="G50" s="87">
        <v>87851.593080000006</v>
      </c>
      <c r="H50" s="61">
        <v>8</v>
      </c>
      <c r="I50" s="60"/>
    </row>
    <row r="51" spans="1:9" ht="15" x14ac:dyDescent="0.25">
      <c r="A51" s="8" t="s">
        <v>101</v>
      </c>
      <c r="B51" s="8" t="s">
        <v>10</v>
      </c>
      <c r="C51" s="8" t="s">
        <v>102</v>
      </c>
      <c r="D51" s="8" t="s">
        <v>103</v>
      </c>
      <c r="E51" s="13" t="s">
        <v>31639</v>
      </c>
      <c r="F51" s="77" t="str">
        <f t="shared" si="0"/>
        <v>К товару</v>
      </c>
      <c r="G51" s="87">
        <v>74915.426160000003</v>
      </c>
      <c r="H51" s="61">
        <v>27</v>
      </c>
      <c r="I51" s="60"/>
    </row>
    <row r="52" spans="1:9" ht="15" x14ac:dyDescent="0.25">
      <c r="A52" s="8" t="s">
        <v>104</v>
      </c>
      <c r="B52" s="8" t="s">
        <v>10</v>
      </c>
      <c r="C52" s="8" t="s">
        <v>105</v>
      </c>
      <c r="D52" s="8" t="s">
        <v>106</v>
      </c>
      <c r="E52" s="13" t="s">
        <v>31640</v>
      </c>
      <c r="F52" s="77" t="str">
        <f t="shared" si="0"/>
        <v>К товару</v>
      </c>
      <c r="G52" s="87">
        <v>45287.300159999999</v>
      </c>
      <c r="H52" s="61">
        <v>2</v>
      </c>
      <c r="I52" s="60"/>
    </row>
    <row r="53" spans="1:9" ht="15" x14ac:dyDescent="0.25">
      <c r="A53" s="8" t="s">
        <v>107</v>
      </c>
      <c r="B53" s="8" t="s">
        <v>10</v>
      </c>
      <c r="C53" s="8" t="s">
        <v>108</v>
      </c>
      <c r="D53" s="8" t="s">
        <v>109</v>
      </c>
      <c r="E53" s="13" t="s">
        <v>31641</v>
      </c>
      <c r="F53" s="77" t="str">
        <f t="shared" si="0"/>
        <v>К товару</v>
      </c>
      <c r="G53" s="87">
        <v>78390.866160000005</v>
      </c>
      <c r="H53" s="61">
        <v>1</v>
      </c>
      <c r="I53" s="60"/>
    </row>
    <row r="54" spans="1:9" ht="15" x14ac:dyDescent="0.25">
      <c r="A54" s="8" t="s">
        <v>110</v>
      </c>
      <c r="B54" s="8" t="s">
        <v>10</v>
      </c>
      <c r="C54" s="8" t="s">
        <v>111</v>
      </c>
      <c r="D54" s="8" t="s">
        <v>112</v>
      </c>
      <c r="E54" s="13" t="s">
        <v>31642</v>
      </c>
      <c r="F54" s="77" t="str">
        <f t="shared" si="0"/>
        <v>К товару</v>
      </c>
      <c r="G54" s="87">
        <v>81093.600000000006</v>
      </c>
      <c r="H54" s="61">
        <v>5</v>
      </c>
      <c r="I54" s="60"/>
    </row>
    <row r="55" spans="1:9" ht="15" x14ac:dyDescent="0.25">
      <c r="A55" s="8" t="s">
        <v>113</v>
      </c>
      <c r="B55" s="8" t="s">
        <v>10</v>
      </c>
      <c r="C55" s="8" t="s">
        <v>114</v>
      </c>
      <c r="D55" s="8" t="s">
        <v>115</v>
      </c>
      <c r="E55" s="13" t="s">
        <v>31643</v>
      </c>
      <c r="F55" s="77" t="str">
        <f t="shared" si="0"/>
        <v>К товару</v>
      </c>
      <c r="G55" s="87">
        <v>48463.273080000006</v>
      </c>
      <c r="H55" s="61">
        <v>15</v>
      </c>
      <c r="I55" s="60"/>
    </row>
    <row r="56" spans="1:9" ht="15" x14ac:dyDescent="0.25">
      <c r="A56" s="8" t="s">
        <v>116</v>
      </c>
      <c r="B56" s="8" t="s">
        <v>10</v>
      </c>
      <c r="C56" s="8" t="s">
        <v>117</v>
      </c>
      <c r="D56" s="8" t="s">
        <v>118</v>
      </c>
      <c r="E56" s="13" t="s">
        <v>31644</v>
      </c>
      <c r="F56" s="77" t="str">
        <f t="shared" si="0"/>
        <v>К товару</v>
      </c>
      <c r="G56" s="87">
        <v>161897.57999999999</v>
      </c>
      <c r="H56" s="61">
        <v>18</v>
      </c>
      <c r="I56" s="60"/>
    </row>
    <row r="57" spans="1:9" ht="30" x14ac:dyDescent="0.25">
      <c r="A57" s="8" t="s">
        <v>119</v>
      </c>
      <c r="B57" s="8" t="s">
        <v>10</v>
      </c>
      <c r="C57" s="8" t="s">
        <v>120</v>
      </c>
      <c r="D57" s="8" t="s">
        <v>121</v>
      </c>
      <c r="E57" s="13" t="s">
        <v>31645</v>
      </c>
      <c r="F57" s="77" t="str">
        <f t="shared" si="0"/>
        <v>К товару</v>
      </c>
      <c r="G57" s="87">
        <v>71729.606159999996</v>
      </c>
      <c r="H57" s="61">
        <v>2</v>
      </c>
      <c r="I57" s="60"/>
    </row>
    <row r="58" spans="1:9" ht="15" x14ac:dyDescent="0.25">
      <c r="A58" s="8" t="s">
        <v>11831</v>
      </c>
      <c r="B58" s="8" t="s">
        <v>10</v>
      </c>
      <c r="C58" s="8" t="s">
        <v>11832</v>
      </c>
      <c r="D58" s="8" t="s">
        <v>124</v>
      </c>
      <c r="E58" s="13" t="s">
        <v>31646</v>
      </c>
      <c r="F58" s="77" t="str">
        <f t="shared" si="0"/>
        <v>К товару</v>
      </c>
      <c r="G58" s="87">
        <v>112951.8</v>
      </c>
      <c r="H58" s="61">
        <v>8</v>
      </c>
      <c r="I58" s="60"/>
    </row>
    <row r="59" spans="1:9" ht="15" x14ac:dyDescent="0.25">
      <c r="A59" s="8" t="s">
        <v>122</v>
      </c>
      <c r="B59" s="8" t="s">
        <v>10</v>
      </c>
      <c r="C59" s="8" t="s">
        <v>123</v>
      </c>
      <c r="D59" s="8" t="s">
        <v>124</v>
      </c>
      <c r="E59" s="13" t="s">
        <v>31647</v>
      </c>
      <c r="F59" s="77" t="str">
        <f t="shared" si="0"/>
        <v>К товару</v>
      </c>
      <c r="G59" s="87">
        <v>42110.748</v>
      </c>
      <c r="H59" s="61">
        <v>2</v>
      </c>
      <c r="I59" s="60"/>
    </row>
    <row r="60" spans="1:9" ht="15" x14ac:dyDescent="0.25">
      <c r="A60" s="8" t="s">
        <v>125</v>
      </c>
      <c r="B60" s="8" t="s">
        <v>10</v>
      </c>
      <c r="C60" s="8" t="s">
        <v>126</v>
      </c>
      <c r="D60" s="8" t="s">
        <v>127</v>
      </c>
      <c r="E60" s="13" t="s">
        <v>31648</v>
      </c>
      <c r="F60" s="77" t="str">
        <f t="shared" si="0"/>
        <v>К товару</v>
      </c>
      <c r="G60" s="87">
        <v>50780.233080000005</v>
      </c>
      <c r="H60" s="61">
        <v>2</v>
      </c>
      <c r="I60" s="60"/>
    </row>
    <row r="61" spans="1:9" ht="15" x14ac:dyDescent="0.25">
      <c r="A61" s="8" t="s">
        <v>128</v>
      </c>
      <c r="B61" s="8" t="s">
        <v>10</v>
      </c>
      <c r="C61" s="8" t="s">
        <v>129</v>
      </c>
      <c r="D61" s="8" t="s">
        <v>130</v>
      </c>
      <c r="E61" s="13" t="s">
        <v>31649</v>
      </c>
      <c r="F61" s="77" t="str">
        <f t="shared" si="0"/>
        <v>К товару</v>
      </c>
      <c r="G61" s="87">
        <v>44630.442000000003</v>
      </c>
      <c r="H61" s="61">
        <v>4</v>
      </c>
      <c r="I61" s="60"/>
    </row>
    <row r="62" spans="1:9" ht="15" x14ac:dyDescent="0.25">
      <c r="A62" s="8" t="s">
        <v>23500</v>
      </c>
      <c r="B62" s="8" t="s">
        <v>10</v>
      </c>
      <c r="C62" s="8" t="s">
        <v>23501</v>
      </c>
      <c r="D62" s="8"/>
      <c r="E62" s="13" t="s">
        <v>31650</v>
      </c>
      <c r="F62" s="77" t="str">
        <f t="shared" si="0"/>
        <v>К товару</v>
      </c>
      <c r="G62" s="87">
        <v>48221.73</v>
      </c>
      <c r="H62" s="61">
        <v>1</v>
      </c>
      <c r="I62" s="60"/>
    </row>
    <row r="63" spans="1:9" ht="15" x14ac:dyDescent="0.25">
      <c r="A63" s="8" t="s">
        <v>131</v>
      </c>
      <c r="B63" s="8" t="s">
        <v>10</v>
      </c>
      <c r="C63" s="8" t="s">
        <v>132</v>
      </c>
      <c r="D63" s="8" t="s">
        <v>133</v>
      </c>
      <c r="E63" s="13" t="s">
        <v>31651</v>
      </c>
      <c r="F63" s="77" t="str">
        <f t="shared" si="0"/>
        <v>К товару</v>
      </c>
      <c r="G63" s="87">
        <v>57827.846160000001</v>
      </c>
      <c r="H63" s="61">
        <v>12</v>
      </c>
      <c r="I63" s="60"/>
    </row>
    <row r="64" spans="1:9" ht="15" x14ac:dyDescent="0.25">
      <c r="A64" s="8" t="s">
        <v>1011</v>
      </c>
      <c r="B64" s="8" t="s">
        <v>10</v>
      </c>
      <c r="C64" s="8" t="s">
        <v>697</v>
      </c>
      <c r="D64" s="8" t="s">
        <v>698</v>
      </c>
      <c r="E64" s="13" t="s">
        <v>31652</v>
      </c>
      <c r="F64" s="77" t="str">
        <f t="shared" si="0"/>
        <v>К товару</v>
      </c>
      <c r="G64" s="87">
        <v>65937.206160000002</v>
      </c>
      <c r="H64" s="61">
        <v>2</v>
      </c>
      <c r="I64" s="60"/>
    </row>
    <row r="65" spans="1:9" ht="30" x14ac:dyDescent="0.25">
      <c r="A65" s="8" t="s">
        <v>134</v>
      </c>
      <c r="B65" s="8" t="s">
        <v>10</v>
      </c>
      <c r="C65" s="8" t="s">
        <v>135</v>
      </c>
      <c r="D65" s="8" t="s">
        <v>136</v>
      </c>
      <c r="E65" s="13" t="s">
        <v>31653</v>
      </c>
      <c r="F65" s="77" t="str">
        <f t="shared" si="0"/>
        <v>К товару</v>
      </c>
      <c r="G65" s="87">
        <v>34783.362000000001</v>
      </c>
      <c r="H65" s="61">
        <v>15</v>
      </c>
      <c r="I65" s="60"/>
    </row>
    <row r="66" spans="1:9" ht="15" x14ac:dyDescent="0.25">
      <c r="A66" s="8" t="s">
        <v>137</v>
      </c>
      <c r="B66" s="8" t="s">
        <v>10</v>
      </c>
      <c r="C66" s="8" t="s">
        <v>138</v>
      </c>
      <c r="D66" s="8" t="s">
        <v>139</v>
      </c>
      <c r="E66" s="13" t="s">
        <v>31654</v>
      </c>
      <c r="F66" s="77" t="str">
        <f t="shared" si="0"/>
        <v>К товару</v>
      </c>
      <c r="G66" s="87">
        <v>51552.36</v>
      </c>
      <c r="H66" s="61">
        <v>10</v>
      </c>
      <c r="I66" s="60"/>
    </row>
    <row r="67" spans="1:9" ht="30" x14ac:dyDescent="0.25">
      <c r="A67" s="8" t="s">
        <v>140</v>
      </c>
      <c r="B67" s="8" t="s">
        <v>10</v>
      </c>
      <c r="C67" s="8" t="s">
        <v>141</v>
      </c>
      <c r="D67" s="8" t="s">
        <v>142</v>
      </c>
      <c r="E67" s="13" t="s">
        <v>31655</v>
      </c>
      <c r="F67" s="77" t="str">
        <f t="shared" si="0"/>
        <v>К товару</v>
      </c>
      <c r="G67" s="87">
        <v>36357.157079999997</v>
      </c>
      <c r="H67" s="61">
        <v>8</v>
      </c>
      <c r="I67" s="60"/>
    </row>
    <row r="68" spans="1:9" ht="15" x14ac:dyDescent="0.25">
      <c r="A68" s="8" t="s">
        <v>143</v>
      </c>
      <c r="B68" s="8" t="s">
        <v>10</v>
      </c>
      <c r="C68" s="8" t="s">
        <v>144</v>
      </c>
      <c r="D68" s="8" t="s">
        <v>145</v>
      </c>
      <c r="E68" s="13" t="s">
        <v>31656</v>
      </c>
      <c r="F68" s="77" t="str">
        <f t="shared" si="0"/>
        <v>К товару</v>
      </c>
      <c r="G68" s="87">
        <v>61206.553080000005</v>
      </c>
      <c r="H68" s="61">
        <v>18</v>
      </c>
      <c r="I68" s="60"/>
    </row>
    <row r="69" spans="1:9" ht="15" x14ac:dyDescent="0.25">
      <c r="A69" s="8" t="s">
        <v>146</v>
      </c>
      <c r="B69" s="8" t="s">
        <v>10</v>
      </c>
      <c r="C69" s="8" t="s">
        <v>147</v>
      </c>
      <c r="D69" s="8" t="s">
        <v>148</v>
      </c>
      <c r="E69" s="13" t="s">
        <v>31657</v>
      </c>
      <c r="F69" s="77" t="str">
        <f t="shared" si="0"/>
        <v>К товару</v>
      </c>
      <c r="G69" s="87">
        <v>63233.893080000002</v>
      </c>
      <c r="H69" s="61">
        <v>7</v>
      </c>
      <c r="I69" s="60"/>
    </row>
    <row r="70" spans="1:9" ht="15" x14ac:dyDescent="0.25">
      <c r="A70" s="8" t="s">
        <v>149</v>
      </c>
      <c r="B70" s="8" t="s">
        <v>10</v>
      </c>
      <c r="C70" s="8" t="s">
        <v>150</v>
      </c>
      <c r="D70" s="8" t="s">
        <v>151</v>
      </c>
      <c r="E70" s="13" t="s">
        <v>31658</v>
      </c>
      <c r="F70" s="77" t="str">
        <f t="shared" si="0"/>
        <v>К товару</v>
      </c>
      <c r="G70" s="87">
        <v>55317.42</v>
      </c>
      <c r="H70" s="61">
        <v>12</v>
      </c>
      <c r="I70" s="60"/>
    </row>
    <row r="71" spans="1:9" ht="15" x14ac:dyDescent="0.25">
      <c r="A71" s="8" t="s">
        <v>25919</v>
      </c>
      <c r="B71" s="8" t="s">
        <v>10</v>
      </c>
      <c r="C71" s="8" t="s">
        <v>25920</v>
      </c>
      <c r="D71" s="8" t="s">
        <v>152</v>
      </c>
      <c r="E71" s="13" t="s">
        <v>31659</v>
      </c>
      <c r="F71" s="77" t="str">
        <f t="shared" si="0"/>
        <v>К товару</v>
      </c>
      <c r="G71" s="87">
        <v>55510.886160000002</v>
      </c>
      <c r="H71" s="61">
        <v>10</v>
      </c>
      <c r="I71" s="60"/>
    </row>
    <row r="72" spans="1:9" ht="15" x14ac:dyDescent="0.25">
      <c r="A72" s="8" t="s">
        <v>11833</v>
      </c>
      <c r="B72" s="8" t="s">
        <v>10</v>
      </c>
      <c r="C72" s="8" t="s">
        <v>11834</v>
      </c>
      <c r="D72" s="8" t="s">
        <v>155</v>
      </c>
      <c r="E72" s="13" t="s">
        <v>31660</v>
      </c>
      <c r="F72" s="77" t="str">
        <f t="shared" si="0"/>
        <v>К товару</v>
      </c>
      <c r="G72" s="87">
        <v>85824.25308000001</v>
      </c>
      <c r="H72" s="61">
        <v>10</v>
      </c>
      <c r="I72" s="60"/>
    </row>
    <row r="73" spans="1:9" ht="30" x14ac:dyDescent="0.25">
      <c r="A73" s="8" t="s">
        <v>156</v>
      </c>
      <c r="B73" s="8" t="s">
        <v>10</v>
      </c>
      <c r="C73" s="8" t="s">
        <v>157</v>
      </c>
      <c r="D73" s="8" t="s">
        <v>158</v>
      </c>
      <c r="E73" s="13" t="s">
        <v>31661</v>
      </c>
      <c r="F73" s="77" t="str">
        <f t="shared" si="0"/>
        <v>К товару</v>
      </c>
      <c r="G73" s="87">
        <v>87948.326160000011</v>
      </c>
      <c r="H73" s="61">
        <v>8</v>
      </c>
      <c r="I73" s="60"/>
    </row>
    <row r="74" spans="1:9" ht="30" x14ac:dyDescent="0.25">
      <c r="A74" s="8" t="s">
        <v>23502</v>
      </c>
      <c r="B74" s="8" t="s">
        <v>10</v>
      </c>
      <c r="C74" s="8" t="s">
        <v>23503</v>
      </c>
      <c r="D74" s="8" t="s">
        <v>159</v>
      </c>
      <c r="E74" s="13" t="s">
        <v>31662</v>
      </c>
      <c r="F74" s="77" t="str">
        <f t="shared" ref="F74:F137" si="1">HYPERLINK("https://shop-askom.kz/?pbrandnumber="&amp;C74&amp;"&amp;pbrandname=SACHS", "К товару")</f>
        <v>К товару</v>
      </c>
      <c r="G74" s="87">
        <v>77907.78</v>
      </c>
      <c r="H74" s="61">
        <v>1</v>
      </c>
      <c r="I74" s="60"/>
    </row>
    <row r="75" spans="1:9" ht="30" x14ac:dyDescent="0.25">
      <c r="A75" s="8" t="s">
        <v>160</v>
      </c>
      <c r="B75" s="8" t="s">
        <v>10</v>
      </c>
      <c r="C75" s="8" t="s">
        <v>161</v>
      </c>
      <c r="D75" s="8" t="s">
        <v>162</v>
      </c>
      <c r="E75" s="13" t="s">
        <v>31663</v>
      </c>
      <c r="F75" s="77" t="str">
        <f t="shared" si="1"/>
        <v>К товару</v>
      </c>
      <c r="G75" s="87">
        <v>75011.58</v>
      </c>
      <c r="H75" s="61">
        <v>10</v>
      </c>
      <c r="I75" s="60"/>
    </row>
    <row r="76" spans="1:9" ht="30" x14ac:dyDescent="0.25">
      <c r="A76" s="8" t="s">
        <v>163</v>
      </c>
      <c r="B76" s="8" t="s">
        <v>10</v>
      </c>
      <c r="C76" s="8" t="s">
        <v>164</v>
      </c>
      <c r="D76" s="8" t="s">
        <v>165</v>
      </c>
      <c r="E76" s="13" t="s">
        <v>31664</v>
      </c>
      <c r="F76" s="77" t="str">
        <f t="shared" si="1"/>
        <v>К товару</v>
      </c>
      <c r="G76" s="87">
        <v>82541.7</v>
      </c>
      <c r="H76" s="61">
        <v>7</v>
      </c>
      <c r="I76" s="60"/>
    </row>
    <row r="77" spans="1:9" ht="30" x14ac:dyDescent="0.25">
      <c r="A77" s="8" t="s">
        <v>21168</v>
      </c>
      <c r="B77" s="8" t="s">
        <v>10</v>
      </c>
      <c r="C77" s="8" t="s">
        <v>21169</v>
      </c>
      <c r="D77" s="8" t="s">
        <v>166</v>
      </c>
      <c r="E77" s="13" t="s">
        <v>31665</v>
      </c>
      <c r="F77" s="77" t="str">
        <f t="shared" si="1"/>
        <v>К товару</v>
      </c>
      <c r="G77" s="87">
        <v>84472.886160000009</v>
      </c>
      <c r="H77" s="61">
        <v>10</v>
      </c>
      <c r="I77" s="60"/>
    </row>
    <row r="78" spans="1:9" ht="15" x14ac:dyDescent="0.25">
      <c r="A78" s="8" t="s">
        <v>167</v>
      </c>
      <c r="B78" s="8" t="s">
        <v>10</v>
      </c>
      <c r="C78" s="8" t="s">
        <v>168</v>
      </c>
      <c r="D78" s="8" t="s">
        <v>169</v>
      </c>
      <c r="E78" s="13" t="s">
        <v>31666</v>
      </c>
      <c r="F78" s="77" t="str">
        <f t="shared" si="1"/>
        <v>К товару</v>
      </c>
      <c r="G78" s="87">
        <v>52749.649080000003</v>
      </c>
      <c r="H78" s="61">
        <v>10</v>
      </c>
      <c r="I78" s="60"/>
    </row>
    <row r="79" spans="1:9" ht="15" x14ac:dyDescent="0.25">
      <c r="A79" s="8" t="s">
        <v>170</v>
      </c>
      <c r="B79" s="8" t="s">
        <v>10</v>
      </c>
      <c r="C79" s="8" t="s">
        <v>171</v>
      </c>
      <c r="D79" s="8" t="s">
        <v>172</v>
      </c>
      <c r="E79" s="13" t="s">
        <v>31667</v>
      </c>
      <c r="F79" s="77" t="str">
        <f t="shared" si="1"/>
        <v>К товару</v>
      </c>
      <c r="G79" s="87">
        <v>44920.061999999998</v>
      </c>
      <c r="H79" s="61">
        <v>56</v>
      </c>
      <c r="I79" s="60"/>
    </row>
    <row r="80" spans="1:9" ht="15" x14ac:dyDescent="0.25">
      <c r="A80" s="8" t="s">
        <v>173</v>
      </c>
      <c r="B80" s="8" t="s">
        <v>10</v>
      </c>
      <c r="C80" s="8" t="s">
        <v>174</v>
      </c>
      <c r="D80" s="8" t="s">
        <v>175</v>
      </c>
      <c r="E80" s="13" t="s">
        <v>31668</v>
      </c>
      <c r="F80" s="77" t="str">
        <f t="shared" si="1"/>
        <v>К товару</v>
      </c>
      <c r="G80" s="87">
        <v>67385.306159999993</v>
      </c>
      <c r="H80" s="61">
        <v>2</v>
      </c>
      <c r="I80" s="60"/>
    </row>
    <row r="81" spans="1:9" ht="15" x14ac:dyDescent="0.25">
      <c r="A81" s="8" t="s">
        <v>176</v>
      </c>
      <c r="B81" s="8" t="s">
        <v>10</v>
      </c>
      <c r="C81" s="8" t="s">
        <v>177</v>
      </c>
      <c r="D81" s="8" t="s">
        <v>178</v>
      </c>
      <c r="E81" s="13" t="s">
        <v>31669</v>
      </c>
      <c r="F81" s="77" t="str">
        <f t="shared" si="1"/>
        <v>К товару</v>
      </c>
      <c r="G81" s="87">
        <v>37457.713080000001</v>
      </c>
      <c r="H81" s="61">
        <v>6</v>
      </c>
      <c r="I81" s="60"/>
    </row>
    <row r="82" spans="1:9" ht="30" x14ac:dyDescent="0.25">
      <c r="A82" s="8" t="s">
        <v>179</v>
      </c>
      <c r="B82" s="8" t="s">
        <v>10</v>
      </c>
      <c r="C82" s="8" t="s">
        <v>180</v>
      </c>
      <c r="D82" s="8" t="s">
        <v>181</v>
      </c>
      <c r="E82" s="13" t="s">
        <v>31670</v>
      </c>
      <c r="F82" s="77" t="str">
        <f t="shared" si="1"/>
        <v>К товару</v>
      </c>
      <c r="G82" s="87">
        <v>55027.8</v>
      </c>
      <c r="H82" s="61">
        <v>26</v>
      </c>
      <c r="I82" s="60"/>
    </row>
    <row r="83" spans="1:9" ht="15" x14ac:dyDescent="0.25">
      <c r="A83" s="8" t="s">
        <v>183</v>
      </c>
      <c r="B83" s="8" t="s">
        <v>10</v>
      </c>
      <c r="C83" s="8" t="s">
        <v>184</v>
      </c>
      <c r="D83" s="8" t="s">
        <v>185</v>
      </c>
      <c r="E83" s="13" t="s">
        <v>31671</v>
      </c>
      <c r="F83" s="77" t="str">
        <f t="shared" si="1"/>
        <v>К товару</v>
      </c>
      <c r="G83" s="87">
        <v>61109.82</v>
      </c>
      <c r="H83" s="61">
        <v>2</v>
      </c>
      <c r="I83" s="60"/>
    </row>
    <row r="84" spans="1:9" ht="15" x14ac:dyDescent="0.25">
      <c r="A84" s="8" t="s">
        <v>186</v>
      </c>
      <c r="B84" s="8" t="s">
        <v>10</v>
      </c>
      <c r="C84" s="8" t="s">
        <v>187</v>
      </c>
      <c r="D84" s="8" t="s">
        <v>188</v>
      </c>
      <c r="E84" s="13" t="s">
        <v>31672</v>
      </c>
      <c r="F84" s="77" t="str">
        <f t="shared" si="1"/>
        <v>К товару</v>
      </c>
      <c r="G84" s="87">
        <v>50703.194159999999</v>
      </c>
      <c r="H84" s="61">
        <v>5</v>
      </c>
      <c r="I84" s="60"/>
    </row>
    <row r="85" spans="1:9" ht="30" x14ac:dyDescent="0.25">
      <c r="A85" s="8" t="s">
        <v>189</v>
      </c>
      <c r="B85" s="8" t="s">
        <v>10</v>
      </c>
      <c r="C85" s="8" t="s">
        <v>190</v>
      </c>
      <c r="D85" s="8" t="s">
        <v>191</v>
      </c>
      <c r="E85" s="13" t="s">
        <v>31673</v>
      </c>
      <c r="F85" s="77" t="str">
        <f t="shared" si="1"/>
        <v>К товару</v>
      </c>
      <c r="G85" s="87">
        <v>115848</v>
      </c>
      <c r="H85" s="61">
        <v>2</v>
      </c>
      <c r="I85" s="60"/>
    </row>
    <row r="86" spans="1:9" ht="15" x14ac:dyDescent="0.25">
      <c r="A86" s="8" t="s">
        <v>192</v>
      </c>
      <c r="B86" s="8" t="s">
        <v>10</v>
      </c>
      <c r="C86" s="8" t="s">
        <v>193</v>
      </c>
      <c r="D86" s="8" t="s">
        <v>194</v>
      </c>
      <c r="E86" s="13" t="s">
        <v>31674</v>
      </c>
      <c r="F86" s="77" t="str">
        <f t="shared" si="1"/>
        <v>К товару</v>
      </c>
      <c r="G86" s="87">
        <v>60337.693080000005</v>
      </c>
      <c r="H86" s="61">
        <v>40</v>
      </c>
      <c r="I86" s="60"/>
    </row>
    <row r="87" spans="1:9" ht="15" x14ac:dyDescent="0.25">
      <c r="A87" s="8" t="s">
        <v>195</v>
      </c>
      <c r="B87" s="8" t="s">
        <v>10</v>
      </c>
      <c r="C87" s="8" t="s">
        <v>196</v>
      </c>
      <c r="D87" s="8" t="s">
        <v>197</v>
      </c>
      <c r="E87" s="13" t="s">
        <v>31675</v>
      </c>
      <c r="F87" s="77" t="str">
        <f t="shared" si="1"/>
        <v>К товару</v>
      </c>
      <c r="G87" s="87">
        <v>57538.226159999998</v>
      </c>
      <c r="H87" s="61">
        <v>5</v>
      </c>
      <c r="I87" s="60"/>
    </row>
    <row r="88" spans="1:9" ht="15" x14ac:dyDescent="0.25">
      <c r="A88" s="8" t="s">
        <v>198</v>
      </c>
      <c r="B88" s="8" t="s">
        <v>10</v>
      </c>
      <c r="C88" s="8" t="s">
        <v>199</v>
      </c>
      <c r="D88" s="8" t="s">
        <v>200</v>
      </c>
      <c r="E88" s="13" t="s">
        <v>31676</v>
      </c>
      <c r="F88" s="77" t="str">
        <f t="shared" si="1"/>
        <v>К товару</v>
      </c>
      <c r="G88" s="87">
        <v>98567.533080000008</v>
      </c>
      <c r="H88" s="61">
        <v>15</v>
      </c>
      <c r="I88" s="60"/>
    </row>
    <row r="89" spans="1:9" ht="30" x14ac:dyDescent="0.25">
      <c r="A89" s="8" t="s">
        <v>201</v>
      </c>
      <c r="B89" s="8" t="s">
        <v>10</v>
      </c>
      <c r="C89" s="8" t="s">
        <v>202</v>
      </c>
      <c r="D89" s="8" t="s">
        <v>203</v>
      </c>
      <c r="E89" s="13" t="s">
        <v>31677</v>
      </c>
      <c r="F89" s="77" t="str">
        <f t="shared" si="1"/>
        <v>К товару</v>
      </c>
      <c r="G89" s="87">
        <v>119420.17308000001</v>
      </c>
      <c r="H89" s="61">
        <v>10</v>
      </c>
      <c r="I89" s="60"/>
    </row>
    <row r="90" spans="1:9" ht="15" x14ac:dyDescent="0.25">
      <c r="A90" s="8" t="s">
        <v>204</v>
      </c>
      <c r="B90" s="8" t="s">
        <v>10</v>
      </c>
      <c r="C90" s="8" t="s">
        <v>205</v>
      </c>
      <c r="D90" s="8" t="s">
        <v>205</v>
      </c>
      <c r="E90" s="13" t="s">
        <v>31678</v>
      </c>
      <c r="F90" s="77" t="str">
        <f t="shared" si="1"/>
        <v>К товару</v>
      </c>
      <c r="G90" s="87">
        <v>58310.353080000001</v>
      </c>
      <c r="H90" s="61">
        <v>2</v>
      </c>
      <c r="I90" s="60"/>
    </row>
    <row r="91" spans="1:9" ht="15" x14ac:dyDescent="0.25">
      <c r="A91" s="8" t="s">
        <v>206</v>
      </c>
      <c r="B91" s="8" t="s">
        <v>10</v>
      </c>
      <c r="C91" s="8" t="s">
        <v>207</v>
      </c>
      <c r="D91" s="8" t="s">
        <v>208</v>
      </c>
      <c r="E91" s="13" t="s">
        <v>31679</v>
      </c>
      <c r="F91" s="77" t="str">
        <f t="shared" si="1"/>
        <v>К товару</v>
      </c>
      <c r="G91" s="87">
        <v>52315.219080000003</v>
      </c>
      <c r="H91" s="61">
        <v>6</v>
      </c>
      <c r="I91" s="60"/>
    </row>
    <row r="92" spans="1:9" ht="30" x14ac:dyDescent="0.25">
      <c r="A92" s="8" t="s">
        <v>209</v>
      </c>
      <c r="B92" s="8" t="s">
        <v>10</v>
      </c>
      <c r="C92" s="8" t="s">
        <v>210</v>
      </c>
      <c r="D92" s="8" t="s">
        <v>211</v>
      </c>
      <c r="E92" s="13" t="s">
        <v>31680</v>
      </c>
      <c r="F92" s="77" t="str">
        <f t="shared" si="1"/>
        <v>К товару</v>
      </c>
      <c r="G92" s="87">
        <v>103973.58</v>
      </c>
      <c r="H92" s="61">
        <v>3</v>
      </c>
      <c r="I92" s="60"/>
    </row>
    <row r="93" spans="1:9" ht="15" x14ac:dyDescent="0.25">
      <c r="A93" s="8" t="s">
        <v>11835</v>
      </c>
      <c r="B93" s="8" t="s">
        <v>10</v>
      </c>
      <c r="C93" s="8" t="s">
        <v>11836</v>
      </c>
      <c r="D93" s="8" t="s">
        <v>11837</v>
      </c>
      <c r="E93" s="13" t="s">
        <v>31681</v>
      </c>
      <c r="F93" s="77" t="str">
        <f t="shared" si="1"/>
        <v>К товару</v>
      </c>
      <c r="G93" s="87">
        <v>50606.461080000001</v>
      </c>
      <c r="H93" s="61">
        <v>3</v>
      </c>
      <c r="I93" s="60"/>
    </row>
    <row r="94" spans="1:9" ht="15" x14ac:dyDescent="0.25">
      <c r="A94" s="8" t="s">
        <v>26017</v>
      </c>
      <c r="B94" s="8" t="s">
        <v>10</v>
      </c>
      <c r="C94" s="8" t="s">
        <v>26018</v>
      </c>
      <c r="D94" s="8" t="s">
        <v>26019</v>
      </c>
      <c r="E94" s="13" t="s">
        <v>31682</v>
      </c>
      <c r="F94" s="77" t="str">
        <f t="shared" si="1"/>
        <v>К товару</v>
      </c>
      <c r="G94" s="87">
        <v>72405</v>
      </c>
      <c r="H94" s="61">
        <v>5</v>
      </c>
      <c r="I94" s="60"/>
    </row>
    <row r="95" spans="1:9" ht="30" x14ac:dyDescent="0.25">
      <c r="A95" s="8" t="s">
        <v>212</v>
      </c>
      <c r="B95" s="8" t="s">
        <v>10</v>
      </c>
      <c r="C95" s="8" t="s">
        <v>213</v>
      </c>
      <c r="D95" s="8" t="s">
        <v>214</v>
      </c>
      <c r="E95" s="13" t="s">
        <v>31683</v>
      </c>
      <c r="F95" s="77" t="str">
        <f t="shared" si="1"/>
        <v>К товару</v>
      </c>
      <c r="G95" s="87">
        <v>55317.42</v>
      </c>
      <c r="H95" s="61">
        <v>2</v>
      </c>
      <c r="I95" s="60"/>
    </row>
    <row r="96" spans="1:9" ht="15" x14ac:dyDescent="0.25">
      <c r="A96" s="8" t="s">
        <v>215</v>
      </c>
      <c r="B96" s="8" t="s">
        <v>10</v>
      </c>
      <c r="C96" s="8" t="s">
        <v>216</v>
      </c>
      <c r="D96" s="8" t="s">
        <v>217</v>
      </c>
      <c r="E96" s="13" t="s">
        <v>31684</v>
      </c>
      <c r="F96" s="77" t="str">
        <f t="shared" si="1"/>
        <v>К товару</v>
      </c>
      <c r="G96" s="87">
        <v>123281.96616000001</v>
      </c>
      <c r="H96" s="61">
        <v>10</v>
      </c>
      <c r="I96" s="60"/>
    </row>
    <row r="97" spans="1:9" ht="15" x14ac:dyDescent="0.25">
      <c r="A97" s="8" t="s">
        <v>218</v>
      </c>
      <c r="B97" s="8" t="s">
        <v>10</v>
      </c>
      <c r="C97" s="8" t="s">
        <v>219</v>
      </c>
      <c r="D97" s="8" t="s">
        <v>220</v>
      </c>
      <c r="E97" s="13" t="s">
        <v>31685</v>
      </c>
      <c r="F97" s="77" t="str">
        <f t="shared" si="1"/>
        <v>К товару</v>
      </c>
      <c r="G97" s="87">
        <v>40054.445999999996</v>
      </c>
      <c r="H97" s="61">
        <v>6</v>
      </c>
      <c r="I97" s="60"/>
    </row>
    <row r="98" spans="1:9" ht="15" x14ac:dyDescent="0.25">
      <c r="A98" s="8" t="s">
        <v>221</v>
      </c>
      <c r="B98" s="8" t="s">
        <v>10</v>
      </c>
      <c r="C98" s="8" t="s">
        <v>222</v>
      </c>
      <c r="D98" s="8" t="s">
        <v>223</v>
      </c>
      <c r="E98" s="13" t="s">
        <v>31686</v>
      </c>
      <c r="F98" s="77" t="str">
        <f t="shared" si="1"/>
        <v>К товару</v>
      </c>
      <c r="G98" s="87">
        <v>88430.833079999997</v>
      </c>
      <c r="H98" s="61">
        <v>4</v>
      </c>
      <c r="I98" s="60"/>
    </row>
    <row r="99" spans="1:9" ht="15" x14ac:dyDescent="0.25">
      <c r="A99" s="8" t="s">
        <v>224</v>
      </c>
      <c r="B99" s="8" t="s">
        <v>10</v>
      </c>
      <c r="C99" s="8" t="s">
        <v>225</v>
      </c>
      <c r="D99" s="8" t="s">
        <v>226</v>
      </c>
      <c r="E99" s="13" t="s">
        <v>31687</v>
      </c>
      <c r="F99" s="77" t="str">
        <f t="shared" si="1"/>
        <v>К товару</v>
      </c>
      <c r="G99" s="87">
        <v>65068.346160000001</v>
      </c>
      <c r="H99" s="61">
        <v>4</v>
      </c>
      <c r="I99" s="60"/>
    </row>
    <row r="100" spans="1:9" ht="15" x14ac:dyDescent="0.25">
      <c r="A100" s="8" t="s">
        <v>227</v>
      </c>
      <c r="B100" s="8" t="s">
        <v>10</v>
      </c>
      <c r="C100" s="8" t="s">
        <v>228</v>
      </c>
      <c r="D100" s="8" t="s">
        <v>229</v>
      </c>
      <c r="E100" s="13" t="s">
        <v>31688</v>
      </c>
      <c r="F100" s="77" t="str">
        <f t="shared" si="1"/>
        <v>К товару</v>
      </c>
      <c r="G100" s="87">
        <v>63041.006159999997</v>
      </c>
      <c r="H100" s="61">
        <v>12</v>
      </c>
      <c r="I100" s="60"/>
    </row>
    <row r="101" spans="1:9" ht="15" x14ac:dyDescent="0.25">
      <c r="A101" s="8" t="s">
        <v>11838</v>
      </c>
      <c r="B101" s="8" t="s">
        <v>10</v>
      </c>
      <c r="C101" s="8" t="s">
        <v>11839</v>
      </c>
      <c r="D101" s="8" t="s">
        <v>11840</v>
      </c>
      <c r="E101" s="13" t="s">
        <v>31689</v>
      </c>
      <c r="F101" s="77" t="str">
        <f t="shared" si="1"/>
        <v>К товару</v>
      </c>
      <c r="G101" s="87">
        <v>74336.186159999997</v>
      </c>
      <c r="H101" s="61">
        <v>8</v>
      </c>
      <c r="I101" s="60"/>
    </row>
    <row r="102" spans="1:9" ht="15" x14ac:dyDescent="0.25">
      <c r="A102" s="8" t="s">
        <v>21170</v>
      </c>
      <c r="B102" s="8" t="s">
        <v>10</v>
      </c>
      <c r="C102" s="8" t="s">
        <v>21171</v>
      </c>
      <c r="D102" s="8" t="s">
        <v>21172</v>
      </c>
      <c r="E102" s="13" t="s">
        <v>31690</v>
      </c>
      <c r="F102" s="77" t="str">
        <f t="shared" si="1"/>
        <v>К товару</v>
      </c>
      <c r="G102" s="87">
        <v>49486.790159999997</v>
      </c>
      <c r="H102" s="61">
        <v>2</v>
      </c>
      <c r="I102" s="60"/>
    </row>
    <row r="103" spans="1:9" ht="15" x14ac:dyDescent="0.25">
      <c r="A103" s="8" t="s">
        <v>230</v>
      </c>
      <c r="B103" s="8" t="s">
        <v>10</v>
      </c>
      <c r="C103" s="8" t="s">
        <v>231</v>
      </c>
      <c r="D103" s="8" t="s">
        <v>232</v>
      </c>
      <c r="E103" s="13" t="s">
        <v>31691</v>
      </c>
      <c r="F103" s="77" t="str">
        <f t="shared" si="1"/>
        <v>К товару</v>
      </c>
      <c r="G103" s="87">
        <v>56186.28</v>
      </c>
      <c r="H103" s="61">
        <v>1</v>
      </c>
      <c r="I103" s="60"/>
    </row>
    <row r="104" spans="1:9" ht="15" x14ac:dyDescent="0.25">
      <c r="A104" s="8" t="s">
        <v>233</v>
      </c>
      <c r="B104" s="8" t="s">
        <v>10</v>
      </c>
      <c r="C104" s="8" t="s">
        <v>234</v>
      </c>
      <c r="D104" s="8" t="s">
        <v>235</v>
      </c>
      <c r="E104" s="13" t="s">
        <v>31692</v>
      </c>
      <c r="F104" s="77" t="str">
        <f t="shared" si="1"/>
        <v>К товару</v>
      </c>
      <c r="G104" s="87">
        <v>33113.413079999998</v>
      </c>
      <c r="H104" s="61">
        <v>7</v>
      </c>
      <c r="I104" s="60"/>
    </row>
    <row r="105" spans="1:9" ht="15" x14ac:dyDescent="0.25">
      <c r="A105" s="8" t="s">
        <v>236</v>
      </c>
      <c r="B105" s="8" t="s">
        <v>10</v>
      </c>
      <c r="C105" s="8" t="s">
        <v>237</v>
      </c>
      <c r="D105" s="8" t="s">
        <v>238</v>
      </c>
      <c r="E105" s="13" t="s">
        <v>31693</v>
      </c>
      <c r="F105" s="77" t="str">
        <f t="shared" si="1"/>
        <v>К товару</v>
      </c>
      <c r="G105" s="87">
        <v>145775.59307999999</v>
      </c>
      <c r="H105" s="61">
        <v>28</v>
      </c>
      <c r="I105" s="60"/>
    </row>
    <row r="106" spans="1:9" ht="15" x14ac:dyDescent="0.25">
      <c r="A106" s="8" t="s">
        <v>239</v>
      </c>
      <c r="B106" s="8" t="s">
        <v>10</v>
      </c>
      <c r="C106" s="8" t="s">
        <v>240</v>
      </c>
      <c r="D106" s="8" t="s">
        <v>241</v>
      </c>
      <c r="E106" s="13" t="s">
        <v>31694</v>
      </c>
      <c r="F106" s="77" t="str">
        <f t="shared" si="1"/>
        <v>К товару</v>
      </c>
      <c r="G106" s="87">
        <v>129460.14</v>
      </c>
      <c r="H106" s="61">
        <v>34</v>
      </c>
      <c r="I106" s="60"/>
    </row>
    <row r="107" spans="1:9" ht="30" x14ac:dyDescent="0.25">
      <c r="A107" s="8" t="s">
        <v>23504</v>
      </c>
      <c r="B107" s="8" t="s">
        <v>10</v>
      </c>
      <c r="C107" s="8" t="s">
        <v>23505</v>
      </c>
      <c r="D107" s="8" t="s">
        <v>23506</v>
      </c>
      <c r="E107" s="13" t="s">
        <v>31695</v>
      </c>
      <c r="F107" s="77" t="str">
        <f t="shared" si="1"/>
        <v>К товару</v>
      </c>
      <c r="G107" s="87">
        <v>23719.878000000001</v>
      </c>
      <c r="H107" s="61">
        <v>2</v>
      </c>
      <c r="I107" s="60"/>
    </row>
    <row r="108" spans="1:9" ht="15" x14ac:dyDescent="0.25">
      <c r="A108" s="8" t="s">
        <v>11841</v>
      </c>
      <c r="B108" s="8" t="s">
        <v>10</v>
      </c>
      <c r="C108" s="8" t="s">
        <v>11842</v>
      </c>
      <c r="D108" s="8" t="s">
        <v>694</v>
      </c>
      <c r="E108" s="13" t="s">
        <v>31696</v>
      </c>
      <c r="F108" s="77" t="str">
        <f t="shared" si="1"/>
        <v>К товару</v>
      </c>
      <c r="G108" s="87">
        <v>47768.185080000003</v>
      </c>
      <c r="H108" s="61">
        <v>39</v>
      </c>
      <c r="I108" s="60"/>
    </row>
    <row r="109" spans="1:9" ht="15" x14ac:dyDescent="0.25">
      <c r="A109" s="8" t="s">
        <v>242</v>
      </c>
      <c r="B109" s="8" t="s">
        <v>10</v>
      </c>
      <c r="C109" s="8" t="s">
        <v>243</v>
      </c>
      <c r="D109" s="8"/>
      <c r="E109" s="13" t="s">
        <v>31697</v>
      </c>
      <c r="F109" s="77" t="str">
        <f t="shared" si="1"/>
        <v>К товару</v>
      </c>
      <c r="G109" s="87">
        <v>57827.846160000001</v>
      </c>
      <c r="H109" s="61">
        <v>4</v>
      </c>
      <c r="I109" s="60"/>
    </row>
    <row r="110" spans="1:9" ht="30" x14ac:dyDescent="0.25">
      <c r="A110" s="8" t="s">
        <v>244</v>
      </c>
      <c r="B110" s="8" t="s">
        <v>10</v>
      </c>
      <c r="C110" s="8" t="s">
        <v>245</v>
      </c>
      <c r="D110" s="8" t="s">
        <v>246</v>
      </c>
      <c r="E110" s="13" t="s">
        <v>31698</v>
      </c>
      <c r="F110" s="77" t="str">
        <f t="shared" si="1"/>
        <v>К товару</v>
      </c>
      <c r="G110" s="87">
        <v>37766.447999999997</v>
      </c>
      <c r="H110" s="61">
        <v>4</v>
      </c>
      <c r="I110" s="60"/>
    </row>
    <row r="111" spans="1:9" ht="15" x14ac:dyDescent="0.25">
      <c r="A111" s="8" t="s">
        <v>247</v>
      </c>
      <c r="B111" s="8" t="s">
        <v>10</v>
      </c>
      <c r="C111" s="8" t="s">
        <v>248</v>
      </c>
      <c r="D111" s="8" t="s">
        <v>249</v>
      </c>
      <c r="E111" s="13" t="s">
        <v>31699</v>
      </c>
      <c r="F111" s="77" t="str">
        <f t="shared" si="1"/>
        <v>К товару</v>
      </c>
      <c r="G111" s="87">
        <v>25428.635999999999</v>
      </c>
      <c r="H111" s="61">
        <v>6</v>
      </c>
      <c r="I111" s="60"/>
    </row>
    <row r="112" spans="1:9" ht="30" x14ac:dyDescent="0.25">
      <c r="A112" s="8" t="s">
        <v>250</v>
      </c>
      <c r="B112" s="8" t="s">
        <v>10</v>
      </c>
      <c r="C112" s="8" t="s">
        <v>251</v>
      </c>
      <c r="D112" s="8" t="s">
        <v>252</v>
      </c>
      <c r="E112" s="13" t="s">
        <v>31700</v>
      </c>
      <c r="F112" s="77" t="str">
        <f t="shared" si="1"/>
        <v>К товару</v>
      </c>
      <c r="G112" s="87">
        <v>34542.398159999997</v>
      </c>
      <c r="H112" s="61">
        <v>21</v>
      </c>
      <c r="I112" s="60"/>
    </row>
    <row r="113" spans="1:9" ht="30" x14ac:dyDescent="0.25">
      <c r="A113" s="8" t="s">
        <v>253</v>
      </c>
      <c r="B113" s="8" t="s">
        <v>10</v>
      </c>
      <c r="C113" s="8" t="s">
        <v>254</v>
      </c>
      <c r="D113" s="8" t="s">
        <v>255</v>
      </c>
      <c r="E113" s="13" t="s">
        <v>31701</v>
      </c>
      <c r="F113" s="77" t="str">
        <f t="shared" si="1"/>
        <v>К товару</v>
      </c>
      <c r="G113" s="87">
        <v>27620.480159999999</v>
      </c>
      <c r="H113" s="61">
        <v>8</v>
      </c>
      <c r="I113" s="60"/>
    </row>
    <row r="114" spans="1:9" ht="30" x14ac:dyDescent="0.25">
      <c r="A114" s="8" t="s">
        <v>23507</v>
      </c>
      <c r="B114" s="8" t="s">
        <v>10</v>
      </c>
      <c r="C114" s="8" t="s">
        <v>23508</v>
      </c>
      <c r="D114" s="8" t="s">
        <v>23509</v>
      </c>
      <c r="E114" s="13" t="s">
        <v>31702</v>
      </c>
      <c r="F114" s="77" t="str">
        <f t="shared" si="1"/>
        <v>К товару</v>
      </c>
      <c r="G114" s="87">
        <v>33297.032160000002</v>
      </c>
      <c r="H114" s="61">
        <v>4</v>
      </c>
      <c r="I114" s="60"/>
    </row>
    <row r="115" spans="1:9" ht="15" x14ac:dyDescent="0.25">
      <c r="A115" s="8" t="s">
        <v>256</v>
      </c>
      <c r="B115" s="8" t="s">
        <v>10</v>
      </c>
      <c r="C115" s="8" t="s">
        <v>257</v>
      </c>
      <c r="D115" s="8" t="s">
        <v>258</v>
      </c>
      <c r="E115" s="13" t="s">
        <v>31703</v>
      </c>
      <c r="F115" s="77" t="str">
        <f t="shared" si="1"/>
        <v>К товару</v>
      </c>
      <c r="G115" s="87">
        <v>51533.245080000001</v>
      </c>
      <c r="H115" s="61">
        <v>6</v>
      </c>
      <c r="I115" s="60"/>
    </row>
    <row r="116" spans="1:9" ht="15" x14ac:dyDescent="0.25">
      <c r="A116" s="8" t="s">
        <v>259</v>
      </c>
      <c r="B116" s="8" t="s">
        <v>10</v>
      </c>
      <c r="C116" s="8" t="s">
        <v>260</v>
      </c>
      <c r="D116" s="8" t="s">
        <v>261</v>
      </c>
      <c r="E116" s="13" t="s">
        <v>31704</v>
      </c>
      <c r="F116" s="77" t="str">
        <f t="shared" si="1"/>
        <v>К товару</v>
      </c>
      <c r="G116" s="87">
        <v>52267.142159999996</v>
      </c>
      <c r="H116" s="61">
        <v>29</v>
      </c>
      <c r="I116" s="60"/>
    </row>
    <row r="117" spans="1:9" ht="15" x14ac:dyDescent="0.25">
      <c r="A117" s="8" t="s">
        <v>262</v>
      </c>
      <c r="B117" s="8" t="s">
        <v>10</v>
      </c>
      <c r="C117" s="8" t="s">
        <v>263</v>
      </c>
      <c r="D117" s="8" t="s">
        <v>264</v>
      </c>
      <c r="E117" s="13" t="s">
        <v>31705</v>
      </c>
      <c r="F117" s="77" t="str">
        <f t="shared" si="1"/>
        <v>К товару</v>
      </c>
      <c r="G117" s="87">
        <v>53676.433080000003</v>
      </c>
      <c r="H117" s="61">
        <v>2</v>
      </c>
      <c r="I117" s="60"/>
    </row>
    <row r="118" spans="1:9" ht="15" x14ac:dyDescent="0.25">
      <c r="A118" s="8" t="s">
        <v>265</v>
      </c>
      <c r="B118" s="8" t="s">
        <v>10</v>
      </c>
      <c r="C118" s="8" t="s">
        <v>266</v>
      </c>
      <c r="D118" s="8" t="s">
        <v>267</v>
      </c>
      <c r="E118" s="13" t="s">
        <v>31706</v>
      </c>
      <c r="F118" s="77" t="str">
        <f t="shared" si="1"/>
        <v>К товару</v>
      </c>
      <c r="G118" s="87">
        <v>46378.009080000003</v>
      </c>
      <c r="H118" s="61">
        <v>10</v>
      </c>
      <c r="I118" s="60"/>
    </row>
    <row r="119" spans="1:9" ht="15" x14ac:dyDescent="0.25">
      <c r="A119" s="8" t="s">
        <v>11843</v>
      </c>
      <c r="B119" s="8" t="s">
        <v>10</v>
      </c>
      <c r="C119" s="8" t="s">
        <v>11844</v>
      </c>
      <c r="D119" s="8" t="s">
        <v>11845</v>
      </c>
      <c r="E119" s="13" t="s">
        <v>31707</v>
      </c>
      <c r="F119" s="77" t="str">
        <f t="shared" si="1"/>
        <v>К товару</v>
      </c>
      <c r="G119" s="87">
        <v>56572.633080000007</v>
      </c>
      <c r="H119" s="61">
        <v>14</v>
      </c>
      <c r="I119" s="60"/>
    </row>
    <row r="120" spans="1:9" ht="15" x14ac:dyDescent="0.25">
      <c r="A120" s="8" t="s">
        <v>268</v>
      </c>
      <c r="B120" s="8" t="s">
        <v>10</v>
      </c>
      <c r="C120" s="8" t="s">
        <v>269</v>
      </c>
      <c r="D120" s="8" t="s">
        <v>270</v>
      </c>
      <c r="E120" s="13" t="s">
        <v>31708</v>
      </c>
      <c r="F120" s="77" t="str">
        <f t="shared" si="1"/>
        <v>К товару</v>
      </c>
      <c r="G120" s="87">
        <v>56862.253080000002</v>
      </c>
      <c r="H120" s="61">
        <v>74</v>
      </c>
      <c r="I120" s="60"/>
    </row>
    <row r="121" spans="1:9" ht="15" x14ac:dyDescent="0.25">
      <c r="A121" s="8" t="s">
        <v>23510</v>
      </c>
      <c r="B121" s="8" t="s">
        <v>10</v>
      </c>
      <c r="C121" s="8" t="s">
        <v>23511</v>
      </c>
      <c r="D121" s="8" t="s">
        <v>23512</v>
      </c>
      <c r="E121" s="13" t="s">
        <v>31709</v>
      </c>
      <c r="F121" s="77" t="str">
        <f t="shared" si="1"/>
        <v>К товару</v>
      </c>
      <c r="G121" s="87">
        <v>93643.99308</v>
      </c>
      <c r="H121" s="61">
        <v>21</v>
      </c>
      <c r="I121" s="60"/>
    </row>
    <row r="122" spans="1:9" ht="15" x14ac:dyDescent="0.25">
      <c r="A122" s="8" t="s">
        <v>23513</v>
      </c>
      <c r="B122" s="8" t="s">
        <v>10</v>
      </c>
      <c r="C122" s="8" t="s">
        <v>23514</v>
      </c>
      <c r="D122" s="8" t="s">
        <v>23515</v>
      </c>
      <c r="E122" s="13" t="s">
        <v>31710</v>
      </c>
      <c r="F122" s="77" t="str">
        <f t="shared" si="1"/>
        <v>К товару</v>
      </c>
      <c r="G122" s="87">
        <v>46223.351999999999</v>
      </c>
      <c r="H122" s="61">
        <v>4</v>
      </c>
      <c r="I122" s="60"/>
    </row>
    <row r="123" spans="1:9" ht="30" x14ac:dyDescent="0.25">
      <c r="A123" s="8" t="s">
        <v>271</v>
      </c>
      <c r="B123" s="8" t="s">
        <v>10</v>
      </c>
      <c r="C123" s="8" t="s">
        <v>272</v>
      </c>
      <c r="D123" s="8" t="s">
        <v>273</v>
      </c>
      <c r="E123" s="13" t="s">
        <v>31711</v>
      </c>
      <c r="F123" s="77" t="str">
        <f t="shared" si="1"/>
        <v>К товару</v>
      </c>
      <c r="G123" s="87">
        <v>48018.995999999999</v>
      </c>
      <c r="H123" s="61">
        <v>40</v>
      </c>
      <c r="I123" s="60"/>
    </row>
    <row r="124" spans="1:9" ht="30" x14ac:dyDescent="0.25">
      <c r="A124" s="8" t="s">
        <v>274</v>
      </c>
      <c r="B124" s="8" t="s">
        <v>10</v>
      </c>
      <c r="C124" s="8" t="s">
        <v>275</v>
      </c>
      <c r="D124" s="8" t="s">
        <v>276</v>
      </c>
      <c r="E124" s="13" t="s">
        <v>31712</v>
      </c>
      <c r="F124" s="77" t="str">
        <f t="shared" si="1"/>
        <v>К товару</v>
      </c>
      <c r="G124" s="87">
        <v>19298.539079999999</v>
      </c>
      <c r="H124" s="61">
        <v>12</v>
      </c>
      <c r="I124" s="60"/>
    </row>
    <row r="125" spans="1:9" ht="30" x14ac:dyDescent="0.25">
      <c r="A125" s="8" t="s">
        <v>277</v>
      </c>
      <c r="B125" s="8" t="s">
        <v>10</v>
      </c>
      <c r="C125" s="8" t="s">
        <v>278</v>
      </c>
      <c r="D125" s="8" t="s">
        <v>279</v>
      </c>
      <c r="E125" s="13" t="s">
        <v>31713</v>
      </c>
      <c r="F125" s="77" t="str">
        <f t="shared" si="1"/>
        <v>К товару</v>
      </c>
      <c r="G125" s="87">
        <v>63426.78</v>
      </c>
      <c r="H125" s="61">
        <v>2</v>
      </c>
      <c r="I125" s="60"/>
    </row>
    <row r="126" spans="1:9" ht="30" x14ac:dyDescent="0.25">
      <c r="A126" s="8" t="s">
        <v>21173</v>
      </c>
      <c r="B126" s="8" t="s">
        <v>10</v>
      </c>
      <c r="C126" s="8" t="s">
        <v>21174</v>
      </c>
      <c r="D126" s="8" t="s">
        <v>21175</v>
      </c>
      <c r="E126" s="13" t="s">
        <v>31714</v>
      </c>
      <c r="F126" s="77" t="str">
        <f t="shared" si="1"/>
        <v>К товару</v>
      </c>
      <c r="G126" s="87">
        <v>40450.646159999997</v>
      </c>
      <c r="H126" s="61">
        <v>10</v>
      </c>
      <c r="I126" s="60"/>
    </row>
    <row r="127" spans="1:9" ht="15" x14ac:dyDescent="0.25">
      <c r="A127" s="8" t="s">
        <v>280</v>
      </c>
      <c r="B127" s="8" t="s">
        <v>10</v>
      </c>
      <c r="C127" s="8" t="s">
        <v>281</v>
      </c>
      <c r="D127" s="8" t="s">
        <v>282</v>
      </c>
      <c r="E127" s="13" t="s">
        <v>31715</v>
      </c>
      <c r="F127" s="77" t="str">
        <f t="shared" si="1"/>
        <v>К товару</v>
      </c>
      <c r="G127" s="87">
        <v>65164.5</v>
      </c>
      <c r="H127" s="61">
        <v>4</v>
      </c>
      <c r="I127" s="60"/>
    </row>
    <row r="128" spans="1:9" ht="30" x14ac:dyDescent="0.25">
      <c r="A128" s="8" t="s">
        <v>283</v>
      </c>
      <c r="B128" s="8" t="s">
        <v>10</v>
      </c>
      <c r="C128" s="8" t="s">
        <v>284</v>
      </c>
      <c r="D128" s="8" t="s">
        <v>285</v>
      </c>
      <c r="E128" s="13" t="s">
        <v>31716</v>
      </c>
      <c r="F128" s="77" t="str">
        <f t="shared" si="1"/>
        <v>К товару</v>
      </c>
      <c r="G128" s="87">
        <v>73273.86</v>
      </c>
      <c r="H128" s="61">
        <v>3</v>
      </c>
      <c r="I128" s="60"/>
    </row>
    <row r="129" spans="1:9" ht="30" x14ac:dyDescent="0.25">
      <c r="A129" s="8" t="s">
        <v>286</v>
      </c>
      <c r="B129" s="8" t="s">
        <v>10</v>
      </c>
      <c r="C129" s="8" t="s">
        <v>287</v>
      </c>
      <c r="D129" s="8" t="s">
        <v>288</v>
      </c>
      <c r="E129" s="13" t="s">
        <v>31717</v>
      </c>
      <c r="F129" s="77" t="str">
        <f t="shared" si="1"/>
        <v>К товару</v>
      </c>
      <c r="G129" s="87">
        <v>54062.786159999996</v>
      </c>
      <c r="H129" s="61">
        <v>29</v>
      </c>
      <c r="I129" s="60"/>
    </row>
    <row r="130" spans="1:9" ht="30" x14ac:dyDescent="0.25">
      <c r="A130" s="8" t="s">
        <v>289</v>
      </c>
      <c r="B130" s="8" t="s">
        <v>10</v>
      </c>
      <c r="C130" s="8" t="s">
        <v>290</v>
      </c>
      <c r="D130" s="8" t="s">
        <v>291</v>
      </c>
      <c r="E130" s="13" t="s">
        <v>31718</v>
      </c>
      <c r="F130" s="77" t="str">
        <f t="shared" si="1"/>
        <v>К товару</v>
      </c>
      <c r="G130" s="87">
        <v>43423.885080000007</v>
      </c>
      <c r="H130" s="61">
        <v>4</v>
      </c>
      <c r="I130" s="60"/>
    </row>
    <row r="131" spans="1:9" ht="15" x14ac:dyDescent="0.25">
      <c r="A131" s="8" t="s">
        <v>292</v>
      </c>
      <c r="B131" s="8" t="s">
        <v>10</v>
      </c>
      <c r="C131" s="8" t="s">
        <v>293</v>
      </c>
      <c r="D131" s="8" t="s">
        <v>294</v>
      </c>
      <c r="E131" s="13" t="s">
        <v>31719</v>
      </c>
      <c r="F131" s="77" t="str">
        <f t="shared" si="1"/>
        <v>К товару</v>
      </c>
      <c r="G131" s="87">
        <v>61303.286159999996</v>
      </c>
      <c r="H131" s="61">
        <v>4</v>
      </c>
      <c r="I131" s="60"/>
    </row>
    <row r="132" spans="1:9" ht="30" x14ac:dyDescent="0.25">
      <c r="A132" s="8" t="s">
        <v>11846</v>
      </c>
      <c r="B132" s="8" t="s">
        <v>10</v>
      </c>
      <c r="C132" s="8" t="s">
        <v>11847</v>
      </c>
      <c r="D132" s="8" t="s">
        <v>771</v>
      </c>
      <c r="E132" s="13" t="s">
        <v>31720</v>
      </c>
      <c r="F132" s="77" t="str">
        <f t="shared" si="1"/>
        <v>К товару</v>
      </c>
      <c r="G132" s="87">
        <v>119709.79308</v>
      </c>
      <c r="H132" s="61">
        <v>6</v>
      </c>
      <c r="I132" s="60"/>
    </row>
    <row r="133" spans="1:9" ht="15" x14ac:dyDescent="0.25">
      <c r="A133" s="8" t="s">
        <v>295</v>
      </c>
      <c r="B133" s="8" t="s">
        <v>10</v>
      </c>
      <c r="C133" s="8" t="s">
        <v>296</v>
      </c>
      <c r="D133" s="8" t="s">
        <v>297</v>
      </c>
      <c r="E133" s="13" t="s">
        <v>31721</v>
      </c>
      <c r="F133" s="77" t="str">
        <f t="shared" si="1"/>
        <v>К товару</v>
      </c>
      <c r="G133" s="87">
        <v>69702.266159999999</v>
      </c>
      <c r="H133" s="61">
        <v>2</v>
      </c>
      <c r="I133" s="60"/>
    </row>
    <row r="134" spans="1:9" ht="15" x14ac:dyDescent="0.25">
      <c r="A134" s="8" t="s">
        <v>298</v>
      </c>
      <c r="B134" s="8" t="s">
        <v>10</v>
      </c>
      <c r="C134" s="8" t="s">
        <v>299</v>
      </c>
      <c r="D134" s="8" t="s">
        <v>300</v>
      </c>
      <c r="E134" s="13" t="s">
        <v>31722</v>
      </c>
      <c r="F134" s="77" t="str">
        <f t="shared" si="1"/>
        <v>К товару</v>
      </c>
      <c r="G134" s="87">
        <v>54062.786159999996</v>
      </c>
      <c r="H134" s="61">
        <v>4</v>
      </c>
      <c r="I134" s="60"/>
    </row>
    <row r="135" spans="1:9" ht="15" x14ac:dyDescent="0.25">
      <c r="A135" s="8" t="s">
        <v>301</v>
      </c>
      <c r="B135" s="8" t="s">
        <v>10</v>
      </c>
      <c r="C135" s="8" t="s">
        <v>302</v>
      </c>
      <c r="D135" s="8" t="s">
        <v>303</v>
      </c>
      <c r="E135" s="13" t="s">
        <v>31723</v>
      </c>
      <c r="F135" s="77" t="str">
        <f t="shared" si="1"/>
        <v>К товару</v>
      </c>
      <c r="G135" s="87">
        <v>51185.701080000006</v>
      </c>
      <c r="H135" s="61">
        <v>1</v>
      </c>
      <c r="I135" s="60"/>
    </row>
    <row r="136" spans="1:9" ht="30" x14ac:dyDescent="0.25">
      <c r="A136" s="8" t="s">
        <v>304</v>
      </c>
      <c r="B136" s="8" t="s">
        <v>10</v>
      </c>
      <c r="C136" s="8" t="s">
        <v>305</v>
      </c>
      <c r="D136" s="8" t="s">
        <v>306</v>
      </c>
      <c r="E136" s="13" t="s">
        <v>31724</v>
      </c>
      <c r="F136" s="77" t="str">
        <f t="shared" si="1"/>
        <v>К товару</v>
      </c>
      <c r="G136" s="87">
        <v>57924</v>
      </c>
      <c r="H136" s="61">
        <v>11</v>
      </c>
      <c r="I136" s="60"/>
    </row>
    <row r="137" spans="1:9" ht="15" x14ac:dyDescent="0.25">
      <c r="A137" s="8" t="s">
        <v>307</v>
      </c>
      <c r="B137" s="8" t="s">
        <v>10</v>
      </c>
      <c r="C137" s="8" t="s">
        <v>308</v>
      </c>
      <c r="D137" s="8" t="s">
        <v>309</v>
      </c>
      <c r="E137" s="13" t="s">
        <v>31725</v>
      </c>
      <c r="F137" s="77" t="str">
        <f t="shared" si="1"/>
        <v>К товару</v>
      </c>
      <c r="G137" s="87">
        <v>40556.647080000002</v>
      </c>
      <c r="H137" s="61">
        <v>2</v>
      </c>
      <c r="I137" s="60"/>
    </row>
    <row r="138" spans="1:9" ht="15" x14ac:dyDescent="0.25">
      <c r="A138" s="8" t="s">
        <v>310</v>
      </c>
      <c r="B138" s="8" t="s">
        <v>10</v>
      </c>
      <c r="C138" s="8" t="s">
        <v>311</v>
      </c>
      <c r="D138" s="8" t="s">
        <v>312</v>
      </c>
      <c r="E138" s="13" t="s">
        <v>31726</v>
      </c>
      <c r="F138" s="77" t="str">
        <f t="shared" ref="F138:F201" si="2">HYPERLINK("https://shop-askom.kz/?pbrandnumber="&amp;C138&amp;"&amp;pbrandname=SACHS", "К товару")</f>
        <v>К товару</v>
      </c>
      <c r="G138" s="87">
        <v>49071.475080000004</v>
      </c>
      <c r="H138" s="61">
        <v>29</v>
      </c>
      <c r="I138" s="60"/>
    </row>
    <row r="139" spans="1:9" ht="30" x14ac:dyDescent="0.25">
      <c r="A139" s="8" t="s">
        <v>313</v>
      </c>
      <c r="B139" s="8" t="s">
        <v>10</v>
      </c>
      <c r="C139" s="8" t="s">
        <v>314</v>
      </c>
      <c r="D139" s="8" t="s">
        <v>315</v>
      </c>
      <c r="E139" s="13" t="s">
        <v>31727</v>
      </c>
      <c r="F139" s="77" t="str">
        <f t="shared" si="2"/>
        <v>К товару</v>
      </c>
      <c r="G139" s="87">
        <v>92775.13308</v>
      </c>
      <c r="H139" s="61">
        <v>4</v>
      </c>
      <c r="I139" s="60"/>
    </row>
    <row r="140" spans="1:9" ht="30" x14ac:dyDescent="0.25">
      <c r="A140" s="8" t="s">
        <v>316</v>
      </c>
      <c r="B140" s="8" t="s">
        <v>10</v>
      </c>
      <c r="C140" s="8" t="s">
        <v>317</v>
      </c>
      <c r="D140" s="8" t="s">
        <v>318</v>
      </c>
      <c r="E140" s="13" t="s">
        <v>31728</v>
      </c>
      <c r="F140" s="77" t="str">
        <f t="shared" si="2"/>
        <v>К товару</v>
      </c>
      <c r="G140" s="87">
        <v>41512.393080000002</v>
      </c>
      <c r="H140" s="61">
        <v>4</v>
      </c>
      <c r="I140" s="60"/>
    </row>
    <row r="141" spans="1:9" ht="15" x14ac:dyDescent="0.25">
      <c r="A141" s="8" t="s">
        <v>319</v>
      </c>
      <c r="B141" s="8" t="s">
        <v>10</v>
      </c>
      <c r="C141" s="8" t="s">
        <v>320</v>
      </c>
      <c r="D141" s="8" t="s">
        <v>321</v>
      </c>
      <c r="E141" s="13" t="s">
        <v>31729</v>
      </c>
      <c r="F141" s="77" t="str">
        <f t="shared" si="2"/>
        <v>К товару</v>
      </c>
      <c r="G141" s="87">
        <v>47729.375999999997</v>
      </c>
      <c r="H141" s="61">
        <v>8</v>
      </c>
      <c r="I141" s="60"/>
    </row>
    <row r="142" spans="1:9" ht="15" x14ac:dyDescent="0.25">
      <c r="A142" s="8" t="s">
        <v>26460</v>
      </c>
      <c r="B142" s="8" t="s">
        <v>10</v>
      </c>
      <c r="C142" s="8" t="s">
        <v>26461</v>
      </c>
      <c r="D142" s="8" t="s">
        <v>26462</v>
      </c>
      <c r="E142" s="13" t="s">
        <v>31730</v>
      </c>
      <c r="F142" s="77" t="str">
        <f t="shared" si="2"/>
        <v>К товару</v>
      </c>
      <c r="G142" s="87">
        <v>46957.249080000001</v>
      </c>
      <c r="H142" s="61">
        <v>6</v>
      </c>
      <c r="I142" s="60"/>
    </row>
    <row r="143" spans="1:9" ht="15" x14ac:dyDescent="0.25">
      <c r="A143" s="8" t="s">
        <v>325</v>
      </c>
      <c r="B143" s="8" t="s">
        <v>10</v>
      </c>
      <c r="C143" s="8" t="s">
        <v>326</v>
      </c>
      <c r="D143" s="8" t="s">
        <v>327</v>
      </c>
      <c r="E143" s="13" t="s">
        <v>31731</v>
      </c>
      <c r="F143" s="77" t="str">
        <f t="shared" si="2"/>
        <v>К товару</v>
      </c>
      <c r="G143" s="87">
        <v>82831.319999999992</v>
      </c>
      <c r="H143" s="61">
        <v>12</v>
      </c>
      <c r="I143" s="60"/>
    </row>
    <row r="144" spans="1:9" ht="15" x14ac:dyDescent="0.25">
      <c r="A144" s="8" t="s">
        <v>11848</v>
      </c>
      <c r="B144" s="8" t="s">
        <v>10</v>
      </c>
      <c r="C144" s="8" t="s">
        <v>11849</v>
      </c>
      <c r="D144" s="8" t="s">
        <v>11850</v>
      </c>
      <c r="E144" s="13" t="s">
        <v>31732</v>
      </c>
      <c r="F144" s="77" t="str">
        <f t="shared" si="2"/>
        <v>К товару</v>
      </c>
      <c r="G144" s="87">
        <v>63137.159999999996</v>
      </c>
      <c r="H144" s="61">
        <v>2</v>
      </c>
      <c r="I144" s="60"/>
    </row>
    <row r="145" spans="1:9" ht="15" x14ac:dyDescent="0.25">
      <c r="A145" s="8" t="s">
        <v>328</v>
      </c>
      <c r="B145" s="8" t="s">
        <v>10</v>
      </c>
      <c r="C145" s="8" t="s">
        <v>329</v>
      </c>
      <c r="D145" s="8" t="s">
        <v>330</v>
      </c>
      <c r="E145" s="13" t="s">
        <v>31733</v>
      </c>
      <c r="F145" s="77" t="str">
        <f t="shared" si="2"/>
        <v>К товару</v>
      </c>
      <c r="G145" s="87">
        <v>53966.053080000005</v>
      </c>
      <c r="H145" s="61">
        <v>7</v>
      </c>
      <c r="I145" s="60"/>
    </row>
    <row r="146" spans="1:9" ht="15" x14ac:dyDescent="0.25">
      <c r="A146" s="8" t="s">
        <v>331</v>
      </c>
      <c r="B146" s="8" t="s">
        <v>10</v>
      </c>
      <c r="C146" s="8" t="s">
        <v>332</v>
      </c>
      <c r="D146" s="8" t="s">
        <v>333</v>
      </c>
      <c r="E146" s="13" t="s">
        <v>31734</v>
      </c>
      <c r="F146" s="77" t="str">
        <f t="shared" si="2"/>
        <v>К товару</v>
      </c>
      <c r="G146" s="87">
        <v>86017.14</v>
      </c>
      <c r="H146" s="61">
        <v>12</v>
      </c>
      <c r="I146" s="60"/>
    </row>
    <row r="147" spans="1:9" ht="15" x14ac:dyDescent="0.25">
      <c r="A147" s="8" t="s">
        <v>11851</v>
      </c>
      <c r="B147" s="8" t="s">
        <v>10</v>
      </c>
      <c r="C147" s="8" t="s">
        <v>11852</v>
      </c>
      <c r="D147" s="8" t="s">
        <v>11853</v>
      </c>
      <c r="E147" s="13" t="s">
        <v>31735</v>
      </c>
      <c r="F147" s="77" t="str">
        <f t="shared" si="2"/>
        <v>К товару</v>
      </c>
      <c r="G147" s="87">
        <v>57827.846160000001</v>
      </c>
      <c r="H147" s="61">
        <v>7</v>
      </c>
      <c r="I147" s="60"/>
    </row>
    <row r="148" spans="1:9" ht="15" x14ac:dyDescent="0.25">
      <c r="A148" s="8" t="s">
        <v>334</v>
      </c>
      <c r="B148" s="8" t="s">
        <v>10</v>
      </c>
      <c r="C148" s="8" t="s">
        <v>335</v>
      </c>
      <c r="D148" s="8" t="s">
        <v>336</v>
      </c>
      <c r="E148" s="13" t="s">
        <v>31736</v>
      </c>
      <c r="F148" s="77" t="str">
        <f t="shared" si="2"/>
        <v>К товару</v>
      </c>
      <c r="G148" s="87">
        <v>36299.233079999998</v>
      </c>
      <c r="H148" s="61">
        <v>25</v>
      </c>
      <c r="I148" s="60"/>
    </row>
    <row r="149" spans="1:9" ht="15" x14ac:dyDescent="0.25">
      <c r="A149" s="8" t="s">
        <v>337</v>
      </c>
      <c r="B149" s="8" t="s">
        <v>10</v>
      </c>
      <c r="C149" s="8" t="s">
        <v>338</v>
      </c>
      <c r="D149" s="8" t="s">
        <v>339</v>
      </c>
      <c r="E149" s="13" t="s">
        <v>31737</v>
      </c>
      <c r="F149" s="77" t="str">
        <f t="shared" si="2"/>
        <v>К товару</v>
      </c>
      <c r="G149" s="87">
        <v>30612.833999999999</v>
      </c>
      <c r="H149" s="61">
        <v>14</v>
      </c>
      <c r="I149" s="60"/>
    </row>
    <row r="150" spans="1:9" ht="15" x14ac:dyDescent="0.25">
      <c r="A150" s="8" t="s">
        <v>340</v>
      </c>
      <c r="B150" s="8" t="s">
        <v>10</v>
      </c>
      <c r="C150" s="8" t="s">
        <v>341</v>
      </c>
      <c r="D150" s="8" t="s">
        <v>342</v>
      </c>
      <c r="E150" s="13" t="s">
        <v>31738</v>
      </c>
      <c r="F150" s="77" t="str">
        <f t="shared" si="2"/>
        <v>К товару</v>
      </c>
      <c r="G150" s="87">
        <v>52064.408159999999</v>
      </c>
      <c r="H150" s="61">
        <v>3</v>
      </c>
      <c r="I150" s="60"/>
    </row>
    <row r="151" spans="1:9" ht="15" x14ac:dyDescent="0.25">
      <c r="A151" s="8" t="s">
        <v>343</v>
      </c>
      <c r="B151" s="8" t="s">
        <v>10</v>
      </c>
      <c r="C151" s="8" t="s">
        <v>344</v>
      </c>
      <c r="D151" s="8" t="s">
        <v>345</v>
      </c>
      <c r="E151" s="13" t="s">
        <v>31739</v>
      </c>
      <c r="F151" s="77" t="str">
        <f t="shared" si="2"/>
        <v>К товару</v>
      </c>
      <c r="G151" s="87">
        <v>45267.606</v>
      </c>
      <c r="H151" s="61">
        <v>24</v>
      </c>
      <c r="I151" s="60"/>
    </row>
    <row r="152" spans="1:9" ht="15" x14ac:dyDescent="0.25">
      <c r="A152" s="8" t="s">
        <v>21176</v>
      </c>
      <c r="B152" s="8" t="s">
        <v>10</v>
      </c>
      <c r="C152" s="8" t="s">
        <v>21177</v>
      </c>
      <c r="D152" s="8" t="s">
        <v>774</v>
      </c>
      <c r="E152" s="13" t="s">
        <v>31740</v>
      </c>
      <c r="F152" s="77" t="str">
        <f t="shared" si="2"/>
        <v>К товару</v>
      </c>
      <c r="G152" s="87">
        <v>62461.766159999999</v>
      </c>
      <c r="H152" s="61">
        <v>10</v>
      </c>
      <c r="I152" s="60"/>
    </row>
    <row r="153" spans="1:9" ht="30" x14ac:dyDescent="0.25">
      <c r="A153" s="8" t="s">
        <v>322</v>
      </c>
      <c r="B153" s="8" t="s">
        <v>10</v>
      </c>
      <c r="C153" s="8" t="s">
        <v>323</v>
      </c>
      <c r="D153" s="8" t="s">
        <v>324</v>
      </c>
      <c r="E153" s="13" t="s">
        <v>31741</v>
      </c>
      <c r="F153" s="77" t="str">
        <f t="shared" si="2"/>
        <v>К товару</v>
      </c>
      <c r="G153" s="87">
        <v>36067.537080000002</v>
      </c>
      <c r="H153" s="61">
        <v>37</v>
      </c>
      <c r="I153" s="60"/>
    </row>
    <row r="154" spans="1:9" ht="30" x14ac:dyDescent="0.25">
      <c r="A154" s="8" t="s">
        <v>346</v>
      </c>
      <c r="B154" s="8" t="s">
        <v>10</v>
      </c>
      <c r="C154" s="8" t="s">
        <v>347</v>
      </c>
      <c r="D154" s="8" t="s">
        <v>348</v>
      </c>
      <c r="E154" s="13" t="s">
        <v>31742</v>
      </c>
      <c r="F154" s="77" t="str">
        <f t="shared" si="2"/>
        <v>К товару</v>
      </c>
      <c r="G154" s="87">
        <v>103780.69308</v>
      </c>
      <c r="H154" s="61">
        <v>19</v>
      </c>
      <c r="I154" s="60"/>
    </row>
    <row r="155" spans="1:9" ht="30" x14ac:dyDescent="0.25">
      <c r="A155" s="8" t="s">
        <v>352</v>
      </c>
      <c r="B155" s="8" t="s">
        <v>10</v>
      </c>
      <c r="C155" s="8" t="s">
        <v>353</v>
      </c>
      <c r="D155" s="8" t="s">
        <v>354</v>
      </c>
      <c r="E155" s="13" t="s">
        <v>31743</v>
      </c>
      <c r="F155" s="77" t="str">
        <f t="shared" si="2"/>
        <v>К товару</v>
      </c>
      <c r="G155" s="87">
        <v>27948.329999999998</v>
      </c>
      <c r="H155" s="61">
        <v>10</v>
      </c>
      <c r="I155" s="60"/>
    </row>
    <row r="156" spans="1:9" ht="30" x14ac:dyDescent="0.25">
      <c r="A156" s="8" t="s">
        <v>349</v>
      </c>
      <c r="B156" s="8" t="s">
        <v>10</v>
      </c>
      <c r="C156" s="8" t="s">
        <v>350</v>
      </c>
      <c r="D156" s="8" t="s">
        <v>351</v>
      </c>
      <c r="E156" s="13" t="s">
        <v>31744</v>
      </c>
      <c r="F156" s="77" t="str">
        <f t="shared" si="2"/>
        <v>К товару</v>
      </c>
      <c r="G156" s="87">
        <v>40952.267999999996</v>
      </c>
      <c r="H156" s="61">
        <v>3</v>
      </c>
      <c r="I156" s="60"/>
    </row>
    <row r="157" spans="1:9" ht="15" x14ac:dyDescent="0.25">
      <c r="A157" s="8" t="s">
        <v>355</v>
      </c>
      <c r="B157" s="8" t="s">
        <v>10</v>
      </c>
      <c r="C157" s="8" t="s">
        <v>356</v>
      </c>
      <c r="D157" s="8" t="s">
        <v>357</v>
      </c>
      <c r="E157" s="13" t="s">
        <v>31745</v>
      </c>
      <c r="F157" s="77" t="str">
        <f t="shared" si="2"/>
        <v>К товару</v>
      </c>
      <c r="G157" s="87">
        <v>44437.555080000006</v>
      </c>
      <c r="H157" s="61">
        <v>22</v>
      </c>
      <c r="I157" s="60"/>
    </row>
    <row r="158" spans="1:9" ht="15" x14ac:dyDescent="0.25">
      <c r="A158" s="8" t="s">
        <v>358</v>
      </c>
      <c r="B158" s="8" t="s">
        <v>10</v>
      </c>
      <c r="C158" s="8" t="s">
        <v>359</v>
      </c>
      <c r="D158" s="8" t="s">
        <v>360</v>
      </c>
      <c r="E158" s="13" t="s">
        <v>31746</v>
      </c>
      <c r="F158" s="77" t="str">
        <f t="shared" si="2"/>
        <v>К товару</v>
      </c>
      <c r="G158" s="87">
        <v>50645.27016</v>
      </c>
      <c r="H158" s="61">
        <v>19</v>
      </c>
      <c r="I158" s="60"/>
    </row>
    <row r="159" spans="1:9" ht="15" x14ac:dyDescent="0.25">
      <c r="A159" s="8" t="s">
        <v>361</v>
      </c>
      <c r="B159" s="8" t="s">
        <v>10</v>
      </c>
      <c r="C159" s="8" t="s">
        <v>362</v>
      </c>
      <c r="D159" s="8" t="s">
        <v>363</v>
      </c>
      <c r="E159" s="13" t="s">
        <v>31747</v>
      </c>
      <c r="F159" s="77" t="str">
        <f t="shared" si="2"/>
        <v>К товару</v>
      </c>
      <c r="G159" s="87">
        <v>47304.793080000003</v>
      </c>
      <c r="H159" s="61">
        <v>4</v>
      </c>
      <c r="I159" s="60"/>
    </row>
    <row r="160" spans="1:9" ht="30" x14ac:dyDescent="0.25">
      <c r="A160" s="8" t="s">
        <v>364</v>
      </c>
      <c r="B160" s="8" t="s">
        <v>10</v>
      </c>
      <c r="C160" s="8" t="s">
        <v>365</v>
      </c>
      <c r="D160" s="8" t="s">
        <v>366</v>
      </c>
      <c r="E160" s="13" t="s">
        <v>31748</v>
      </c>
      <c r="F160" s="77" t="str">
        <f t="shared" si="2"/>
        <v>К товару</v>
      </c>
      <c r="G160" s="87">
        <v>33451.11</v>
      </c>
      <c r="H160" s="61">
        <v>84</v>
      </c>
      <c r="I160" s="60"/>
    </row>
    <row r="161" spans="1:9" ht="15" x14ac:dyDescent="0.25">
      <c r="A161" s="8" t="s">
        <v>367</v>
      </c>
      <c r="B161" s="8" t="s">
        <v>10</v>
      </c>
      <c r="C161" s="8" t="s">
        <v>368</v>
      </c>
      <c r="D161" s="8" t="s">
        <v>366</v>
      </c>
      <c r="E161" s="13" t="s">
        <v>31749</v>
      </c>
      <c r="F161" s="77" t="str">
        <f t="shared" si="2"/>
        <v>К товару</v>
      </c>
      <c r="G161" s="87">
        <v>31394.808000000001</v>
      </c>
      <c r="H161" s="61">
        <v>71</v>
      </c>
      <c r="I161" s="60"/>
    </row>
    <row r="162" spans="1:9" ht="15" x14ac:dyDescent="0.25">
      <c r="A162" s="8" t="s">
        <v>369</v>
      </c>
      <c r="B162" s="8" t="s">
        <v>10</v>
      </c>
      <c r="C162" s="8" t="s">
        <v>370</v>
      </c>
      <c r="D162" s="8" t="s">
        <v>371</v>
      </c>
      <c r="E162" s="13" t="s">
        <v>31750</v>
      </c>
      <c r="F162" s="77" t="str">
        <f t="shared" si="2"/>
        <v>К товару</v>
      </c>
      <c r="G162" s="87">
        <v>63426.78</v>
      </c>
      <c r="H162" s="61">
        <v>16</v>
      </c>
      <c r="I162" s="60"/>
    </row>
    <row r="163" spans="1:9" ht="15" x14ac:dyDescent="0.25">
      <c r="A163" s="8" t="s">
        <v>372</v>
      </c>
      <c r="B163" s="8" t="s">
        <v>10</v>
      </c>
      <c r="C163" s="8" t="s">
        <v>373</v>
      </c>
      <c r="D163" s="8" t="s">
        <v>374</v>
      </c>
      <c r="E163" s="13" t="s">
        <v>31751</v>
      </c>
      <c r="F163" s="77" t="str">
        <f t="shared" si="2"/>
        <v>К товару</v>
      </c>
      <c r="G163" s="87">
        <v>68736.673080000008</v>
      </c>
      <c r="H163" s="61">
        <v>6</v>
      </c>
      <c r="I163" s="60"/>
    </row>
    <row r="164" spans="1:9" ht="15" x14ac:dyDescent="0.25">
      <c r="A164" s="8" t="s">
        <v>375</v>
      </c>
      <c r="B164" s="8" t="s">
        <v>10</v>
      </c>
      <c r="C164" s="8" t="s">
        <v>376</v>
      </c>
      <c r="D164" s="8" t="s">
        <v>377</v>
      </c>
      <c r="E164" s="13" t="s">
        <v>31752</v>
      </c>
      <c r="F164" s="77" t="str">
        <f t="shared" si="2"/>
        <v>К товару</v>
      </c>
      <c r="G164" s="87">
        <v>54931.646159999997</v>
      </c>
      <c r="H164" s="61">
        <v>15</v>
      </c>
      <c r="I164" s="60"/>
    </row>
    <row r="165" spans="1:9" ht="15" x14ac:dyDescent="0.25">
      <c r="A165" s="8" t="s">
        <v>378</v>
      </c>
      <c r="B165" s="8" t="s">
        <v>10</v>
      </c>
      <c r="C165" s="8" t="s">
        <v>379</v>
      </c>
      <c r="D165" s="8" t="s">
        <v>380</v>
      </c>
      <c r="E165" s="13" t="s">
        <v>31753</v>
      </c>
      <c r="F165" s="77" t="str">
        <f t="shared" si="2"/>
        <v>К товару</v>
      </c>
      <c r="G165" s="87">
        <v>41888.899080000003</v>
      </c>
      <c r="H165" s="61">
        <v>10</v>
      </c>
      <c r="I165" s="60"/>
    </row>
    <row r="166" spans="1:9" ht="15" x14ac:dyDescent="0.25">
      <c r="A166" s="8" t="s">
        <v>11854</v>
      </c>
      <c r="B166" s="8" t="s">
        <v>10</v>
      </c>
      <c r="C166" s="8" t="s">
        <v>11855</v>
      </c>
      <c r="D166" s="8" t="s">
        <v>788</v>
      </c>
      <c r="E166" s="13" t="s">
        <v>31754</v>
      </c>
      <c r="F166" s="77" t="str">
        <f t="shared" si="2"/>
        <v>К товару</v>
      </c>
      <c r="G166" s="87">
        <v>50374.765080000005</v>
      </c>
      <c r="H166" s="61">
        <v>10</v>
      </c>
      <c r="I166" s="60"/>
    </row>
    <row r="167" spans="1:9" ht="15" x14ac:dyDescent="0.25">
      <c r="A167" s="8" t="s">
        <v>381</v>
      </c>
      <c r="B167" s="8" t="s">
        <v>10</v>
      </c>
      <c r="C167" s="8" t="s">
        <v>382</v>
      </c>
      <c r="D167" s="8" t="s">
        <v>383</v>
      </c>
      <c r="E167" s="13" t="s">
        <v>31755</v>
      </c>
      <c r="F167" s="77" t="str">
        <f t="shared" si="2"/>
        <v>К товару</v>
      </c>
      <c r="G167" s="87">
        <v>52701.572159999996</v>
      </c>
      <c r="H167" s="61">
        <v>31</v>
      </c>
      <c r="I167" s="60"/>
    </row>
    <row r="168" spans="1:9" ht="15" x14ac:dyDescent="0.25">
      <c r="A168" s="8" t="s">
        <v>384</v>
      </c>
      <c r="B168" s="8" t="s">
        <v>10</v>
      </c>
      <c r="C168" s="8" t="s">
        <v>385</v>
      </c>
      <c r="D168" s="8" t="s">
        <v>386</v>
      </c>
      <c r="E168" s="13" t="s">
        <v>31756</v>
      </c>
      <c r="F168" s="77" t="str">
        <f t="shared" si="2"/>
        <v>К товару</v>
      </c>
      <c r="G168" s="87">
        <v>46474.742160000002</v>
      </c>
      <c r="H168" s="61">
        <v>12</v>
      </c>
      <c r="I168" s="60"/>
    </row>
    <row r="169" spans="1:9" ht="15" x14ac:dyDescent="0.25">
      <c r="A169" s="8" t="s">
        <v>387</v>
      </c>
      <c r="B169" s="8" t="s">
        <v>10</v>
      </c>
      <c r="C169" s="8" t="s">
        <v>388</v>
      </c>
      <c r="D169" s="8" t="s">
        <v>389</v>
      </c>
      <c r="E169" s="13" t="s">
        <v>31757</v>
      </c>
      <c r="F169" s="77" t="str">
        <f t="shared" si="2"/>
        <v>К товару</v>
      </c>
      <c r="G169" s="87">
        <v>25254.864000000001</v>
      </c>
      <c r="H169" s="61">
        <v>11</v>
      </c>
      <c r="I169" s="60"/>
    </row>
    <row r="170" spans="1:9" ht="15" x14ac:dyDescent="0.25">
      <c r="A170" s="8" t="s">
        <v>390</v>
      </c>
      <c r="B170" s="8" t="s">
        <v>10</v>
      </c>
      <c r="C170" s="8" t="s">
        <v>391</v>
      </c>
      <c r="D170" s="8" t="s">
        <v>392</v>
      </c>
      <c r="E170" s="13" t="s">
        <v>31758</v>
      </c>
      <c r="F170" s="77" t="str">
        <f t="shared" si="2"/>
        <v>К товару</v>
      </c>
      <c r="G170" s="87">
        <v>41010.192000000003</v>
      </c>
      <c r="H170" s="61">
        <v>2</v>
      </c>
      <c r="I170" s="60"/>
    </row>
    <row r="171" spans="1:9" ht="15" x14ac:dyDescent="0.25">
      <c r="A171" s="8" t="s">
        <v>393</v>
      </c>
      <c r="B171" s="8" t="s">
        <v>10</v>
      </c>
      <c r="C171" s="8" t="s">
        <v>394</v>
      </c>
      <c r="D171" s="8" t="s">
        <v>395</v>
      </c>
      <c r="E171" s="13" t="s">
        <v>31759</v>
      </c>
      <c r="F171" s="77" t="str">
        <f t="shared" si="2"/>
        <v>К товару</v>
      </c>
      <c r="G171" s="87">
        <v>59855.186159999997</v>
      </c>
      <c r="H171" s="61">
        <v>8</v>
      </c>
      <c r="I171" s="60"/>
    </row>
    <row r="172" spans="1:9" ht="15" x14ac:dyDescent="0.25">
      <c r="A172" s="8" t="s">
        <v>11856</v>
      </c>
      <c r="B172" s="8" t="s">
        <v>10</v>
      </c>
      <c r="C172" s="8" t="s">
        <v>11857</v>
      </c>
      <c r="D172" s="8" t="s">
        <v>11858</v>
      </c>
      <c r="E172" s="13" t="s">
        <v>31760</v>
      </c>
      <c r="F172" s="77" t="str">
        <f t="shared" si="2"/>
        <v>К товару</v>
      </c>
      <c r="G172" s="87">
        <v>24762.51</v>
      </c>
      <c r="H172" s="61">
        <v>4</v>
      </c>
      <c r="I172" s="60"/>
    </row>
    <row r="173" spans="1:9" ht="15" x14ac:dyDescent="0.25">
      <c r="A173" s="8" t="s">
        <v>23516</v>
      </c>
      <c r="B173" s="8" t="s">
        <v>10</v>
      </c>
      <c r="C173" s="8" t="s">
        <v>23517</v>
      </c>
      <c r="D173" s="8" t="s">
        <v>23518</v>
      </c>
      <c r="E173" s="13" t="s">
        <v>31761</v>
      </c>
      <c r="F173" s="77" t="str">
        <f t="shared" si="2"/>
        <v>К товару</v>
      </c>
      <c r="G173" s="87">
        <v>57344.76</v>
      </c>
      <c r="H173" s="61">
        <v>2</v>
      </c>
      <c r="I173" s="60"/>
    </row>
    <row r="174" spans="1:9" ht="15" x14ac:dyDescent="0.25">
      <c r="A174" s="8" t="s">
        <v>396</v>
      </c>
      <c r="B174" s="8" t="s">
        <v>10</v>
      </c>
      <c r="C174" s="8" t="s">
        <v>397</v>
      </c>
      <c r="D174" s="8" t="s">
        <v>398</v>
      </c>
      <c r="E174" s="13" t="s">
        <v>31762</v>
      </c>
      <c r="F174" s="77" t="str">
        <f t="shared" si="2"/>
        <v>К товару</v>
      </c>
      <c r="G174" s="87">
        <v>72888.086160000006</v>
      </c>
      <c r="H174" s="61">
        <v>4</v>
      </c>
      <c r="I174" s="60"/>
    </row>
    <row r="175" spans="1:9" ht="15" x14ac:dyDescent="0.25">
      <c r="A175" s="8" t="s">
        <v>26463</v>
      </c>
      <c r="B175" s="8" t="s">
        <v>10</v>
      </c>
      <c r="C175" s="8" t="s">
        <v>26464</v>
      </c>
      <c r="D175" s="8" t="s">
        <v>26465</v>
      </c>
      <c r="E175" s="13" t="s">
        <v>31763</v>
      </c>
      <c r="F175" s="77" t="str">
        <f t="shared" si="2"/>
        <v>К товару</v>
      </c>
      <c r="G175" s="87">
        <v>66033.36</v>
      </c>
      <c r="H175" s="61">
        <v>18</v>
      </c>
      <c r="I175" s="60"/>
    </row>
    <row r="176" spans="1:9" ht="15" x14ac:dyDescent="0.25">
      <c r="A176" s="8" t="s">
        <v>399</v>
      </c>
      <c r="B176" s="8" t="s">
        <v>10</v>
      </c>
      <c r="C176" s="8" t="s">
        <v>400</v>
      </c>
      <c r="D176" s="8" t="s">
        <v>401</v>
      </c>
      <c r="E176" s="13" t="s">
        <v>31764</v>
      </c>
      <c r="F176" s="77" t="str">
        <f t="shared" si="2"/>
        <v>К товару</v>
      </c>
      <c r="G176" s="87">
        <v>53869.32</v>
      </c>
      <c r="H176" s="61">
        <v>3</v>
      </c>
      <c r="I176" s="60"/>
    </row>
    <row r="177" spans="1:9" ht="15" x14ac:dyDescent="0.25">
      <c r="A177" s="8" t="s">
        <v>402</v>
      </c>
      <c r="B177" s="8" t="s">
        <v>10</v>
      </c>
      <c r="C177" s="8" t="s">
        <v>403</v>
      </c>
      <c r="D177" s="8" t="s">
        <v>404</v>
      </c>
      <c r="E177" s="13" t="s">
        <v>31765</v>
      </c>
      <c r="F177" s="77" t="str">
        <f t="shared" si="2"/>
        <v>К товару</v>
      </c>
      <c r="G177" s="87">
        <v>61206.553080000005</v>
      </c>
      <c r="H177" s="61">
        <v>4</v>
      </c>
      <c r="I177" s="60"/>
    </row>
    <row r="178" spans="1:9" ht="15" x14ac:dyDescent="0.25">
      <c r="A178" s="8" t="s">
        <v>405</v>
      </c>
      <c r="B178" s="8" t="s">
        <v>10</v>
      </c>
      <c r="C178" s="8" t="s">
        <v>406</v>
      </c>
      <c r="D178" s="8" t="s">
        <v>407</v>
      </c>
      <c r="E178" s="13" t="s">
        <v>31766</v>
      </c>
      <c r="F178" s="77" t="str">
        <f t="shared" si="2"/>
        <v>К товару</v>
      </c>
      <c r="G178" s="87">
        <v>51967.675080000001</v>
      </c>
      <c r="H178" s="61">
        <v>8</v>
      </c>
      <c r="I178" s="60"/>
    </row>
    <row r="179" spans="1:9" ht="15" x14ac:dyDescent="0.25">
      <c r="A179" s="8" t="s">
        <v>408</v>
      </c>
      <c r="B179" s="8" t="s">
        <v>10</v>
      </c>
      <c r="C179" s="8" t="s">
        <v>409</v>
      </c>
      <c r="D179" s="8" t="s">
        <v>410</v>
      </c>
      <c r="E179" s="13" t="s">
        <v>31767</v>
      </c>
      <c r="F179" s="77" t="str">
        <f t="shared" si="2"/>
        <v>К товару</v>
      </c>
      <c r="G179" s="87">
        <v>55993.393080000002</v>
      </c>
      <c r="H179" s="61">
        <v>8</v>
      </c>
      <c r="I179" s="60"/>
    </row>
    <row r="180" spans="1:9" ht="30" x14ac:dyDescent="0.25">
      <c r="A180" s="8" t="s">
        <v>411</v>
      </c>
      <c r="B180" s="8" t="s">
        <v>10</v>
      </c>
      <c r="C180" s="8" t="s">
        <v>412</v>
      </c>
      <c r="D180" s="8" t="s">
        <v>413</v>
      </c>
      <c r="E180" s="13" t="s">
        <v>31768</v>
      </c>
      <c r="F180" s="77" t="str">
        <f t="shared" si="2"/>
        <v>К товару</v>
      </c>
      <c r="G180" s="87">
        <v>28131.949079999999</v>
      </c>
      <c r="H180" s="61">
        <v>4</v>
      </c>
      <c r="I180" s="60"/>
    </row>
    <row r="181" spans="1:9" ht="30" x14ac:dyDescent="0.25">
      <c r="A181" s="8" t="s">
        <v>414</v>
      </c>
      <c r="B181" s="8" t="s">
        <v>10</v>
      </c>
      <c r="C181" s="8" t="s">
        <v>415</v>
      </c>
      <c r="D181" s="8" t="s">
        <v>416</v>
      </c>
      <c r="E181" s="13" t="s">
        <v>31769</v>
      </c>
      <c r="F181" s="77" t="str">
        <f t="shared" si="2"/>
        <v>К товару</v>
      </c>
      <c r="G181" s="87">
        <v>61689.06</v>
      </c>
      <c r="H181" s="61">
        <v>6</v>
      </c>
      <c r="I181" s="60"/>
    </row>
    <row r="182" spans="1:9" ht="30" x14ac:dyDescent="0.25">
      <c r="A182" s="8" t="s">
        <v>417</v>
      </c>
      <c r="B182" s="8" t="s">
        <v>10</v>
      </c>
      <c r="C182" s="8" t="s">
        <v>418</v>
      </c>
      <c r="D182" s="8" t="s">
        <v>419</v>
      </c>
      <c r="E182" s="13" t="s">
        <v>31770</v>
      </c>
      <c r="F182" s="77" t="str">
        <f t="shared" si="2"/>
        <v>К товару</v>
      </c>
      <c r="G182" s="87">
        <v>51610.284</v>
      </c>
      <c r="H182" s="61">
        <v>2</v>
      </c>
      <c r="I182" s="60"/>
    </row>
    <row r="183" spans="1:9" ht="15" x14ac:dyDescent="0.25">
      <c r="A183" s="8" t="s">
        <v>420</v>
      </c>
      <c r="B183" s="8" t="s">
        <v>10</v>
      </c>
      <c r="C183" s="8" t="s">
        <v>421</v>
      </c>
      <c r="D183" s="8" t="s">
        <v>422</v>
      </c>
      <c r="E183" s="13" t="s">
        <v>31771</v>
      </c>
      <c r="F183" s="77" t="str">
        <f t="shared" si="2"/>
        <v>К товару</v>
      </c>
      <c r="G183" s="87">
        <v>113048.53308000001</v>
      </c>
      <c r="H183" s="61">
        <v>8</v>
      </c>
      <c r="I183" s="60"/>
    </row>
    <row r="184" spans="1:9" ht="15" x14ac:dyDescent="0.25">
      <c r="A184" s="8" t="s">
        <v>11859</v>
      </c>
      <c r="B184" s="8" t="s">
        <v>10</v>
      </c>
      <c r="C184" s="8" t="s">
        <v>11860</v>
      </c>
      <c r="D184" s="8" t="s">
        <v>11861</v>
      </c>
      <c r="E184" s="13" t="s">
        <v>31772</v>
      </c>
      <c r="F184" s="77" t="str">
        <f t="shared" si="2"/>
        <v>К товару</v>
      </c>
      <c r="G184" s="87">
        <v>61978.68</v>
      </c>
      <c r="H184" s="61">
        <v>10</v>
      </c>
      <c r="I184" s="60"/>
    </row>
    <row r="185" spans="1:9" ht="15" x14ac:dyDescent="0.25">
      <c r="A185" s="8" t="s">
        <v>423</v>
      </c>
      <c r="B185" s="8" t="s">
        <v>10</v>
      </c>
      <c r="C185" s="8" t="s">
        <v>424</v>
      </c>
      <c r="D185" s="8" t="s">
        <v>425</v>
      </c>
      <c r="E185" s="13" t="s">
        <v>31773</v>
      </c>
      <c r="F185" s="77" t="str">
        <f t="shared" si="2"/>
        <v>К товару</v>
      </c>
      <c r="G185" s="87">
        <v>45432.110159999997</v>
      </c>
      <c r="H185" s="61">
        <v>28</v>
      </c>
      <c r="I185" s="60"/>
    </row>
    <row r="186" spans="1:9" ht="30" x14ac:dyDescent="0.25">
      <c r="A186" s="8" t="s">
        <v>426</v>
      </c>
      <c r="B186" s="8" t="s">
        <v>10</v>
      </c>
      <c r="C186" s="8" t="s">
        <v>427</v>
      </c>
      <c r="D186" s="8" t="s">
        <v>428</v>
      </c>
      <c r="E186" s="13" t="s">
        <v>31774</v>
      </c>
      <c r="F186" s="77" t="str">
        <f t="shared" si="2"/>
        <v>К товару</v>
      </c>
      <c r="G186" s="87">
        <v>70764.013080000004</v>
      </c>
      <c r="H186" s="61">
        <v>24</v>
      </c>
      <c r="I186" s="60"/>
    </row>
    <row r="187" spans="1:9" ht="30" x14ac:dyDescent="0.25">
      <c r="A187" s="8" t="s">
        <v>429</v>
      </c>
      <c r="B187" s="8" t="s">
        <v>10</v>
      </c>
      <c r="C187" s="8" t="s">
        <v>430</v>
      </c>
      <c r="D187" s="8" t="s">
        <v>431</v>
      </c>
      <c r="E187" s="13" t="s">
        <v>31775</v>
      </c>
      <c r="F187" s="77" t="str">
        <f t="shared" si="2"/>
        <v>К товару</v>
      </c>
      <c r="G187" s="87">
        <v>39658.825080000002</v>
      </c>
      <c r="H187" s="61">
        <v>27</v>
      </c>
      <c r="I187" s="60"/>
    </row>
    <row r="188" spans="1:9" ht="30" x14ac:dyDescent="0.25">
      <c r="A188" s="8" t="s">
        <v>432</v>
      </c>
      <c r="B188" s="8" t="s">
        <v>10</v>
      </c>
      <c r="C188" s="8" t="s">
        <v>433</v>
      </c>
      <c r="D188" s="8" t="s">
        <v>434</v>
      </c>
      <c r="E188" s="13" t="s">
        <v>31776</v>
      </c>
      <c r="F188" s="77" t="str">
        <f t="shared" si="2"/>
        <v>К товару</v>
      </c>
      <c r="G188" s="87">
        <v>60724.046159999998</v>
      </c>
      <c r="H188" s="61">
        <v>12</v>
      </c>
      <c r="I188" s="60"/>
    </row>
    <row r="189" spans="1:9" ht="30" x14ac:dyDescent="0.25">
      <c r="A189" s="8" t="s">
        <v>435</v>
      </c>
      <c r="B189" s="8" t="s">
        <v>10</v>
      </c>
      <c r="C189" s="8" t="s">
        <v>436</v>
      </c>
      <c r="D189" s="8" t="s">
        <v>437</v>
      </c>
      <c r="E189" s="13" t="s">
        <v>31777</v>
      </c>
      <c r="F189" s="77" t="str">
        <f t="shared" si="2"/>
        <v>К товару</v>
      </c>
      <c r="G189" s="87">
        <v>39185.586000000003</v>
      </c>
      <c r="H189" s="61">
        <v>6</v>
      </c>
      <c r="I189" s="60"/>
    </row>
    <row r="190" spans="1:9" ht="15" x14ac:dyDescent="0.25">
      <c r="A190" s="8" t="s">
        <v>438</v>
      </c>
      <c r="B190" s="8" t="s">
        <v>10</v>
      </c>
      <c r="C190" s="8" t="s">
        <v>439</v>
      </c>
      <c r="D190" s="8" t="s">
        <v>440</v>
      </c>
      <c r="E190" s="13" t="s">
        <v>31778</v>
      </c>
      <c r="F190" s="77" t="str">
        <f t="shared" si="2"/>
        <v>К товару</v>
      </c>
      <c r="G190" s="87">
        <v>45287.300159999999</v>
      </c>
      <c r="H190" s="61">
        <v>62</v>
      </c>
      <c r="I190" s="60"/>
    </row>
    <row r="191" spans="1:9" ht="30" x14ac:dyDescent="0.25">
      <c r="A191" s="8" t="s">
        <v>441</v>
      </c>
      <c r="B191" s="8" t="s">
        <v>10</v>
      </c>
      <c r="C191" s="8" t="s">
        <v>442</v>
      </c>
      <c r="D191" s="8" t="s">
        <v>443</v>
      </c>
      <c r="E191" s="13" t="s">
        <v>31779</v>
      </c>
      <c r="F191" s="77" t="str">
        <f t="shared" si="2"/>
        <v>К товару</v>
      </c>
      <c r="G191" s="87">
        <v>45287.300159999999</v>
      </c>
      <c r="H191" s="61">
        <v>36</v>
      </c>
      <c r="I191" s="60"/>
    </row>
    <row r="192" spans="1:9" ht="15" x14ac:dyDescent="0.25">
      <c r="A192" s="8" t="s">
        <v>444</v>
      </c>
      <c r="B192" s="8" t="s">
        <v>10</v>
      </c>
      <c r="C192" s="8" t="s">
        <v>445</v>
      </c>
      <c r="D192" s="8" t="s">
        <v>446</v>
      </c>
      <c r="E192" s="13" t="s">
        <v>31780</v>
      </c>
      <c r="F192" s="77" t="str">
        <f t="shared" si="2"/>
        <v>К товару</v>
      </c>
      <c r="G192" s="87">
        <v>39658.825080000002</v>
      </c>
      <c r="H192" s="61">
        <v>2</v>
      </c>
      <c r="I192" s="60"/>
    </row>
    <row r="193" spans="1:9" ht="30" x14ac:dyDescent="0.25">
      <c r="A193" s="8" t="s">
        <v>447</v>
      </c>
      <c r="B193" s="8" t="s">
        <v>10</v>
      </c>
      <c r="C193" s="8" t="s">
        <v>448</v>
      </c>
      <c r="D193" s="8" t="s">
        <v>449</v>
      </c>
      <c r="E193" s="13" t="s">
        <v>31781</v>
      </c>
      <c r="F193" s="77" t="str">
        <f t="shared" si="2"/>
        <v>К товару</v>
      </c>
      <c r="G193" s="87">
        <v>46793.324159999996</v>
      </c>
      <c r="H193" s="61">
        <v>4</v>
      </c>
      <c r="I193" s="60"/>
    </row>
    <row r="194" spans="1:9" ht="15" x14ac:dyDescent="0.25">
      <c r="A194" s="8" t="s">
        <v>450</v>
      </c>
      <c r="B194" s="8" t="s">
        <v>10</v>
      </c>
      <c r="C194" s="8" t="s">
        <v>451</v>
      </c>
      <c r="D194" s="8" t="s">
        <v>452</v>
      </c>
      <c r="E194" s="13" t="s">
        <v>31782</v>
      </c>
      <c r="F194" s="77" t="str">
        <f t="shared" si="2"/>
        <v>К товару</v>
      </c>
      <c r="G194" s="87">
        <v>62557.919999999998</v>
      </c>
      <c r="H194" s="61">
        <v>1</v>
      </c>
      <c r="I194" s="60"/>
    </row>
    <row r="195" spans="1:9" ht="15" x14ac:dyDescent="0.25">
      <c r="A195" s="8" t="s">
        <v>453</v>
      </c>
      <c r="B195" s="8" t="s">
        <v>10</v>
      </c>
      <c r="C195" s="8" t="s">
        <v>454</v>
      </c>
      <c r="D195" s="8" t="s">
        <v>455</v>
      </c>
      <c r="E195" s="13" t="s">
        <v>31783</v>
      </c>
      <c r="F195" s="77" t="str">
        <f t="shared" si="2"/>
        <v>К товару</v>
      </c>
      <c r="G195" s="87">
        <v>25496.407080000001</v>
      </c>
      <c r="H195" s="61">
        <v>2</v>
      </c>
      <c r="I195" s="60"/>
    </row>
    <row r="196" spans="1:9" ht="15" x14ac:dyDescent="0.25">
      <c r="A196" s="8" t="s">
        <v>456</v>
      </c>
      <c r="B196" s="8" t="s">
        <v>10</v>
      </c>
      <c r="C196" s="8" t="s">
        <v>457</v>
      </c>
      <c r="D196" s="8" t="s">
        <v>458</v>
      </c>
      <c r="E196" s="13" t="s">
        <v>31784</v>
      </c>
      <c r="F196" s="77" t="str">
        <f t="shared" si="2"/>
        <v>К товару</v>
      </c>
      <c r="G196" s="87">
        <v>31443.46416</v>
      </c>
      <c r="H196" s="61">
        <v>2</v>
      </c>
      <c r="I196" s="60"/>
    </row>
    <row r="197" spans="1:9" ht="30" x14ac:dyDescent="0.25">
      <c r="A197" s="8" t="s">
        <v>459</v>
      </c>
      <c r="B197" s="8" t="s">
        <v>10</v>
      </c>
      <c r="C197" s="8" t="s">
        <v>460</v>
      </c>
      <c r="D197" s="8" t="s">
        <v>461</v>
      </c>
      <c r="E197" s="13" t="s">
        <v>31785</v>
      </c>
      <c r="F197" s="77" t="str">
        <f t="shared" si="2"/>
        <v>К товару</v>
      </c>
      <c r="G197" s="87">
        <v>58213.62</v>
      </c>
      <c r="H197" s="61">
        <v>16</v>
      </c>
      <c r="I197" s="60"/>
    </row>
    <row r="198" spans="1:9" ht="15" x14ac:dyDescent="0.25">
      <c r="A198" s="8" t="s">
        <v>11862</v>
      </c>
      <c r="B198" s="8" t="s">
        <v>10</v>
      </c>
      <c r="C198" s="8" t="s">
        <v>11863</v>
      </c>
      <c r="D198" s="8" t="s">
        <v>11864</v>
      </c>
      <c r="E198" s="13" t="s">
        <v>31786</v>
      </c>
      <c r="F198" s="77" t="str">
        <f t="shared" si="2"/>
        <v>К товару</v>
      </c>
      <c r="G198" s="87">
        <v>64778.726159999998</v>
      </c>
      <c r="H198" s="61">
        <v>9</v>
      </c>
      <c r="I198" s="95"/>
    </row>
    <row r="199" spans="1:9" ht="15" x14ac:dyDescent="0.25">
      <c r="A199" s="8" t="s">
        <v>462</v>
      </c>
      <c r="B199" s="8" t="s">
        <v>10</v>
      </c>
      <c r="C199" s="8" t="s">
        <v>463</v>
      </c>
      <c r="D199" s="8" t="s">
        <v>464</v>
      </c>
      <c r="E199" s="13" t="s">
        <v>31787</v>
      </c>
      <c r="F199" s="77" t="str">
        <f t="shared" si="2"/>
        <v>К товару</v>
      </c>
      <c r="G199" s="87">
        <v>93740.726160000006</v>
      </c>
      <c r="H199" s="61">
        <v>6</v>
      </c>
      <c r="I199" s="60"/>
    </row>
    <row r="200" spans="1:9" ht="15" x14ac:dyDescent="0.25">
      <c r="A200" s="8" t="s">
        <v>465</v>
      </c>
      <c r="B200" s="8" t="s">
        <v>10</v>
      </c>
      <c r="C200" s="8" t="s">
        <v>466</v>
      </c>
      <c r="D200" s="8" t="s">
        <v>467</v>
      </c>
      <c r="E200" s="13" t="s">
        <v>31788</v>
      </c>
      <c r="F200" s="77" t="str">
        <f t="shared" si="2"/>
        <v>К товару</v>
      </c>
      <c r="G200" s="87">
        <v>44727.175080000001</v>
      </c>
      <c r="H200" s="61">
        <v>9</v>
      </c>
      <c r="I200" s="60"/>
    </row>
    <row r="201" spans="1:9" ht="15" x14ac:dyDescent="0.25">
      <c r="A201" s="8" t="s">
        <v>21178</v>
      </c>
      <c r="B201" s="8" t="s">
        <v>10</v>
      </c>
      <c r="C201" s="8" t="s">
        <v>21179</v>
      </c>
      <c r="D201" s="8" t="s">
        <v>21180</v>
      </c>
      <c r="E201" s="13" t="s">
        <v>31789</v>
      </c>
      <c r="F201" s="77" t="str">
        <f t="shared" si="2"/>
        <v>К товару</v>
      </c>
      <c r="G201" s="87">
        <v>26712.811079999999</v>
      </c>
      <c r="H201" s="61">
        <v>2</v>
      </c>
      <c r="I201" s="60"/>
    </row>
    <row r="202" spans="1:9" ht="30" x14ac:dyDescent="0.25">
      <c r="A202" s="8" t="s">
        <v>468</v>
      </c>
      <c r="B202" s="8" t="s">
        <v>10</v>
      </c>
      <c r="C202" s="8" t="s">
        <v>469</v>
      </c>
      <c r="D202" s="8" t="s">
        <v>470</v>
      </c>
      <c r="E202" s="13" t="s">
        <v>31790</v>
      </c>
      <c r="F202" s="77" t="str">
        <f t="shared" ref="F202:F265" si="3">HYPERLINK("https://shop-askom.kz/?pbrandnumber="&amp;C202&amp;"&amp;pbrandname=SACHS", "К товару")</f>
        <v>К товару</v>
      </c>
      <c r="G202" s="87">
        <v>40324.951080000006</v>
      </c>
      <c r="H202" s="61">
        <v>19</v>
      </c>
      <c r="I202" s="60"/>
    </row>
    <row r="203" spans="1:9" ht="30" x14ac:dyDescent="0.25">
      <c r="A203" s="8" t="s">
        <v>471</v>
      </c>
      <c r="B203" s="8" t="s">
        <v>10</v>
      </c>
      <c r="C203" s="8" t="s">
        <v>472</v>
      </c>
      <c r="D203" s="8" t="s">
        <v>473</v>
      </c>
      <c r="E203" s="13" t="s">
        <v>31791</v>
      </c>
      <c r="F203" s="77" t="str">
        <f t="shared" si="3"/>
        <v>К товару</v>
      </c>
      <c r="G203" s="87">
        <v>27359.82216</v>
      </c>
      <c r="H203" s="61">
        <v>23</v>
      </c>
      <c r="I203" s="60"/>
    </row>
    <row r="204" spans="1:9" ht="15" x14ac:dyDescent="0.25">
      <c r="A204" s="8" t="s">
        <v>474</v>
      </c>
      <c r="B204" s="8" t="s">
        <v>10</v>
      </c>
      <c r="C204" s="8" t="s">
        <v>475</v>
      </c>
      <c r="D204" s="8" t="s">
        <v>476</v>
      </c>
      <c r="E204" s="13" t="s">
        <v>31792</v>
      </c>
      <c r="F204" s="77" t="str">
        <f t="shared" si="3"/>
        <v>К товару</v>
      </c>
      <c r="G204" s="87">
        <v>50268.764159999999</v>
      </c>
      <c r="H204" s="61">
        <v>22</v>
      </c>
      <c r="I204" s="60"/>
    </row>
    <row r="205" spans="1:9" ht="30" x14ac:dyDescent="0.25">
      <c r="A205" s="8" t="s">
        <v>477</v>
      </c>
      <c r="B205" s="8" t="s">
        <v>10</v>
      </c>
      <c r="C205" s="8" t="s">
        <v>478</v>
      </c>
      <c r="D205" s="8" t="s">
        <v>479</v>
      </c>
      <c r="E205" s="13" t="s">
        <v>31793</v>
      </c>
      <c r="F205" s="77" t="str">
        <f t="shared" si="3"/>
        <v>К товару</v>
      </c>
      <c r="G205" s="87">
        <v>25737.95016</v>
      </c>
      <c r="H205" s="61">
        <v>23</v>
      </c>
      <c r="I205" s="60"/>
    </row>
    <row r="206" spans="1:9" ht="15" x14ac:dyDescent="0.25">
      <c r="A206" s="8" t="s">
        <v>480</v>
      </c>
      <c r="B206" s="8" t="s">
        <v>10</v>
      </c>
      <c r="C206" s="8" t="s">
        <v>481</v>
      </c>
      <c r="D206" s="8" t="s">
        <v>482</v>
      </c>
      <c r="E206" s="13" t="s">
        <v>31794</v>
      </c>
      <c r="F206" s="77" t="str">
        <f t="shared" si="3"/>
        <v>К товару</v>
      </c>
      <c r="G206" s="87">
        <v>82541.7</v>
      </c>
      <c r="H206" s="61">
        <v>7</v>
      </c>
      <c r="I206" s="60"/>
    </row>
    <row r="207" spans="1:9" ht="15" x14ac:dyDescent="0.25">
      <c r="A207" s="8" t="s">
        <v>483</v>
      </c>
      <c r="B207" s="8" t="s">
        <v>10</v>
      </c>
      <c r="C207" s="8" t="s">
        <v>484</v>
      </c>
      <c r="D207" s="8" t="s">
        <v>485</v>
      </c>
      <c r="E207" s="13" t="s">
        <v>31795</v>
      </c>
      <c r="F207" s="77" t="str">
        <f t="shared" si="3"/>
        <v>К товару</v>
      </c>
      <c r="G207" s="87">
        <v>50654.538</v>
      </c>
      <c r="H207" s="61">
        <v>2</v>
      </c>
      <c r="I207" s="60"/>
    </row>
    <row r="208" spans="1:9" ht="15" x14ac:dyDescent="0.25">
      <c r="A208" s="8" t="s">
        <v>26466</v>
      </c>
      <c r="B208" s="8" t="s">
        <v>10</v>
      </c>
      <c r="C208" s="8" t="s">
        <v>26467</v>
      </c>
      <c r="D208" s="8" t="s">
        <v>26468</v>
      </c>
      <c r="E208" s="13" t="s">
        <v>31796</v>
      </c>
      <c r="F208" s="77" t="str">
        <f t="shared" si="3"/>
        <v>К товару</v>
      </c>
      <c r="G208" s="87">
        <v>63041.006159999997</v>
      </c>
      <c r="H208" s="61">
        <v>16</v>
      </c>
      <c r="I208" s="60"/>
    </row>
    <row r="209" spans="1:9" ht="15" x14ac:dyDescent="0.25">
      <c r="A209" s="8" t="s">
        <v>486</v>
      </c>
      <c r="B209" s="8" t="s">
        <v>10</v>
      </c>
      <c r="C209" s="8" t="s">
        <v>487</v>
      </c>
      <c r="D209" s="8" t="s">
        <v>488</v>
      </c>
      <c r="E209" s="13" t="s">
        <v>31797</v>
      </c>
      <c r="F209" s="77" t="str">
        <f t="shared" si="3"/>
        <v>К товару</v>
      </c>
      <c r="G209" s="87">
        <v>42526.063080000007</v>
      </c>
      <c r="H209" s="61">
        <v>10</v>
      </c>
      <c r="I209" s="60"/>
    </row>
    <row r="210" spans="1:9" ht="15" x14ac:dyDescent="0.25">
      <c r="A210" s="8" t="s">
        <v>489</v>
      </c>
      <c r="B210" s="8" t="s">
        <v>10</v>
      </c>
      <c r="C210" s="8" t="s">
        <v>490</v>
      </c>
      <c r="D210" s="8" t="s">
        <v>491</v>
      </c>
      <c r="E210" s="13" t="s">
        <v>31798</v>
      </c>
      <c r="F210" s="77" t="str">
        <f t="shared" si="3"/>
        <v>К товару</v>
      </c>
      <c r="G210" s="87">
        <v>55896.659999999996</v>
      </c>
      <c r="H210" s="61">
        <v>28</v>
      </c>
      <c r="I210" s="60"/>
    </row>
    <row r="211" spans="1:9" ht="15" x14ac:dyDescent="0.25">
      <c r="A211" s="8" t="s">
        <v>492</v>
      </c>
      <c r="B211" s="8" t="s">
        <v>10</v>
      </c>
      <c r="C211" s="8" t="s">
        <v>493</v>
      </c>
      <c r="D211" s="8" t="s">
        <v>494</v>
      </c>
      <c r="E211" s="13" t="s">
        <v>31799</v>
      </c>
      <c r="F211" s="77" t="str">
        <f t="shared" si="3"/>
        <v>К товару</v>
      </c>
      <c r="G211" s="87">
        <v>47256.716159999996</v>
      </c>
      <c r="H211" s="61">
        <v>12</v>
      </c>
      <c r="I211" s="60"/>
    </row>
    <row r="212" spans="1:9" ht="15" x14ac:dyDescent="0.25">
      <c r="A212" s="8" t="s">
        <v>23519</v>
      </c>
      <c r="B212" s="8" t="s">
        <v>10</v>
      </c>
      <c r="C212" s="8" t="s">
        <v>23520</v>
      </c>
      <c r="D212" s="8" t="s">
        <v>23521</v>
      </c>
      <c r="E212" s="13" t="s">
        <v>31800</v>
      </c>
      <c r="F212" s="77" t="str">
        <f t="shared" si="3"/>
        <v>К товару</v>
      </c>
      <c r="G212" s="87">
        <v>71343.25308000001</v>
      </c>
      <c r="H212" s="61">
        <v>2</v>
      </c>
      <c r="I212" s="60"/>
    </row>
    <row r="213" spans="1:9" ht="15" x14ac:dyDescent="0.25">
      <c r="A213" s="8" t="s">
        <v>495</v>
      </c>
      <c r="B213" s="8" t="s">
        <v>10</v>
      </c>
      <c r="C213" s="8" t="s">
        <v>496</v>
      </c>
      <c r="D213" s="8" t="s">
        <v>497</v>
      </c>
      <c r="E213" s="13" t="s">
        <v>31801</v>
      </c>
      <c r="F213" s="77" t="str">
        <f t="shared" si="3"/>
        <v>К товару</v>
      </c>
      <c r="G213" s="87">
        <v>54931.646159999997</v>
      </c>
      <c r="H213" s="61">
        <v>10</v>
      </c>
      <c r="I213" s="60"/>
    </row>
    <row r="214" spans="1:9" ht="15" x14ac:dyDescent="0.25">
      <c r="A214" s="8" t="s">
        <v>11865</v>
      </c>
      <c r="B214" s="8" t="s">
        <v>10</v>
      </c>
      <c r="C214" s="8" t="s">
        <v>11866</v>
      </c>
      <c r="D214" s="8" t="s">
        <v>11867</v>
      </c>
      <c r="E214" s="13" t="s">
        <v>31802</v>
      </c>
      <c r="F214" s="77" t="str">
        <f t="shared" si="3"/>
        <v>К товару</v>
      </c>
      <c r="G214" s="87">
        <v>61496.17308</v>
      </c>
      <c r="H214" s="61">
        <v>80</v>
      </c>
      <c r="I214" s="60"/>
    </row>
    <row r="215" spans="1:9" ht="15" x14ac:dyDescent="0.25">
      <c r="A215" s="8" t="s">
        <v>498</v>
      </c>
      <c r="B215" s="8" t="s">
        <v>10</v>
      </c>
      <c r="C215" s="8" t="s">
        <v>499</v>
      </c>
      <c r="D215" s="8" t="s">
        <v>500</v>
      </c>
      <c r="E215" s="13" t="s">
        <v>31803</v>
      </c>
      <c r="F215" s="77" t="str">
        <f t="shared" si="3"/>
        <v>К товару</v>
      </c>
      <c r="G215" s="87">
        <v>48076.92</v>
      </c>
      <c r="H215" s="61">
        <v>22</v>
      </c>
      <c r="I215" s="60"/>
    </row>
    <row r="216" spans="1:9" ht="15" x14ac:dyDescent="0.25">
      <c r="A216" s="8" t="s">
        <v>501</v>
      </c>
      <c r="B216" s="8" t="s">
        <v>10</v>
      </c>
      <c r="C216" s="8" t="s">
        <v>502</v>
      </c>
      <c r="D216" s="8" t="s">
        <v>503</v>
      </c>
      <c r="E216" s="13" t="s">
        <v>31804</v>
      </c>
      <c r="F216" s="77" t="str">
        <f t="shared" si="3"/>
        <v>К товару</v>
      </c>
      <c r="G216" s="87">
        <v>67288.573080000002</v>
      </c>
      <c r="H216" s="61">
        <v>7</v>
      </c>
      <c r="I216" s="60"/>
    </row>
    <row r="217" spans="1:9" ht="15" x14ac:dyDescent="0.25">
      <c r="A217" s="8" t="s">
        <v>504</v>
      </c>
      <c r="B217" s="8" t="s">
        <v>10</v>
      </c>
      <c r="C217" s="8" t="s">
        <v>505</v>
      </c>
      <c r="D217" s="8" t="s">
        <v>506</v>
      </c>
      <c r="E217" s="13" t="s">
        <v>31805</v>
      </c>
      <c r="F217" s="77" t="str">
        <f t="shared" si="3"/>
        <v>К товару</v>
      </c>
      <c r="G217" s="87">
        <v>44408.593080000006</v>
      </c>
      <c r="H217" s="61">
        <v>9</v>
      </c>
      <c r="I217" s="60"/>
    </row>
    <row r="218" spans="1:9" ht="15" x14ac:dyDescent="0.25">
      <c r="A218" s="8" t="s">
        <v>507</v>
      </c>
      <c r="B218" s="8" t="s">
        <v>10</v>
      </c>
      <c r="C218" s="8" t="s">
        <v>508</v>
      </c>
      <c r="D218" s="8" t="s">
        <v>509</v>
      </c>
      <c r="E218" s="13" t="s">
        <v>31806</v>
      </c>
      <c r="F218" s="77" t="str">
        <f t="shared" si="3"/>
        <v>К товару</v>
      </c>
      <c r="G218" s="87">
        <v>49621.753080000002</v>
      </c>
      <c r="H218" s="61">
        <v>48</v>
      </c>
      <c r="I218" s="60"/>
    </row>
    <row r="219" spans="1:9" ht="15" x14ac:dyDescent="0.25">
      <c r="A219" s="8" t="s">
        <v>510</v>
      </c>
      <c r="B219" s="8" t="s">
        <v>10</v>
      </c>
      <c r="C219" s="8" t="s">
        <v>511</v>
      </c>
      <c r="D219" s="8" t="s">
        <v>512</v>
      </c>
      <c r="E219" s="13" t="s">
        <v>31807</v>
      </c>
      <c r="F219" s="77" t="str">
        <f t="shared" si="3"/>
        <v>К товару</v>
      </c>
      <c r="G219" s="87">
        <v>47343.602160000002</v>
      </c>
      <c r="H219" s="61">
        <v>18</v>
      </c>
      <c r="I219" s="60"/>
    </row>
    <row r="220" spans="1:9" ht="15" x14ac:dyDescent="0.25">
      <c r="A220" s="8" t="s">
        <v>513</v>
      </c>
      <c r="B220" s="8" t="s">
        <v>10</v>
      </c>
      <c r="C220" s="8" t="s">
        <v>514</v>
      </c>
      <c r="D220" s="8" t="s">
        <v>515</v>
      </c>
      <c r="E220" s="13" t="s">
        <v>31808</v>
      </c>
      <c r="F220" s="77" t="str">
        <f t="shared" si="3"/>
        <v>К товару</v>
      </c>
      <c r="G220" s="87">
        <v>39185.586000000003</v>
      </c>
      <c r="H220" s="61">
        <v>22</v>
      </c>
      <c r="I220" s="60"/>
    </row>
    <row r="221" spans="1:9" ht="15" x14ac:dyDescent="0.25">
      <c r="A221" s="8" t="s">
        <v>516</v>
      </c>
      <c r="B221" s="8" t="s">
        <v>10</v>
      </c>
      <c r="C221" s="8" t="s">
        <v>517</v>
      </c>
      <c r="D221" s="8" t="s">
        <v>518</v>
      </c>
      <c r="E221" s="13" t="s">
        <v>31809</v>
      </c>
      <c r="F221" s="77" t="str">
        <f t="shared" si="3"/>
        <v>К товару</v>
      </c>
      <c r="G221" s="87">
        <v>63716.4</v>
      </c>
      <c r="H221" s="61">
        <v>4</v>
      </c>
      <c r="I221" s="60"/>
    </row>
    <row r="222" spans="1:9" ht="15" x14ac:dyDescent="0.25">
      <c r="A222" s="8" t="s">
        <v>519</v>
      </c>
      <c r="B222" s="8" t="s">
        <v>10</v>
      </c>
      <c r="C222" s="8" t="s">
        <v>520</v>
      </c>
      <c r="D222" s="8" t="s">
        <v>521</v>
      </c>
      <c r="E222" s="13" t="s">
        <v>31810</v>
      </c>
      <c r="F222" s="77" t="str">
        <f t="shared" si="3"/>
        <v>К товару</v>
      </c>
      <c r="G222" s="87">
        <v>44408.593080000006</v>
      </c>
      <c r="H222" s="61">
        <v>4</v>
      </c>
      <c r="I222" s="60"/>
    </row>
    <row r="223" spans="1:9" ht="15" x14ac:dyDescent="0.25">
      <c r="A223" s="8" t="s">
        <v>25993</v>
      </c>
      <c r="B223" s="8" t="s">
        <v>10</v>
      </c>
      <c r="C223" s="8" t="s">
        <v>25994</v>
      </c>
      <c r="D223" s="8" t="s">
        <v>25995</v>
      </c>
      <c r="E223" s="13" t="s">
        <v>31811</v>
      </c>
      <c r="F223" s="77" t="str">
        <f t="shared" si="3"/>
        <v>К товару</v>
      </c>
      <c r="G223" s="87">
        <v>65357.966159999996</v>
      </c>
      <c r="H223" s="61">
        <v>28</v>
      </c>
      <c r="I223" s="60"/>
    </row>
    <row r="224" spans="1:9" ht="30" x14ac:dyDescent="0.25">
      <c r="A224" s="8" t="s">
        <v>522</v>
      </c>
      <c r="B224" s="8" t="s">
        <v>10</v>
      </c>
      <c r="C224" s="8" t="s">
        <v>523</v>
      </c>
      <c r="D224" s="8" t="s">
        <v>524</v>
      </c>
      <c r="E224" s="13" t="s">
        <v>31812</v>
      </c>
      <c r="F224" s="77" t="str">
        <f t="shared" si="3"/>
        <v>К товару</v>
      </c>
      <c r="G224" s="87">
        <v>46349.047080000004</v>
      </c>
      <c r="H224" s="61">
        <v>22</v>
      </c>
      <c r="I224" s="60"/>
    </row>
    <row r="225" spans="1:9" ht="30" x14ac:dyDescent="0.25">
      <c r="A225" s="8" t="s">
        <v>525</v>
      </c>
      <c r="B225" s="8" t="s">
        <v>10</v>
      </c>
      <c r="C225" s="8" t="s">
        <v>526</v>
      </c>
      <c r="D225" s="8" t="s">
        <v>527</v>
      </c>
      <c r="E225" s="13" t="s">
        <v>31813</v>
      </c>
      <c r="F225" s="77" t="str">
        <f t="shared" si="3"/>
        <v>К товару</v>
      </c>
      <c r="G225" s="87">
        <v>40141.332000000002</v>
      </c>
      <c r="H225" s="61">
        <v>10</v>
      </c>
      <c r="I225" s="60"/>
    </row>
    <row r="226" spans="1:9" ht="15" x14ac:dyDescent="0.25">
      <c r="A226" s="8" t="s">
        <v>528</v>
      </c>
      <c r="B226" s="8" t="s">
        <v>10</v>
      </c>
      <c r="C226" s="8" t="s">
        <v>529</v>
      </c>
      <c r="D226" s="8" t="s">
        <v>530</v>
      </c>
      <c r="E226" s="13" t="s">
        <v>31814</v>
      </c>
      <c r="F226" s="77" t="str">
        <f t="shared" si="3"/>
        <v>К товару</v>
      </c>
      <c r="G226" s="87">
        <v>42458.292000000001</v>
      </c>
      <c r="H226" s="61">
        <v>43</v>
      </c>
      <c r="I226" s="60"/>
    </row>
    <row r="227" spans="1:9" ht="15" x14ac:dyDescent="0.25">
      <c r="A227" s="8" t="s">
        <v>11868</v>
      </c>
      <c r="B227" s="8" t="s">
        <v>10</v>
      </c>
      <c r="C227" s="8" t="s">
        <v>11869</v>
      </c>
      <c r="D227" s="8" t="s">
        <v>11870</v>
      </c>
      <c r="E227" s="13" t="s">
        <v>31815</v>
      </c>
      <c r="F227" s="77" t="str">
        <f t="shared" si="3"/>
        <v>К товару</v>
      </c>
      <c r="G227" s="87">
        <v>97505.786160000003</v>
      </c>
      <c r="H227" s="61">
        <v>6</v>
      </c>
      <c r="I227" s="60"/>
    </row>
    <row r="228" spans="1:9" ht="15" x14ac:dyDescent="0.25">
      <c r="A228" s="8" t="s">
        <v>531</v>
      </c>
      <c r="B228" s="8" t="s">
        <v>10</v>
      </c>
      <c r="C228" s="8" t="s">
        <v>532</v>
      </c>
      <c r="D228" s="8" t="s">
        <v>533</v>
      </c>
      <c r="E228" s="13" t="s">
        <v>31816</v>
      </c>
      <c r="F228" s="77" t="str">
        <f t="shared" si="3"/>
        <v>К товару</v>
      </c>
      <c r="G228" s="87">
        <v>50790.080159999998</v>
      </c>
      <c r="H228" s="61">
        <v>2</v>
      </c>
      <c r="I228" s="60"/>
    </row>
    <row r="229" spans="1:9" ht="15" x14ac:dyDescent="0.25">
      <c r="A229" s="8" t="s">
        <v>534</v>
      </c>
      <c r="B229" s="8" t="s">
        <v>10</v>
      </c>
      <c r="C229" s="8" t="s">
        <v>535</v>
      </c>
      <c r="D229" s="8" t="s">
        <v>536</v>
      </c>
      <c r="E229" s="13" t="s">
        <v>31817</v>
      </c>
      <c r="F229" s="77" t="str">
        <f t="shared" si="3"/>
        <v>К товару</v>
      </c>
      <c r="G229" s="87">
        <v>73370.593080000006</v>
      </c>
      <c r="H229" s="61">
        <v>2</v>
      </c>
      <c r="I229" s="60"/>
    </row>
    <row r="230" spans="1:9" ht="15" x14ac:dyDescent="0.25">
      <c r="A230" s="8" t="s">
        <v>537</v>
      </c>
      <c r="B230" s="8" t="s">
        <v>10</v>
      </c>
      <c r="C230" s="8" t="s">
        <v>538</v>
      </c>
      <c r="D230" s="8" t="s">
        <v>539</v>
      </c>
      <c r="E230" s="13" t="s">
        <v>31818</v>
      </c>
      <c r="F230" s="77" t="str">
        <f t="shared" si="3"/>
        <v>К товару</v>
      </c>
      <c r="G230" s="87">
        <v>45721.730159999999</v>
      </c>
      <c r="H230" s="61">
        <v>18</v>
      </c>
      <c r="I230" s="60"/>
    </row>
    <row r="231" spans="1:9" ht="15" x14ac:dyDescent="0.25">
      <c r="A231" s="8" t="s">
        <v>11871</v>
      </c>
      <c r="B231" s="8" t="s">
        <v>10</v>
      </c>
      <c r="C231" s="8" t="s">
        <v>11872</v>
      </c>
      <c r="D231" s="8" t="s">
        <v>11873</v>
      </c>
      <c r="E231" s="13" t="s">
        <v>31819</v>
      </c>
      <c r="F231" s="77" t="str">
        <f t="shared" si="3"/>
        <v>К товару</v>
      </c>
      <c r="G231" s="87">
        <v>60627.313080000007</v>
      </c>
      <c r="H231" s="61">
        <v>18</v>
      </c>
      <c r="I231" s="60"/>
    </row>
    <row r="232" spans="1:9" ht="15" x14ac:dyDescent="0.25">
      <c r="A232" s="8" t="s">
        <v>540</v>
      </c>
      <c r="B232" s="8" t="s">
        <v>10</v>
      </c>
      <c r="C232" s="8" t="s">
        <v>541</v>
      </c>
      <c r="D232" s="8" t="s">
        <v>542</v>
      </c>
      <c r="E232" s="13" t="s">
        <v>31820</v>
      </c>
      <c r="F232" s="77" t="str">
        <f t="shared" si="3"/>
        <v>К товару</v>
      </c>
      <c r="G232" s="87">
        <v>50268.764159999999</v>
      </c>
      <c r="H232" s="61">
        <v>4</v>
      </c>
      <c r="I232" s="60"/>
    </row>
    <row r="233" spans="1:9" ht="15" x14ac:dyDescent="0.25">
      <c r="A233" s="8" t="s">
        <v>543</v>
      </c>
      <c r="B233" s="8" t="s">
        <v>10</v>
      </c>
      <c r="C233" s="8" t="s">
        <v>544</v>
      </c>
      <c r="D233" s="8" t="s">
        <v>545</v>
      </c>
      <c r="E233" s="13" t="s">
        <v>31821</v>
      </c>
      <c r="F233" s="77" t="str">
        <f t="shared" si="3"/>
        <v>К товару</v>
      </c>
      <c r="G233" s="87">
        <v>55027.8</v>
      </c>
      <c r="H233" s="61">
        <v>1</v>
      </c>
      <c r="I233" s="60"/>
    </row>
    <row r="234" spans="1:9" ht="15" x14ac:dyDescent="0.25">
      <c r="A234" s="8" t="s">
        <v>546</v>
      </c>
      <c r="B234" s="8" t="s">
        <v>10</v>
      </c>
      <c r="C234" s="8" t="s">
        <v>547</v>
      </c>
      <c r="D234" s="8" t="s">
        <v>548</v>
      </c>
      <c r="E234" s="13" t="s">
        <v>31822</v>
      </c>
      <c r="F234" s="77" t="str">
        <f t="shared" si="3"/>
        <v>К товару</v>
      </c>
      <c r="G234" s="87">
        <v>53483.546159999998</v>
      </c>
      <c r="H234" s="61">
        <v>13</v>
      </c>
      <c r="I234" s="60"/>
    </row>
    <row r="235" spans="1:9" ht="15" x14ac:dyDescent="0.25">
      <c r="A235" s="8" t="s">
        <v>549</v>
      </c>
      <c r="B235" s="8" t="s">
        <v>10</v>
      </c>
      <c r="C235" s="8" t="s">
        <v>550</v>
      </c>
      <c r="D235" s="8" t="s">
        <v>551</v>
      </c>
      <c r="E235" s="13" t="s">
        <v>31823</v>
      </c>
      <c r="F235" s="77" t="str">
        <f t="shared" si="3"/>
        <v>К товару</v>
      </c>
      <c r="G235" s="87">
        <v>41126.04</v>
      </c>
      <c r="H235" s="61">
        <v>13</v>
      </c>
      <c r="I235" s="60"/>
    </row>
    <row r="236" spans="1:9" ht="15" x14ac:dyDescent="0.25">
      <c r="A236" s="8" t="s">
        <v>552</v>
      </c>
      <c r="B236" s="8" t="s">
        <v>10</v>
      </c>
      <c r="C236" s="8" t="s">
        <v>553</v>
      </c>
      <c r="D236" s="8" t="s">
        <v>554</v>
      </c>
      <c r="E236" s="13" t="s">
        <v>31824</v>
      </c>
      <c r="F236" s="77" t="str">
        <f t="shared" si="3"/>
        <v>К товару</v>
      </c>
      <c r="G236" s="87">
        <v>61303.286159999996</v>
      </c>
      <c r="H236" s="61">
        <v>2</v>
      </c>
      <c r="I236" s="60"/>
    </row>
    <row r="237" spans="1:9" ht="30" x14ac:dyDescent="0.25">
      <c r="A237" s="8" t="s">
        <v>555</v>
      </c>
      <c r="B237" s="8" t="s">
        <v>10</v>
      </c>
      <c r="C237" s="8" t="s">
        <v>556</v>
      </c>
      <c r="D237" s="8" t="s">
        <v>557</v>
      </c>
      <c r="E237" s="13" t="s">
        <v>31825</v>
      </c>
      <c r="F237" s="77" t="str">
        <f t="shared" si="3"/>
        <v>К товару</v>
      </c>
      <c r="G237" s="87">
        <v>19395.27216</v>
      </c>
      <c r="H237" s="61">
        <v>8</v>
      </c>
      <c r="I237" s="60"/>
    </row>
    <row r="238" spans="1:9" ht="15" x14ac:dyDescent="0.25">
      <c r="A238" s="8" t="s">
        <v>558</v>
      </c>
      <c r="B238" s="8" t="s">
        <v>10</v>
      </c>
      <c r="C238" s="8" t="s">
        <v>559</v>
      </c>
      <c r="D238" s="8" t="s">
        <v>560</v>
      </c>
      <c r="E238" s="13" t="s">
        <v>31826</v>
      </c>
      <c r="F238" s="77" t="str">
        <f t="shared" si="3"/>
        <v>К товару</v>
      </c>
      <c r="G238" s="87">
        <v>66322.98</v>
      </c>
      <c r="H238" s="61">
        <v>10</v>
      </c>
      <c r="I238" s="60"/>
    </row>
    <row r="239" spans="1:9" ht="30" x14ac:dyDescent="0.25">
      <c r="A239" s="8" t="s">
        <v>561</v>
      </c>
      <c r="B239" s="8" t="s">
        <v>10</v>
      </c>
      <c r="C239" s="8" t="s">
        <v>562</v>
      </c>
      <c r="D239" s="8" t="s">
        <v>563</v>
      </c>
      <c r="E239" s="13" t="s">
        <v>31827</v>
      </c>
      <c r="F239" s="77" t="str">
        <f t="shared" si="3"/>
        <v>К товару</v>
      </c>
      <c r="G239" s="87">
        <v>61882.526160000001</v>
      </c>
      <c r="H239" s="61">
        <v>2</v>
      </c>
      <c r="I239" s="60"/>
    </row>
    <row r="240" spans="1:9" ht="30" x14ac:dyDescent="0.25">
      <c r="A240" s="8" t="s">
        <v>564</v>
      </c>
      <c r="B240" s="8" t="s">
        <v>10</v>
      </c>
      <c r="C240" s="8" t="s">
        <v>565</v>
      </c>
      <c r="D240" s="8" t="s">
        <v>566</v>
      </c>
      <c r="E240" s="13" t="s">
        <v>31828</v>
      </c>
      <c r="F240" s="77" t="str">
        <f t="shared" si="3"/>
        <v>К товару</v>
      </c>
      <c r="G240" s="87">
        <v>23652.686160000001</v>
      </c>
      <c r="H240" s="61">
        <v>34</v>
      </c>
      <c r="I240" s="60"/>
    </row>
    <row r="241" spans="1:9" ht="15" x14ac:dyDescent="0.25">
      <c r="A241" s="8" t="s">
        <v>567</v>
      </c>
      <c r="B241" s="8" t="s">
        <v>10</v>
      </c>
      <c r="C241" s="8" t="s">
        <v>568</v>
      </c>
      <c r="D241" s="8" t="s">
        <v>569</v>
      </c>
      <c r="E241" s="13" t="s">
        <v>31829</v>
      </c>
      <c r="F241" s="77" t="str">
        <f t="shared" si="3"/>
        <v>К товару</v>
      </c>
      <c r="G241" s="87">
        <v>41087.810160000001</v>
      </c>
      <c r="H241" s="61">
        <v>2</v>
      </c>
      <c r="I241" s="60"/>
    </row>
    <row r="242" spans="1:9" ht="15" x14ac:dyDescent="0.25">
      <c r="A242" s="8" t="s">
        <v>570</v>
      </c>
      <c r="B242" s="8" t="s">
        <v>10</v>
      </c>
      <c r="C242" s="8" t="s">
        <v>571</v>
      </c>
      <c r="D242" s="8" t="s">
        <v>572</v>
      </c>
      <c r="E242" s="13" t="s">
        <v>31830</v>
      </c>
      <c r="F242" s="77" t="str">
        <f t="shared" si="3"/>
        <v>К товару</v>
      </c>
      <c r="G242" s="87">
        <v>62751.386160000002</v>
      </c>
      <c r="H242" s="61">
        <v>4</v>
      </c>
      <c r="I242" s="60"/>
    </row>
    <row r="243" spans="1:9" ht="30" x14ac:dyDescent="0.25">
      <c r="A243" s="8" t="s">
        <v>573</v>
      </c>
      <c r="B243" s="8" t="s">
        <v>10</v>
      </c>
      <c r="C243" s="8" t="s">
        <v>574</v>
      </c>
      <c r="D243" s="8" t="s">
        <v>575</v>
      </c>
      <c r="E243" s="13" t="s">
        <v>31831</v>
      </c>
      <c r="F243" s="77" t="str">
        <f t="shared" si="3"/>
        <v>К товару</v>
      </c>
      <c r="G243" s="87">
        <v>60144.80616</v>
      </c>
      <c r="H243" s="61">
        <v>38</v>
      </c>
      <c r="I243" s="60"/>
    </row>
    <row r="244" spans="1:9" ht="15" x14ac:dyDescent="0.25">
      <c r="A244" s="8" t="s">
        <v>576</v>
      </c>
      <c r="B244" s="8" t="s">
        <v>10</v>
      </c>
      <c r="C244" s="8" t="s">
        <v>577</v>
      </c>
      <c r="D244" s="8" t="s">
        <v>578</v>
      </c>
      <c r="E244" s="13" t="s">
        <v>31832</v>
      </c>
      <c r="F244" s="77" t="str">
        <f t="shared" si="3"/>
        <v>К товару</v>
      </c>
      <c r="G244" s="87">
        <v>48743.046000000002</v>
      </c>
      <c r="H244" s="61">
        <v>6</v>
      </c>
      <c r="I244" s="60"/>
    </row>
    <row r="245" spans="1:9" ht="15" x14ac:dyDescent="0.25">
      <c r="A245" s="8" t="s">
        <v>579</v>
      </c>
      <c r="B245" s="8" t="s">
        <v>10</v>
      </c>
      <c r="C245" s="8" t="s">
        <v>580</v>
      </c>
      <c r="D245" s="8" t="s">
        <v>581</v>
      </c>
      <c r="E245" s="13" t="s">
        <v>31833</v>
      </c>
      <c r="F245" s="77" t="str">
        <f t="shared" si="3"/>
        <v>К товару</v>
      </c>
      <c r="G245" s="87">
        <v>24521.546159999998</v>
      </c>
      <c r="H245" s="61">
        <v>38</v>
      </c>
      <c r="I245" s="60"/>
    </row>
    <row r="246" spans="1:9" ht="30" x14ac:dyDescent="0.25">
      <c r="A246" s="8" t="s">
        <v>582</v>
      </c>
      <c r="B246" s="8" t="s">
        <v>10</v>
      </c>
      <c r="C246" s="8" t="s">
        <v>583</v>
      </c>
      <c r="D246" s="8" t="s">
        <v>584</v>
      </c>
      <c r="E246" s="13" t="s">
        <v>31834</v>
      </c>
      <c r="F246" s="77" t="str">
        <f t="shared" si="3"/>
        <v>К товару</v>
      </c>
      <c r="G246" s="87">
        <v>50857.271999999997</v>
      </c>
      <c r="H246" s="61">
        <v>51</v>
      </c>
      <c r="I246" s="60"/>
    </row>
    <row r="247" spans="1:9" ht="30" x14ac:dyDescent="0.25">
      <c r="A247" s="8" t="s">
        <v>585</v>
      </c>
      <c r="B247" s="8" t="s">
        <v>10</v>
      </c>
      <c r="C247" s="8" t="s">
        <v>586</v>
      </c>
      <c r="D247" s="8" t="s">
        <v>587</v>
      </c>
      <c r="E247" s="13" t="s">
        <v>31835</v>
      </c>
      <c r="F247" s="77" t="str">
        <f t="shared" si="3"/>
        <v>К товару</v>
      </c>
      <c r="G247" s="87">
        <v>44311.86</v>
      </c>
      <c r="H247" s="61">
        <v>7</v>
      </c>
      <c r="I247" s="60"/>
    </row>
    <row r="248" spans="1:9" ht="30" x14ac:dyDescent="0.25">
      <c r="A248" s="8" t="s">
        <v>588</v>
      </c>
      <c r="B248" s="8" t="s">
        <v>10</v>
      </c>
      <c r="C248" s="8" t="s">
        <v>589</v>
      </c>
      <c r="D248" s="8" t="s">
        <v>590</v>
      </c>
      <c r="E248" s="13" t="s">
        <v>31836</v>
      </c>
      <c r="F248" s="77" t="str">
        <f t="shared" si="3"/>
        <v>К товару</v>
      </c>
      <c r="G248" s="87">
        <v>48646.892159999996</v>
      </c>
      <c r="H248" s="61">
        <v>116</v>
      </c>
      <c r="I248" s="60"/>
    </row>
    <row r="249" spans="1:9" ht="15" x14ac:dyDescent="0.25">
      <c r="A249" s="8" t="s">
        <v>591</v>
      </c>
      <c r="B249" s="8" t="s">
        <v>10</v>
      </c>
      <c r="C249" s="8" t="s">
        <v>592</v>
      </c>
      <c r="D249" s="8" t="s">
        <v>593</v>
      </c>
      <c r="E249" s="13" t="s">
        <v>31837</v>
      </c>
      <c r="F249" s="77" t="str">
        <f t="shared" si="3"/>
        <v>К товару</v>
      </c>
      <c r="G249" s="87">
        <v>74529.073080000002</v>
      </c>
      <c r="H249" s="61">
        <v>9</v>
      </c>
      <c r="I249" s="60"/>
    </row>
    <row r="250" spans="1:9" ht="15" x14ac:dyDescent="0.25">
      <c r="A250" s="8" t="s">
        <v>594</v>
      </c>
      <c r="B250" s="8" t="s">
        <v>10</v>
      </c>
      <c r="C250" s="8" t="s">
        <v>595</v>
      </c>
      <c r="D250" s="8" t="s">
        <v>596</v>
      </c>
      <c r="E250" s="13" t="s">
        <v>31838</v>
      </c>
      <c r="F250" s="77" t="str">
        <f t="shared" si="3"/>
        <v>К товару</v>
      </c>
      <c r="G250" s="87">
        <v>50683.5</v>
      </c>
      <c r="H250" s="61">
        <v>17</v>
      </c>
      <c r="I250" s="60"/>
    </row>
    <row r="251" spans="1:9" ht="15" x14ac:dyDescent="0.25">
      <c r="A251" s="8" t="s">
        <v>597</v>
      </c>
      <c r="B251" s="8" t="s">
        <v>10</v>
      </c>
      <c r="C251" s="8" t="s">
        <v>598</v>
      </c>
      <c r="D251" s="8" t="s">
        <v>599</v>
      </c>
      <c r="E251" s="13" t="s">
        <v>31839</v>
      </c>
      <c r="F251" s="77" t="str">
        <f t="shared" si="3"/>
        <v>К товару</v>
      </c>
      <c r="G251" s="87">
        <v>62751.386160000002</v>
      </c>
      <c r="H251" s="61">
        <v>3</v>
      </c>
      <c r="I251" s="60"/>
    </row>
    <row r="252" spans="1:9" ht="30" x14ac:dyDescent="0.25">
      <c r="A252" s="8" t="s">
        <v>600</v>
      </c>
      <c r="B252" s="8" t="s">
        <v>10</v>
      </c>
      <c r="C252" s="8" t="s">
        <v>601</v>
      </c>
      <c r="D252" s="8" t="s">
        <v>602</v>
      </c>
      <c r="E252" s="13" t="s">
        <v>31840</v>
      </c>
      <c r="F252" s="77" t="str">
        <f t="shared" si="3"/>
        <v>К товару</v>
      </c>
      <c r="G252" s="87">
        <v>46175.275080000007</v>
      </c>
      <c r="H252" s="61">
        <v>103</v>
      </c>
      <c r="I252" s="60"/>
    </row>
    <row r="253" spans="1:9" ht="15" x14ac:dyDescent="0.25">
      <c r="A253" s="8" t="s">
        <v>11874</v>
      </c>
      <c r="B253" s="8" t="s">
        <v>10</v>
      </c>
      <c r="C253" s="8" t="s">
        <v>11875</v>
      </c>
      <c r="D253" s="8" t="s">
        <v>11876</v>
      </c>
      <c r="E253" s="13" t="s">
        <v>31841</v>
      </c>
      <c r="F253" s="77" t="str">
        <f t="shared" si="3"/>
        <v>К товару</v>
      </c>
      <c r="G253" s="87">
        <v>31819.970160000001</v>
      </c>
      <c r="H253" s="61">
        <v>57</v>
      </c>
      <c r="I253" s="60"/>
    </row>
    <row r="254" spans="1:9" ht="30" x14ac:dyDescent="0.25">
      <c r="A254" s="8" t="s">
        <v>11877</v>
      </c>
      <c r="B254" s="8" t="s">
        <v>10</v>
      </c>
      <c r="C254" s="8" t="s">
        <v>11878</v>
      </c>
      <c r="D254" s="8" t="s">
        <v>11879</v>
      </c>
      <c r="E254" s="13" t="s">
        <v>31842</v>
      </c>
      <c r="F254" s="77" t="str">
        <f t="shared" si="3"/>
        <v>К товару</v>
      </c>
      <c r="G254" s="87">
        <v>22030.814159999998</v>
      </c>
      <c r="H254" s="61">
        <v>28</v>
      </c>
      <c r="I254" s="60"/>
    </row>
    <row r="255" spans="1:9" ht="15" x14ac:dyDescent="0.25">
      <c r="A255" s="8" t="s">
        <v>11880</v>
      </c>
      <c r="B255" s="8" t="s">
        <v>10</v>
      </c>
      <c r="C255" s="8" t="s">
        <v>11881</v>
      </c>
      <c r="D255" s="8"/>
      <c r="E255" s="13" t="s">
        <v>31843</v>
      </c>
      <c r="F255" s="77" t="str">
        <f t="shared" si="3"/>
        <v>К товару</v>
      </c>
      <c r="G255" s="87">
        <v>71053.63308</v>
      </c>
      <c r="H255" s="61">
        <v>6</v>
      </c>
      <c r="I255" s="60"/>
    </row>
    <row r="256" spans="1:9" ht="15" x14ac:dyDescent="0.25">
      <c r="A256" s="8" t="s">
        <v>11882</v>
      </c>
      <c r="B256" s="8" t="s">
        <v>10</v>
      </c>
      <c r="C256" s="8" t="s">
        <v>11883</v>
      </c>
      <c r="D256" s="8" t="s">
        <v>11884</v>
      </c>
      <c r="E256" s="13" t="s">
        <v>31844</v>
      </c>
      <c r="F256" s="77" t="str">
        <f t="shared" si="3"/>
        <v>К товару</v>
      </c>
      <c r="G256" s="87">
        <v>48308.616000000002</v>
      </c>
      <c r="H256" s="61">
        <v>17</v>
      </c>
      <c r="I256" s="60"/>
    </row>
    <row r="257" spans="1:9" ht="15" x14ac:dyDescent="0.25">
      <c r="A257" s="8" t="s">
        <v>11885</v>
      </c>
      <c r="B257" s="8" t="s">
        <v>10</v>
      </c>
      <c r="C257" s="8" t="s">
        <v>11886</v>
      </c>
      <c r="D257" s="8" t="s">
        <v>11887</v>
      </c>
      <c r="E257" s="13" t="s">
        <v>31845</v>
      </c>
      <c r="F257" s="77" t="str">
        <f t="shared" si="3"/>
        <v>К товару</v>
      </c>
      <c r="G257" s="87">
        <v>197907.19308</v>
      </c>
      <c r="H257" s="61">
        <v>3</v>
      </c>
      <c r="I257" s="60"/>
    </row>
    <row r="258" spans="1:9" ht="15" x14ac:dyDescent="0.25">
      <c r="A258" s="8" t="s">
        <v>11888</v>
      </c>
      <c r="B258" s="8" t="s">
        <v>10</v>
      </c>
      <c r="C258" s="8" t="s">
        <v>11889</v>
      </c>
      <c r="D258" s="8" t="s">
        <v>11890</v>
      </c>
      <c r="E258" s="13" t="s">
        <v>31846</v>
      </c>
      <c r="F258" s="77" t="str">
        <f t="shared" si="3"/>
        <v>К товару</v>
      </c>
      <c r="G258" s="87">
        <v>245211.98616</v>
      </c>
      <c r="H258" s="61">
        <v>10</v>
      </c>
      <c r="I258" s="60"/>
    </row>
    <row r="259" spans="1:9" ht="15" x14ac:dyDescent="0.25">
      <c r="A259" s="8" t="s">
        <v>11894</v>
      </c>
      <c r="B259" s="8" t="s">
        <v>10</v>
      </c>
      <c r="C259" s="8" t="s">
        <v>11895</v>
      </c>
      <c r="D259" s="8" t="s">
        <v>11896</v>
      </c>
      <c r="E259" s="13" t="s">
        <v>31847</v>
      </c>
      <c r="F259" s="77" t="str">
        <f t="shared" si="3"/>
        <v>К товару</v>
      </c>
      <c r="G259" s="87">
        <v>140852.05308000001</v>
      </c>
      <c r="H259" s="61">
        <v>9</v>
      </c>
      <c r="I259" s="60"/>
    </row>
    <row r="260" spans="1:9" ht="15" x14ac:dyDescent="0.25">
      <c r="A260" s="8" t="s">
        <v>11891</v>
      </c>
      <c r="B260" s="8" t="s">
        <v>10</v>
      </c>
      <c r="C260" s="8" t="s">
        <v>11892</v>
      </c>
      <c r="D260" s="8" t="s">
        <v>11893</v>
      </c>
      <c r="E260" s="13" t="s">
        <v>31848</v>
      </c>
      <c r="F260" s="77" t="str">
        <f t="shared" si="3"/>
        <v>К товару</v>
      </c>
      <c r="G260" s="87">
        <v>212388.19308</v>
      </c>
      <c r="H260" s="61">
        <v>9</v>
      </c>
      <c r="I260" s="60"/>
    </row>
    <row r="261" spans="1:9" ht="15" x14ac:dyDescent="0.25">
      <c r="A261" s="8" t="s">
        <v>23522</v>
      </c>
      <c r="B261" s="8" t="s">
        <v>10</v>
      </c>
      <c r="C261" s="8" t="s">
        <v>23523</v>
      </c>
      <c r="D261" s="8" t="s">
        <v>23524</v>
      </c>
      <c r="E261" s="13" t="s">
        <v>31849</v>
      </c>
      <c r="F261" s="77" t="str">
        <f t="shared" si="3"/>
        <v>К товару</v>
      </c>
      <c r="G261" s="87">
        <v>190087.45308000001</v>
      </c>
      <c r="H261" s="61">
        <v>43</v>
      </c>
      <c r="I261" s="60"/>
    </row>
    <row r="262" spans="1:9" ht="15" x14ac:dyDescent="0.25">
      <c r="A262" s="8" t="s">
        <v>11897</v>
      </c>
      <c r="B262" s="8" t="s">
        <v>10</v>
      </c>
      <c r="C262" s="8" t="s">
        <v>11898</v>
      </c>
      <c r="D262" s="8" t="s">
        <v>11899</v>
      </c>
      <c r="E262" s="13" t="s">
        <v>31850</v>
      </c>
      <c r="F262" s="77" t="str">
        <f t="shared" si="3"/>
        <v>К товару</v>
      </c>
      <c r="G262" s="87">
        <v>151664.72616000002</v>
      </c>
      <c r="H262" s="61">
        <v>31</v>
      </c>
      <c r="I262" s="60"/>
    </row>
    <row r="263" spans="1:9" ht="15" x14ac:dyDescent="0.25">
      <c r="A263" s="8" t="s">
        <v>21181</v>
      </c>
      <c r="B263" s="8" t="s">
        <v>10</v>
      </c>
      <c r="C263" s="8" t="s">
        <v>21182</v>
      </c>
      <c r="D263" s="8" t="s">
        <v>21183</v>
      </c>
      <c r="E263" s="13" t="s">
        <v>31851</v>
      </c>
      <c r="F263" s="77" t="str">
        <f t="shared" si="3"/>
        <v>К товару</v>
      </c>
      <c r="G263" s="87">
        <v>166241.88</v>
      </c>
      <c r="H263" s="61">
        <v>2</v>
      </c>
      <c r="I263" s="60"/>
    </row>
    <row r="264" spans="1:9" ht="15" x14ac:dyDescent="0.25">
      <c r="A264" s="8" t="s">
        <v>11900</v>
      </c>
      <c r="B264" s="8" t="s">
        <v>10</v>
      </c>
      <c r="C264" s="8" t="s">
        <v>11901</v>
      </c>
      <c r="D264" s="8" t="s">
        <v>11902</v>
      </c>
      <c r="E264" s="13" t="s">
        <v>31852</v>
      </c>
      <c r="F264" s="77" t="str">
        <f t="shared" si="3"/>
        <v>К товару</v>
      </c>
      <c r="G264" s="87">
        <v>140465.70000000001</v>
      </c>
      <c r="H264" s="61">
        <v>27</v>
      </c>
      <c r="I264" s="60"/>
    </row>
    <row r="265" spans="1:9" ht="15" x14ac:dyDescent="0.25">
      <c r="A265" s="8" t="s">
        <v>11903</v>
      </c>
      <c r="B265" s="8" t="s">
        <v>10</v>
      </c>
      <c r="C265" s="8" t="s">
        <v>11904</v>
      </c>
      <c r="D265" s="8" t="s">
        <v>11905</v>
      </c>
      <c r="E265" s="13" t="s">
        <v>31853</v>
      </c>
      <c r="F265" s="77" t="str">
        <f t="shared" si="3"/>
        <v>К товару</v>
      </c>
      <c r="G265" s="87">
        <v>111986.78616</v>
      </c>
      <c r="H265" s="61">
        <v>2</v>
      </c>
      <c r="I265" s="60"/>
    </row>
    <row r="266" spans="1:9" ht="15" x14ac:dyDescent="0.25">
      <c r="A266" s="8" t="s">
        <v>11906</v>
      </c>
      <c r="B266" s="8" t="s">
        <v>10</v>
      </c>
      <c r="C266" s="8" t="s">
        <v>11907</v>
      </c>
      <c r="D266" s="8" t="s">
        <v>11908</v>
      </c>
      <c r="E266" s="13" t="s">
        <v>31854</v>
      </c>
      <c r="F266" s="77" t="str">
        <f t="shared" ref="F266:F329" si="4">HYPERLINK("https://shop-askom.kz/?pbrandnumber="&amp;C266&amp;"&amp;pbrandname=SACHS", "К товару")</f>
        <v>К товару</v>
      </c>
      <c r="G266" s="87">
        <v>120385.76616000001</v>
      </c>
      <c r="H266" s="61">
        <v>1</v>
      </c>
      <c r="I266" s="60"/>
    </row>
    <row r="267" spans="1:9" ht="15" x14ac:dyDescent="0.25">
      <c r="A267" s="8" t="s">
        <v>23525</v>
      </c>
      <c r="B267" s="8" t="s">
        <v>10</v>
      </c>
      <c r="C267" s="8" t="s">
        <v>23526</v>
      </c>
      <c r="D267" s="8" t="s">
        <v>23527</v>
      </c>
      <c r="E267" s="13" t="s">
        <v>31855</v>
      </c>
      <c r="F267" s="77" t="str">
        <f t="shared" si="4"/>
        <v>К товару</v>
      </c>
      <c r="G267" s="87">
        <v>192114.79308</v>
      </c>
      <c r="H267" s="61">
        <v>1</v>
      </c>
      <c r="I267" s="60"/>
    </row>
    <row r="268" spans="1:9" ht="15" x14ac:dyDescent="0.25">
      <c r="A268" s="8" t="s">
        <v>11909</v>
      </c>
      <c r="B268" s="8" t="s">
        <v>10</v>
      </c>
      <c r="C268" s="8" t="s">
        <v>11910</v>
      </c>
      <c r="D268" s="8" t="s">
        <v>11911</v>
      </c>
      <c r="E268" s="13" t="s">
        <v>31856</v>
      </c>
      <c r="F268" s="77" t="str">
        <f t="shared" si="4"/>
        <v>К товару</v>
      </c>
      <c r="G268" s="87">
        <v>272242.8</v>
      </c>
      <c r="H268" s="61">
        <v>2</v>
      </c>
      <c r="I268" s="60"/>
    </row>
    <row r="269" spans="1:9" ht="15" x14ac:dyDescent="0.25">
      <c r="A269" s="8" t="s">
        <v>11912</v>
      </c>
      <c r="B269" s="8" t="s">
        <v>10</v>
      </c>
      <c r="C269" s="8" t="s">
        <v>11913</v>
      </c>
      <c r="D269" s="8" t="s">
        <v>11914</v>
      </c>
      <c r="E269" s="13" t="s">
        <v>31857</v>
      </c>
      <c r="F269" s="77" t="str">
        <f t="shared" si="4"/>
        <v>К товару</v>
      </c>
      <c r="G269" s="87">
        <v>107932.10616000001</v>
      </c>
      <c r="H269" s="61">
        <v>2</v>
      </c>
      <c r="I269" s="60"/>
    </row>
    <row r="270" spans="1:9" ht="15" x14ac:dyDescent="0.25">
      <c r="A270" s="8" t="s">
        <v>21184</v>
      </c>
      <c r="B270" s="8" t="s">
        <v>10</v>
      </c>
      <c r="C270" s="8" t="s">
        <v>21185</v>
      </c>
      <c r="D270" s="8" t="s">
        <v>21186</v>
      </c>
      <c r="E270" s="13" t="s">
        <v>31858</v>
      </c>
      <c r="F270" s="77" t="str">
        <f t="shared" si="4"/>
        <v>К товару</v>
      </c>
      <c r="G270" s="87">
        <v>195010.99308000001</v>
      </c>
      <c r="H270" s="61">
        <v>1</v>
      </c>
      <c r="I270" s="60"/>
    </row>
    <row r="271" spans="1:9" ht="15" x14ac:dyDescent="0.25">
      <c r="A271" s="8" t="s">
        <v>26469</v>
      </c>
      <c r="B271" s="8" t="s">
        <v>10</v>
      </c>
      <c r="C271" s="8" t="s">
        <v>26470</v>
      </c>
      <c r="D271" s="8" t="s">
        <v>26471</v>
      </c>
      <c r="E271" s="13" t="s">
        <v>31859</v>
      </c>
      <c r="F271" s="77" t="str">
        <f t="shared" si="4"/>
        <v>К товару</v>
      </c>
      <c r="G271" s="87">
        <v>125695.08</v>
      </c>
      <c r="H271" s="61">
        <v>2</v>
      </c>
      <c r="I271" s="60"/>
    </row>
    <row r="272" spans="1:9" ht="15" x14ac:dyDescent="0.25">
      <c r="A272" s="8" t="s">
        <v>21187</v>
      </c>
      <c r="B272" s="8" t="s">
        <v>10</v>
      </c>
      <c r="C272" s="8" t="s">
        <v>21188</v>
      </c>
      <c r="D272" s="8"/>
      <c r="E272" s="13" t="s">
        <v>31860</v>
      </c>
      <c r="F272" s="77" t="str">
        <f t="shared" si="4"/>
        <v>К товару</v>
      </c>
      <c r="G272" s="87">
        <v>154850.54616</v>
      </c>
      <c r="H272" s="61">
        <v>2</v>
      </c>
      <c r="I272" s="60"/>
    </row>
    <row r="273" spans="1:9" ht="15" x14ac:dyDescent="0.25">
      <c r="A273" s="8" t="s">
        <v>21189</v>
      </c>
      <c r="B273" s="8" t="s">
        <v>10</v>
      </c>
      <c r="C273" s="8" t="s">
        <v>21190</v>
      </c>
      <c r="D273" s="8" t="s">
        <v>21191</v>
      </c>
      <c r="E273" s="13" t="s">
        <v>31861</v>
      </c>
      <c r="F273" s="77" t="str">
        <f t="shared" si="4"/>
        <v>К товару</v>
      </c>
      <c r="G273" s="87">
        <v>139017.60000000001</v>
      </c>
      <c r="H273" s="61">
        <v>2</v>
      </c>
      <c r="I273" s="60"/>
    </row>
    <row r="274" spans="1:9" ht="15" x14ac:dyDescent="0.25">
      <c r="A274" s="8" t="s">
        <v>26472</v>
      </c>
      <c r="B274" s="8" t="s">
        <v>10</v>
      </c>
      <c r="C274" s="8" t="s">
        <v>26473</v>
      </c>
      <c r="D274" s="8" t="s">
        <v>26474</v>
      </c>
      <c r="E274" s="13" t="s">
        <v>31862</v>
      </c>
      <c r="F274" s="77" t="str">
        <f t="shared" si="4"/>
        <v>К товару</v>
      </c>
      <c r="G274" s="87">
        <v>114399.9</v>
      </c>
      <c r="H274" s="61">
        <v>3</v>
      </c>
      <c r="I274" s="60"/>
    </row>
    <row r="275" spans="1:9" ht="15" x14ac:dyDescent="0.25">
      <c r="A275" s="8" t="s">
        <v>11915</v>
      </c>
      <c r="B275" s="8" t="s">
        <v>10</v>
      </c>
      <c r="C275" s="8" t="s">
        <v>11916</v>
      </c>
      <c r="D275" s="8" t="s">
        <v>11917</v>
      </c>
      <c r="E275" s="13" t="s">
        <v>31863</v>
      </c>
      <c r="F275" s="77" t="str">
        <f t="shared" si="4"/>
        <v>К товару</v>
      </c>
      <c r="G275" s="87">
        <v>205630.2</v>
      </c>
      <c r="H275" s="61">
        <v>31</v>
      </c>
      <c r="I275" s="60"/>
    </row>
    <row r="276" spans="1:9" ht="15" x14ac:dyDescent="0.25">
      <c r="A276" s="8" t="s">
        <v>11918</v>
      </c>
      <c r="B276" s="8" t="s">
        <v>10</v>
      </c>
      <c r="C276" s="8" t="s">
        <v>11919</v>
      </c>
      <c r="D276" s="8" t="s">
        <v>11911</v>
      </c>
      <c r="E276" s="13" t="s">
        <v>31864</v>
      </c>
      <c r="F276" s="77" t="str">
        <f t="shared" si="4"/>
        <v>К товару</v>
      </c>
      <c r="G276" s="87">
        <v>129943.22616000001</v>
      </c>
      <c r="H276" s="61">
        <v>2</v>
      </c>
      <c r="I276" s="60"/>
    </row>
    <row r="277" spans="1:9" ht="15" x14ac:dyDescent="0.25">
      <c r="A277" s="8" t="s">
        <v>11920</v>
      </c>
      <c r="B277" s="8" t="s">
        <v>10</v>
      </c>
      <c r="C277" s="8" t="s">
        <v>11921</v>
      </c>
      <c r="D277" s="8" t="s">
        <v>11922</v>
      </c>
      <c r="E277" s="13" t="s">
        <v>31865</v>
      </c>
      <c r="F277" s="77" t="str">
        <f t="shared" si="4"/>
        <v>К товару</v>
      </c>
      <c r="G277" s="87">
        <v>201768.98616</v>
      </c>
      <c r="H277" s="61">
        <v>17</v>
      </c>
      <c r="I277" s="60"/>
    </row>
    <row r="278" spans="1:9" ht="15" x14ac:dyDescent="0.25">
      <c r="A278" s="8" t="s">
        <v>11923</v>
      </c>
      <c r="B278" s="8" t="s">
        <v>10</v>
      </c>
      <c r="C278" s="8" t="s">
        <v>11924</v>
      </c>
      <c r="D278" s="8" t="s">
        <v>11925</v>
      </c>
      <c r="E278" s="13" t="s">
        <v>31866</v>
      </c>
      <c r="F278" s="77" t="str">
        <f t="shared" si="4"/>
        <v>К товару</v>
      </c>
      <c r="G278" s="87">
        <v>154271.30616000001</v>
      </c>
      <c r="H278" s="61">
        <v>3</v>
      </c>
      <c r="I278" s="60"/>
    </row>
    <row r="279" spans="1:9" ht="15" x14ac:dyDescent="0.25">
      <c r="A279" s="8" t="s">
        <v>11926</v>
      </c>
      <c r="B279" s="8" t="s">
        <v>10</v>
      </c>
      <c r="C279" s="8" t="s">
        <v>11927</v>
      </c>
      <c r="D279" s="8" t="s">
        <v>11928</v>
      </c>
      <c r="E279" s="13" t="s">
        <v>31867</v>
      </c>
      <c r="F279" s="77" t="str">
        <f t="shared" si="4"/>
        <v>К товару</v>
      </c>
      <c r="G279" s="87">
        <v>243280.8</v>
      </c>
      <c r="H279" s="61">
        <v>1</v>
      </c>
      <c r="I279" s="60"/>
    </row>
    <row r="280" spans="1:9" ht="15" x14ac:dyDescent="0.25">
      <c r="A280" s="8" t="s">
        <v>21192</v>
      </c>
      <c r="B280" s="8" t="s">
        <v>10</v>
      </c>
      <c r="C280" s="8" t="s">
        <v>21193</v>
      </c>
      <c r="D280" s="8" t="s">
        <v>21194</v>
      </c>
      <c r="E280" s="13" t="s">
        <v>31868</v>
      </c>
      <c r="F280" s="77" t="str">
        <f t="shared" si="4"/>
        <v>К товару</v>
      </c>
      <c r="G280" s="87">
        <v>139017.60000000001</v>
      </c>
      <c r="H280" s="61">
        <v>3</v>
      </c>
      <c r="I280" s="60"/>
    </row>
    <row r="281" spans="1:9" ht="30" x14ac:dyDescent="0.25">
      <c r="A281" s="8" t="s">
        <v>11929</v>
      </c>
      <c r="B281" s="8" t="s">
        <v>10</v>
      </c>
      <c r="C281" s="8" t="s">
        <v>11930</v>
      </c>
      <c r="D281" s="8" t="s">
        <v>11931</v>
      </c>
      <c r="E281" s="13" t="s">
        <v>31869</v>
      </c>
      <c r="F281" s="77" t="str">
        <f t="shared" si="4"/>
        <v>К товару</v>
      </c>
      <c r="G281" s="87">
        <v>113820.66</v>
      </c>
      <c r="H281" s="61">
        <v>2</v>
      </c>
      <c r="I281" s="60"/>
    </row>
    <row r="282" spans="1:9" ht="15" x14ac:dyDescent="0.25">
      <c r="A282" s="8" t="s">
        <v>23528</v>
      </c>
      <c r="B282" s="8" t="s">
        <v>10</v>
      </c>
      <c r="C282" s="8" t="s">
        <v>23529</v>
      </c>
      <c r="D282" s="8" t="s">
        <v>23530</v>
      </c>
      <c r="E282" s="13" t="s">
        <v>31870</v>
      </c>
      <c r="F282" s="77" t="str">
        <f t="shared" si="4"/>
        <v>К товару</v>
      </c>
      <c r="G282" s="87">
        <v>153981.68616000001</v>
      </c>
      <c r="H282" s="61">
        <v>10</v>
      </c>
      <c r="I282" s="60"/>
    </row>
    <row r="283" spans="1:9" ht="15" x14ac:dyDescent="0.25">
      <c r="A283" s="8" t="s">
        <v>11932</v>
      </c>
      <c r="B283" s="8" t="s">
        <v>10</v>
      </c>
      <c r="C283" s="8" t="s">
        <v>11933</v>
      </c>
      <c r="D283" s="8" t="s">
        <v>11934</v>
      </c>
      <c r="E283" s="13" t="s">
        <v>31871</v>
      </c>
      <c r="F283" s="77" t="str">
        <f t="shared" si="4"/>
        <v>К товару</v>
      </c>
      <c r="G283" s="87">
        <v>124633.33308</v>
      </c>
      <c r="H283" s="61">
        <v>1</v>
      </c>
      <c r="I283" s="60"/>
    </row>
    <row r="284" spans="1:9" ht="15" x14ac:dyDescent="0.25">
      <c r="A284" s="8" t="s">
        <v>21195</v>
      </c>
      <c r="B284" s="8" t="s">
        <v>10</v>
      </c>
      <c r="C284" s="8" t="s">
        <v>21196</v>
      </c>
      <c r="D284" s="8" t="s">
        <v>21197</v>
      </c>
      <c r="E284" s="13" t="s">
        <v>31872</v>
      </c>
      <c r="F284" s="77" t="str">
        <f t="shared" si="4"/>
        <v>К товару</v>
      </c>
      <c r="G284" s="87">
        <v>100208.52</v>
      </c>
      <c r="H284" s="61">
        <v>2</v>
      </c>
      <c r="I284" s="60"/>
    </row>
    <row r="285" spans="1:9" ht="30" x14ac:dyDescent="0.25">
      <c r="A285" s="8" t="s">
        <v>11935</v>
      </c>
      <c r="B285" s="8" t="s">
        <v>10</v>
      </c>
      <c r="C285" s="8" t="s">
        <v>11936</v>
      </c>
      <c r="D285" s="8" t="s">
        <v>11937</v>
      </c>
      <c r="E285" s="13" t="s">
        <v>31873</v>
      </c>
      <c r="F285" s="77" t="str">
        <f t="shared" si="4"/>
        <v>К товару</v>
      </c>
      <c r="G285" s="87">
        <v>119130.55308</v>
      </c>
      <c r="H285" s="61">
        <v>7</v>
      </c>
      <c r="I285" s="60"/>
    </row>
    <row r="286" spans="1:9" ht="15" x14ac:dyDescent="0.25">
      <c r="A286" s="8" t="s">
        <v>21198</v>
      </c>
      <c r="B286" s="8" t="s">
        <v>10</v>
      </c>
      <c r="C286" s="8" t="s">
        <v>21199</v>
      </c>
      <c r="D286" s="8" t="s">
        <v>21200</v>
      </c>
      <c r="E286" s="13" t="s">
        <v>31874</v>
      </c>
      <c r="F286" s="77" t="str">
        <f t="shared" si="4"/>
        <v>К товару</v>
      </c>
      <c r="G286" s="87">
        <v>73467.326159999997</v>
      </c>
      <c r="H286" s="61">
        <v>2</v>
      </c>
      <c r="I286" s="60"/>
    </row>
    <row r="287" spans="1:9" ht="15" x14ac:dyDescent="0.25">
      <c r="A287" s="8" t="s">
        <v>23531</v>
      </c>
      <c r="B287" s="8" t="s">
        <v>10</v>
      </c>
      <c r="C287" s="8" t="s">
        <v>23532</v>
      </c>
      <c r="D287" s="8" t="s">
        <v>23533</v>
      </c>
      <c r="E287" s="13" t="s">
        <v>31875</v>
      </c>
      <c r="F287" s="77" t="str">
        <f t="shared" si="4"/>
        <v>К товару</v>
      </c>
      <c r="G287" s="87">
        <v>38857.35</v>
      </c>
      <c r="H287" s="61">
        <v>1</v>
      </c>
      <c r="I287" s="60"/>
    </row>
    <row r="288" spans="1:9" ht="15" x14ac:dyDescent="0.25">
      <c r="A288" s="8" t="s">
        <v>21201</v>
      </c>
      <c r="B288" s="8" t="s">
        <v>10</v>
      </c>
      <c r="C288" s="8" t="s">
        <v>21202</v>
      </c>
      <c r="D288" s="8" t="s">
        <v>21203</v>
      </c>
      <c r="E288" s="13" t="s">
        <v>31876</v>
      </c>
      <c r="F288" s="77" t="str">
        <f t="shared" si="4"/>
        <v>К товару</v>
      </c>
      <c r="G288" s="87">
        <v>306997.2</v>
      </c>
      <c r="H288" s="61">
        <v>2</v>
      </c>
      <c r="I288" s="60"/>
    </row>
    <row r="289" spans="1:9" ht="15" x14ac:dyDescent="0.25">
      <c r="A289" s="8" t="s">
        <v>21204</v>
      </c>
      <c r="B289" s="8" t="s">
        <v>10</v>
      </c>
      <c r="C289" s="8" t="s">
        <v>21205</v>
      </c>
      <c r="D289" s="8" t="s">
        <v>21206</v>
      </c>
      <c r="E289" s="13" t="s">
        <v>31877</v>
      </c>
      <c r="F289" s="77" t="str">
        <f t="shared" si="4"/>
        <v>К товару</v>
      </c>
      <c r="G289" s="87">
        <v>244246.39308000001</v>
      </c>
      <c r="H289" s="61">
        <v>2</v>
      </c>
      <c r="I289" s="60"/>
    </row>
    <row r="290" spans="1:9" ht="15" x14ac:dyDescent="0.25">
      <c r="A290" s="8" t="s">
        <v>11938</v>
      </c>
      <c r="B290" s="8" t="s">
        <v>10</v>
      </c>
      <c r="C290" s="8" t="s">
        <v>11939</v>
      </c>
      <c r="D290" s="8" t="s">
        <v>11940</v>
      </c>
      <c r="E290" s="13" t="s">
        <v>31878</v>
      </c>
      <c r="F290" s="77" t="str">
        <f t="shared" si="4"/>
        <v>К товару</v>
      </c>
      <c r="G290" s="87">
        <v>162283.93308000002</v>
      </c>
      <c r="H290" s="61">
        <v>3</v>
      </c>
      <c r="I290" s="60"/>
    </row>
    <row r="291" spans="1:9" ht="15" x14ac:dyDescent="0.25">
      <c r="A291" s="8" t="s">
        <v>11941</v>
      </c>
      <c r="B291" s="8" t="s">
        <v>10</v>
      </c>
      <c r="C291" s="8" t="s">
        <v>11942</v>
      </c>
      <c r="D291" s="8" t="s">
        <v>11943</v>
      </c>
      <c r="E291" s="13" t="s">
        <v>31879</v>
      </c>
      <c r="F291" s="77" t="str">
        <f t="shared" si="4"/>
        <v>К товару</v>
      </c>
      <c r="G291" s="87">
        <v>192114.79308</v>
      </c>
      <c r="H291" s="61">
        <v>5</v>
      </c>
      <c r="I291" s="60"/>
    </row>
    <row r="292" spans="1:9" ht="15" x14ac:dyDescent="0.25">
      <c r="A292" s="8" t="s">
        <v>21207</v>
      </c>
      <c r="B292" s="8" t="s">
        <v>10</v>
      </c>
      <c r="C292" s="8" t="s">
        <v>21208</v>
      </c>
      <c r="D292" s="8" t="s">
        <v>21209</v>
      </c>
      <c r="E292" s="13" t="s">
        <v>31880</v>
      </c>
      <c r="F292" s="77" t="str">
        <f t="shared" si="4"/>
        <v>К товару</v>
      </c>
      <c r="G292" s="87">
        <v>252934.99308000001</v>
      </c>
      <c r="H292" s="61">
        <v>2</v>
      </c>
      <c r="I292" s="60"/>
    </row>
    <row r="293" spans="1:9" ht="15" x14ac:dyDescent="0.25">
      <c r="A293" s="8" t="s">
        <v>11944</v>
      </c>
      <c r="B293" s="8" t="s">
        <v>10</v>
      </c>
      <c r="C293" s="8" t="s">
        <v>11945</v>
      </c>
      <c r="D293" s="8" t="s">
        <v>11946</v>
      </c>
      <c r="E293" s="13" t="s">
        <v>31881</v>
      </c>
      <c r="F293" s="77" t="str">
        <f t="shared" si="4"/>
        <v>К товару</v>
      </c>
      <c r="G293" s="87">
        <v>140852.05308000001</v>
      </c>
      <c r="H293" s="61">
        <v>5</v>
      </c>
      <c r="I293" s="60"/>
    </row>
    <row r="294" spans="1:9" ht="15" x14ac:dyDescent="0.25">
      <c r="A294" s="8" t="s">
        <v>11947</v>
      </c>
      <c r="B294" s="8" t="s">
        <v>10</v>
      </c>
      <c r="C294" s="8" t="s">
        <v>11948</v>
      </c>
      <c r="D294" s="8" t="s">
        <v>11949</v>
      </c>
      <c r="E294" s="13" t="s">
        <v>31882</v>
      </c>
      <c r="F294" s="77" t="str">
        <f t="shared" si="4"/>
        <v>К товару</v>
      </c>
      <c r="G294" s="87">
        <v>224938.58616000001</v>
      </c>
      <c r="H294" s="61">
        <v>1</v>
      </c>
      <c r="I294" s="60"/>
    </row>
    <row r="295" spans="1:9" ht="15" x14ac:dyDescent="0.25">
      <c r="A295" s="8" t="s">
        <v>11950</v>
      </c>
      <c r="B295" s="8" t="s">
        <v>10</v>
      </c>
      <c r="C295" s="8" t="s">
        <v>11951</v>
      </c>
      <c r="D295" s="8" t="s">
        <v>11952</v>
      </c>
      <c r="E295" s="13" t="s">
        <v>31883</v>
      </c>
      <c r="F295" s="77" t="str">
        <f t="shared" si="4"/>
        <v>К товару</v>
      </c>
      <c r="G295" s="87">
        <v>232661.59307999999</v>
      </c>
      <c r="H295" s="61">
        <v>30</v>
      </c>
      <c r="I295" s="60"/>
    </row>
    <row r="296" spans="1:9" ht="15" x14ac:dyDescent="0.25">
      <c r="A296" s="8" t="s">
        <v>21210</v>
      </c>
      <c r="B296" s="8" t="s">
        <v>10</v>
      </c>
      <c r="C296" s="8" t="s">
        <v>21211</v>
      </c>
      <c r="D296" s="8" t="s">
        <v>21212</v>
      </c>
      <c r="E296" s="13" t="s">
        <v>31884</v>
      </c>
      <c r="F296" s="77" t="str">
        <f t="shared" si="4"/>
        <v>К товару</v>
      </c>
      <c r="G296" s="87">
        <v>110828.30616000001</v>
      </c>
      <c r="H296" s="61">
        <v>2</v>
      </c>
      <c r="I296" s="60"/>
    </row>
    <row r="297" spans="1:9" ht="15" x14ac:dyDescent="0.25">
      <c r="A297" s="8" t="s">
        <v>26475</v>
      </c>
      <c r="B297" s="8" t="s">
        <v>10</v>
      </c>
      <c r="C297" s="8" t="s">
        <v>26476</v>
      </c>
      <c r="D297" s="8" t="s">
        <v>26477</v>
      </c>
      <c r="E297" s="13" t="s">
        <v>31885</v>
      </c>
      <c r="F297" s="77" t="str">
        <f t="shared" si="4"/>
        <v>К товару</v>
      </c>
      <c r="G297" s="87">
        <v>279966.38615999999</v>
      </c>
      <c r="H297" s="61">
        <v>3</v>
      </c>
      <c r="I297" s="60"/>
    </row>
    <row r="298" spans="1:9" ht="15" x14ac:dyDescent="0.25">
      <c r="A298" s="8" t="s">
        <v>26478</v>
      </c>
      <c r="B298" s="8" t="s">
        <v>10</v>
      </c>
      <c r="C298" s="8" t="s">
        <v>26479</v>
      </c>
      <c r="D298" s="8" t="s">
        <v>26480</v>
      </c>
      <c r="E298" s="13" t="s">
        <v>31886</v>
      </c>
      <c r="F298" s="77" t="str">
        <f t="shared" si="4"/>
        <v>К товару</v>
      </c>
      <c r="G298" s="87">
        <v>308928.38615999999</v>
      </c>
      <c r="H298" s="61">
        <v>6</v>
      </c>
      <c r="I298" s="60"/>
    </row>
    <row r="299" spans="1:9" ht="15" x14ac:dyDescent="0.25">
      <c r="A299" s="8" t="s">
        <v>23534</v>
      </c>
      <c r="B299" s="8" t="s">
        <v>10</v>
      </c>
      <c r="C299" s="8" t="s">
        <v>23535</v>
      </c>
      <c r="D299" s="8" t="s">
        <v>23536</v>
      </c>
      <c r="E299" s="13" t="s">
        <v>31887</v>
      </c>
      <c r="F299" s="77" t="str">
        <f t="shared" si="4"/>
        <v>К товару</v>
      </c>
      <c r="G299" s="87">
        <v>144134.60616</v>
      </c>
      <c r="H299" s="61">
        <v>41</v>
      </c>
      <c r="I299" s="60"/>
    </row>
    <row r="300" spans="1:9" ht="15" x14ac:dyDescent="0.25">
      <c r="A300" s="8" t="s">
        <v>21213</v>
      </c>
      <c r="B300" s="8" t="s">
        <v>10</v>
      </c>
      <c r="C300" s="8" t="s">
        <v>21214</v>
      </c>
      <c r="D300" s="8" t="s">
        <v>21215</v>
      </c>
      <c r="E300" s="13" t="s">
        <v>31888</v>
      </c>
      <c r="F300" s="77" t="str">
        <f t="shared" si="4"/>
        <v>К товару</v>
      </c>
      <c r="G300" s="87">
        <v>101270.84616</v>
      </c>
      <c r="H300" s="61">
        <v>1</v>
      </c>
      <c r="I300" s="60"/>
    </row>
    <row r="301" spans="1:9" ht="15" x14ac:dyDescent="0.25">
      <c r="A301" s="8" t="s">
        <v>11953</v>
      </c>
      <c r="B301" s="8" t="s">
        <v>10</v>
      </c>
      <c r="C301" s="8" t="s">
        <v>11954</v>
      </c>
      <c r="D301" s="8" t="s">
        <v>11955</v>
      </c>
      <c r="E301" s="13" t="s">
        <v>31889</v>
      </c>
      <c r="F301" s="77" t="str">
        <f t="shared" si="4"/>
        <v>К товару</v>
      </c>
      <c r="G301" s="87">
        <v>127722.42</v>
      </c>
      <c r="H301" s="61">
        <v>10</v>
      </c>
      <c r="I301" s="60"/>
    </row>
    <row r="302" spans="1:9" ht="15" x14ac:dyDescent="0.25">
      <c r="A302" s="8" t="s">
        <v>21216</v>
      </c>
      <c r="B302" s="8" t="s">
        <v>10</v>
      </c>
      <c r="C302" s="8" t="s">
        <v>21217</v>
      </c>
      <c r="D302" s="8" t="s">
        <v>21218</v>
      </c>
      <c r="E302" s="13" t="s">
        <v>31890</v>
      </c>
      <c r="F302" s="77" t="str">
        <f t="shared" si="4"/>
        <v>К товару</v>
      </c>
      <c r="G302" s="87">
        <v>139790.30616000001</v>
      </c>
      <c r="H302" s="61">
        <v>2</v>
      </c>
      <c r="I302" s="60"/>
    </row>
    <row r="303" spans="1:9" ht="15" x14ac:dyDescent="0.25">
      <c r="A303" s="8" t="s">
        <v>11956</v>
      </c>
      <c r="B303" s="8" t="s">
        <v>10</v>
      </c>
      <c r="C303" s="8" t="s">
        <v>11957</v>
      </c>
      <c r="D303" s="8" t="s">
        <v>11958</v>
      </c>
      <c r="E303" s="13" t="s">
        <v>31891</v>
      </c>
      <c r="F303" s="77" t="str">
        <f t="shared" si="4"/>
        <v>К товару</v>
      </c>
      <c r="G303" s="87">
        <v>203699.59307999999</v>
      </c>
      <c r="H303" s="61">
        <v>5</v>
      </c>
      <c r="I303" s="60"/>
    </row>
    <row r="304" spans="1:9" ht="15" x14ac:dyDescent="0.25">
      <c r="A304" s="8" t="s">
        <v>11959</v>
      </c>
      <c r="B304" s="8" t="s">
        <v>10</v>
      </c>
      <c r="C304" s="8" t="s">
        <v>11960</v>
      </c>
      <c r="D304" s="8" t="s">
        <v>11961</v>
      </c>
      <c r="E304" s="13" t="s">
        <v>31892</v>
      </c>
      <c r="F304" s="77" t="str">
        <f t="shared" si="4"/>
        <v>К товару</v>
      </c>
      <c r="G304" s="87">
        <v>247142.59307999999</v>
      </c>
      <c r="H304" s="61">
        <v>8</v>
      </c>
      <c r="I304" s="60"/>
    </row>
    <row r="305" spans="1:9" ht="15" x14ac:dyDescent="0.25">
      <c r="A305" s="8" t="s">
        <v>11962</v>
      </c>
      <c r="B305" s="8" t="s">
        <v>10</v>
      </c>
      <c r="C305" s="8" t="s">
        <v>11963</v>
      </c>
      <c r="D305" s="8" t="s">
        <v>11964</v>
      </c>
      <c r="E305" s="13" t="s">
        <v>31893</v>
      </c>
      <c r="F305" s="77" t="str">
        <f t="shared" si="4"/>
        <v>К товару</v>
      </c>
      <c r="G305" s="87">
        <v>134673.29999999999</v>
      </c>
      <c r="H305" s="61">
        <v>32</v>
      </c>
      <c r="I305" s="60"/>
    </row>
    <row r="306" spans="1:9" ht="15" x14ac:dyDescent="0.25">
      <c r="A306" s="8" t="s">
        <v>26481</v>
      </c>
      <c r="B306" s="8" t="s">
        <v>10</v>
      </c>
      <c r="C306" s="8" t="s">
        <v>26482</v>
      </c>
      <c r="D306" s="8" t="s">
        <v>26483</v>
      </c>
      <c r="E306" s="13" t="s">
        <v>31894</v>
      </c>
      <c r="F306" s="77" t="str">
        <f t="shared" si="4"/>
        <v>К товару</v>
      </c>
      <c r="G306" s="87">
        <v>195976.58616000001</v>
      </c>
      <c r="H306" s="61">
        <v>7</v>
      </c>
      <c r="I306" s="60"/>
    </row>
    <row r="307" spans="1:9" ht="15" x14ac:dyDescent="0.25">
      <c r="A307" s="8" t="s">
        <v>11965</v>
      </c>
      <c r="B307" s="8" t="s">
        <v>10</v>
      </c>
      <c r="C307" s="8" t="s">
        <v>11966</v>
      </c>
      <c r="D307" s="8" t="s">
        <v>11967</v>
      </c>
      <c r="E307" s="13" t="s">
        <v>31895</v>
      </c>
      <c r="F307" s="77" t="str">
        <f t="shared" si="4"/>
        <v>К товару</v>
      </c>
      <c r="G307" s="87">
        <v>158808.49308000001</v>
      </c>
      <c r="H307" s="61">
        <v>34</v>
      </c>
      <c r="I307" s="60"/>
    </row>
    <row r="308" spans="1:9" ht="15" x14ac:dyDescent="0.25">
      <c r="A308" s="8" t="s">
        <v>11968</v>
      </c>
      <c r="B308" s="8" t="s">
        <v>10</v>
      </c>
      <c r="C308" s="8" t="s">
        <v>11969</v>
      </c>
      <c r="D308" s="8" t="s">
        <v>11970</v>
      </c>
      <c r="E308" s="13" t="s">
        <v>31896</v>
      </c>
      <c r="F308" s="77" t="str">
        <f t="shared" si="4"/>
        <v>К товару</v>
      </c>
      <c r="G308" s="87">
        <v>242315.78616000002</v>
      </c>
      <c r="H308" s="61">
        <v>30</v>
      </c>
      <c r="I308" s="60"/>
    </row>
    <row r="309" spans="1:9" ht="15" x14ac:dyDescent="0.25">
      <c r="A309" s="8" t="s">
        <v>26484</v>
      </c>
      <c r="B309" s="8" t="s">
        <v>10</v>
      </c>
      <c r="C309" s="8" t="s">
        <v>26485</v>
      </c>
      <c r="D309" s="8" t="s">
        <v>26486</v>
      </c>
      <c r="E309" s="13" t="s">
        <v>31897</v>
      </c>
      <c r="F309" s="77" t="str">
        <f t="shared" si="4"/>
        <v>К товару</v>
      </c>
      <c r="G309" s="87">
        <v>237488.4</v>
      </c>
      <c r="H309" s="61">
        <v>2</v>
      </c>
      <c r="I309" s="60"/>
    </row>
    <row r="310" spans="1:9" ht="15" x14ac:dyDescent="0.25">
      <c r="A310" s="8" t="s">
        <v>23537</v>
      </c>
      <c r="B310" s="8" t="s">
        <v>10</v>
      </c>
      <c r="C310" s="8" t="s">
        <v>23538</v>
      </c>
      <c r="D310" s="8" t="s">
        <v>23539</v>
      </c>
      <c r="E310" s="13" t="s">
        <v>31898</v>
      </c>
      <c r="F310" s="77" t="str">
        <f t="shared" si="4"/>
        <v>К товару</v>
      </c>
      <c r="G310" s="87">
        <v>163152.79308</v>
      </c>
      <c r="H310" s="61">
        <v>1</v>
      </c>
      <c r="I310" s="60"/>
    </row>
    <row r="311" spans="1:9" ht="15" x14ac:dyDescent="0.25">
      <c r="A311" s="8" t="s">
        <v>11971</v>
      </c>
      <c r="B311" s="8" t="s">
        <v>10</v>
      </c>
      <c r="C311" s="8" t="s">
        <v>11972</v>
      </c>
      <c r="D311" s="8" t="s">
        <v>11973</v>
      </c>
      <c r="E311" s="13" t="s">
        <v>31899</v>
      </c>
      <c r="F311" s="77" t="str">
        <f t="shared" si="4"/>
        <v>К товару</v>
      </c>
      <c r="G311" s="87">
        <v>232661.59307999999</v>
      </c>
      <c r="H311" s="61">
        <v>2</v>
      </c>
      <c r="I311" s="60"/>
    </row>
    <row r="312" spans="1:9" ht="15" x14ac:dyDescent="0.25">
      <c r="A312" s="8" t="s">
        <v>23540</v>
      </c>
      <c r="B312" s="8" t="s">
        <v>10</v>
      </c>
      <c r="C312" s="8" t="s">
        <v>23541</v>
      </c>
      <c r="D312" s="8" t="s">
        <v>23542</v>
      </c>
      <c r="E312" s="13" t="s">
        <v>31900</v>
      </c>
      <c r="F312" s="77" t="str">
        <f t="shared" si="4"/>
        <v>К товару</v>
      </c>
      <c r="G312" s="87">
        <v>143265.74616000001</v>
      </c>
      <c r="H312" s="61">
        <v>1</v>
      </c>
      <c r="I312" s="60"/>
    </row>
    <row r="313" spans="1:9" ht="15" x14ac:dyDescent="0.25">
      <c r="A313" s="8" t="s">
        <v>11974</v>
      </c>
      <c r="B313" s="8" t="s">
        <v>10</v>
      </c>
      <c r="C313" s="8" t="s">
        <v>11975</v>
      </c>
      <c r="D313" s="8" t="s">
        <v>11976</v>
      </c>
      <c r="E313" s="13" t="s">
        <v>31901</v>
      </c>
      <c r="F313" s="77" t="str">
        <f t="shared" si="4"/>
        <v>К товару</v>
      </c>
      <c r="G313" s="87">
        <v>239419.58616000001</v>
      </c>
      <c r="H313" s="61">
        <v>25</v>
      </c>
      <c r="I313" s="60"/>
    </row>
    <row r="314" spans="1:9" ht="15" x14ac:dyDescent="0.25">
      <c r="A314" s="8" t="s">
        <v>11977</v>
      </c>
      <c r="B314" s="8" t="s">
        <v>10</v>
      </c>
      <c r="C314" s="8" t="s">
        <v>11978</v>
      </c>
      <c r="D314" s="8" t="s">
        <v>11979</v>
      </c>
      <c r="E314" s="13" t="s">
        <v>31902</v>
      </c>
      <c r="F314" s="77" t="str">
        <f t="shared" si="4"/>
        <v>К товару</v>
      </c>
      <c r="G314" s="87">
        <v>267415.99307999999</v>
      </c>
      <c r="H314" s="61">
        <v>1</v>
      </c>
      <c r="I314" s="60"/>
    </row>
    <row r="315" spans="1:9" ht="15" x14ac:dyDescent="0.25">
      <c r="A315" s="8" t="s">
        <v>23543</v>
      </c>
      <c r="B315" s="8" t="s">
        <v>10</v>
      </c>
      <c r="C315" s="8" t="s">
        <v>23544</v>
      </c>
      <c r="D315" s="8" t="s">
        <v>23545</v>
      </c>
      <c r="E315" s="13" t="s">
        <v>31903</v>
      </c>
      <c r="F315" s="77" t="str">
        <f t="shared" si="4"/>
        <v>К товару</v>
      </c>
      <c r="G315" s="87">
        <v>168462.68616000001</v>
      </c>
      <c r="H315" s="61">
        <v>1</v>
      </c>
      <c r="I315" s="60"/>
    </row>
    <row r="316" spans="1:9" ht="15" x14ac:dyDescent="0.25">
      <c r="A316" s="8" t="s">
        <v>11980</v>
      </c>
      <c r="B316" s="8" t="s">
        <v>10</v>
      </c>
      <c r="C316" s="8" t="s">
        <v>11981</v>
      </c>
      <c r="D316" s="8" t="s">
        <v>11982</v>
      </c>
      <c r="E316" s="13" t="s">
        <v>31904</v>
      </c>
      <c r="F316" s="77" t="str">
        <f t="shared" si="4"/>
        <v>К товару</v>
      </c>
      <c r="G316" s="87">
        <v>195010.99308000001</v>
      </c>
      <c r="H316" s="61">
        <v>24</v>
      </c>
      <c r="I316" s="60"/>
    </row>
    <row r="317" spans="1:9" ht="15" x14ac:dyDescent="0.25">
      <c r="A317" s="8" t="s">
        <v>21219</v>
      </c>
      <c r="B317" s="8" t="s">
        <v>10</v>
      </c>
      <c r="C317" s="8" t="s">
        <v>21220</v>
      </c>
      <c r="D317" s="8" t="s">
        <v>21221</v>
      </c>
      <c r="E317" s="13" t="s">
        <v>31905</v>
      </c>
      <c r="F317" s="77" t="str">
        <f t="shared" si="4"/>
        <v>К товару</v>
      </c>
      <c r="G317" s="87">
        <v>132645.96</v>
      </c>
      <c r="H317" s="61">
        <v>2</v>
      </c>
      <c r="I317" s="60"/>
    </row>
    <row r="318" spans="1:9" ht="15" x14ac:dyDescent="0.25">
      <c r="A318" s="8" t="s">
        <v>11983</v>
      </c>
      <c r="B318" s="8" t="s">
        <v>10</v>
      </c>
      <c r="C318" s="8" t="s">
        <v>11984</v>
      </c>
      <c r="D318" s="8" t="s">
        <v>11985</v>
      </c>
      <c r="E318" s="13" t="s">
        <v>31906</v>
      </c>
      <c r="F318" s="77" t="str">
        <f t="shared" si="4"/>
        <v>К товару</v>
      </c>
      <c r="G318" s="87">
        <v>158905.22616000002</v>
      </c>
      <c r="H318" s="61">
        <v>28</v>
      </c>
      <c r="I318" s="60"/>
    </row>
    <row r="319" spans="1:9" ht="15" x14ac:dyDescent="0.25">
      <c r="A319" s="8" t="s">
        <v>27574</v>
      </c>
      <c r="B319" s="8" t="s">
        <v>10</v>
      </c>
      <c r="C319" s="8" t="s">
        <v>27575</v>
      </c>
      <c r="D319" s="8" t="s">
        <v>27576</v>
      </c>
      <c r="E319" s="13" t="s">
        <v>31907</v>
      </c>
      <c r="F319" s="77" t="str">
        <f t="shared" si="4"/>
        <v>К товару</v>
      </c>
      <c r="G319" s="87">
        <v>155719.40616000001</v>
      </c>
      <c r="H319" s="61">
        <v>1</v>
      </c>
      <c r="I319" s="60"/>
    </row>
    <row r="320" spans="1:9" ht="15" x14ac:dyDescent="0.25">
      <c r="A320" s="8" t="s">
        <v>11986</v>
      </c>
      <c r="B320" s="8" t="s">
        <v>10</v>
      </c>
      <c r="C320" s="8" t="s">
        <v>11987</v>
      </c>
      <c r="D320" s="8" t="s">
        <v>11988</v>
      </c>
      <c r="E320" s="13" t="s">
        <v>31908</v>
      </c>
      <c r="F320" s="77" t="str">
        <f t="shared" si="4"/>
        <v>К товару</v>
      </c>
      <c r="G320" s="87">
        <v>181785.20616</v>
      </c>
      <c r="H320" s="61">
        <v>3</v>
      </c>
      <c r="I320" s="60"/>
    </row>
    <row r="321" spans="1:9" ht="15" x14ac:dyDescent="0.25">
      <c r="A321" s="8" t="s">
        <v>11989</v>
      </c>
      <c r="B321" s="8" t="s">
        <v>10</v>
      </c>
      <c r="C321" s="8" t="s">
        <v>11990</v>
      </c>
      <c r="D321" s="8" t="s">
        <v>11991</v>
      </c>
      <c r="E321" s="13" t="s">
        <v>31909</v>
      </c>
      <c r="F321" s="77" t="str">
        <f t="shared" si="4"/>
        <v>К товару</v>
      </c>
      <c r="G321" s="87">
        <v>226869.19308</v>
      </c>
      <c r="H321" s="61">
        <v>21</v>
      </c>
      <c r="I321" s="60"/>
    </row>
    <row r="322" spans="1:9" ht="15" x14ac:dyDescent="0.25">
      <c r="A322" s="8" t="s">
        <v>11992</v>
      </c>
      <c r="B322" s="8" t="s">
        <v>10</v>
      </c>
      <c r="C322" s="8" t="s">
        <v>11993</v>
      </c>
      <c r="D322" s="8" t="s">
        <v>11994</v>
      </c>
      <c r="E322" s="13" t="s">
        <v>31910</v>
      </c>
      <c r="F322" s="77" t="str">
        <f t="shared" si="4"/>
        <v>К товару</v>
      </c>
      <c r="G322" s="87">
        <v>176282.42616</v>
      </c>
      <c r="H322" s="61">
        <v>33</v>
      </c>
      <c r="I322" s="60"/>
    </row>
    <row r="323" spans="1:9" ht="15" x14ac:dyDescent="0.25">
      <c r="A323" s="8" t="s">
        <v>21222</v>
      </c>
      <c r="B323" s="8" t="s">
        <v>10</v>
      </c>
      <c r="C323" s="8" t="s">
        <v>21223</v>
      </c>
      <c r="D323" s="8" t="s">
        <v>21224</v>
      </c>
      <c r="E323" s="13" t="s">
        <v>31911</v>
      </c>
      <c r="F323" s="77" t="str">
        <f t="shared" si="4"/>
        <v>К товару</v>
      </c>
      <c r="G323" s="87">
        <v>311824.58616000001</v>
      </c>
      <c r="H323" s="61">
        <v>2</v>
      </c>
      <c r="I323" s="60"/>
    </row>
    <row r="324" spans="1:9" ht="30" x14ac:dyDescent="0.25">
      <c r="A324" s="8" t="s">
        <v>11995</v>
      </c>
      <c r="B324" s="8" t="s">
        <v>10</v>
      </c>
      <c r="C324" s="8" t="s">
        <v>11996</v>
      </c>
      <c r="D324" s="8" t="s">
        <v>11997</v>
      </c>
      <c r="E324" s="13" t="s">
        <v>31912</v>
      </c>
      <c r="F324" s="77" t="str">
        <f t="shared" si="4"/>
        <v>К товару</v>
      </c>
      <c r="G324" s="87">
        <v>229765.39308000001</v>
      </c>
      <c r="H324" s="61">
        <v>3</v>
      </c>
      <c r="I324" s="60"/>
    </row>
    <row r="325" spans="1:9" ht="15" x14ac:dyDescent="0.25">
      <c r="A325" s="8" t="s">
        <v>21225</v>
      </c>
      <c r="B325" s="8" t="s">
        <v>10</v>
      </c>
      <c r="C325" s="8" t="s">
        <v>21226</v>
      </c>
      <c r="D325" s="8" t="s">
        <v>21227</v>
      </c>
      <c r="E325" s="13" t="s">
        <v>31913</v>
      </c>
      <c r="F325" s="77" t="str">
        <f t="shared" si="4"/>
        <v>К товару</v>
      </c>
      <c r="G325" s="87">
        <v>258727.39308000001</v>
      </c>
      <c r="H325" s="61">
        <v>1</v>
      </c>
      <c r="I325" s="60"/>
    </row>
    <row r="326" spans="1:9" ht="15" x14ac:dyDescent="0.25">
      <c r="A326" s="8" t="s">
        <v>11998</v>
      </c>
      <c r="B326" s="8" t="s">
        <v>10</v>
      </c>
      <c r="C326" s="8" t="s">
        <v>11999</v>
      </c>
      <c r="D326" s="8" t="s">
        <v>12000</v>
      </c>
      <c r="E326" s="13" t="s">
        <v>31914</v>
      </c>
      <c r="F326" s="77" t="str">
        <f t="shared" si="4"/>
        <v>К товару</v>
      </c>
      <c r="G326" s="87">
        <v>91423.766160000014</v>
      </c>
      <c r="H326" s="61">
        <v>3</v>
      </c>
      <c r="I326" s="60"/>
    </row>
    <row r="327" spans="1:9" ht="15" x14ac:dyDescent="0.25">
      <c r="A327" s="8" t="s">
        <v>12002</v>
      </c>
      <c r="B327" s="8" t="s">
        <v>10</v>
      </c>
      <c r="C327" s="8" t="s">
        <v>12003</v>
      </c>
      <c r="D327" s="8" t="s">
        <v>12001</v>
      </c>
      <c r="E327" s="13" t="s">
        <v>31915</v>
      </c>
      <c r="F327" s="77" t="str">
        <f t="shared" si="4"/>
        <v>К товару</v>
      </c>
      <c r="G327" s="87">
        <v>242315.78616000002</v>
      </c>
      <c r="H327" s="61">
        <v>1</v>
      </c>
      <c r="I327" s="60"/>
    </row>
    <row r="328" spans="1:9" ht="15" x14ac:dyDescent="0.25">
      <c r="A328" s="8" t="s">
        <v>21228</v>
      </c>
      <c r="B328" s="8" t="s">
        <v>10</v>
      </c>
      <c r="C328" s="8" t="s">
        <v>21229</v>
      </c>
      <c r="D328" s="8" t="s">
        <v>21230</v>
      </c>
      <c r="E328" s="13" t="s">
        <v>31916</v>
      </c>
      <c r="F328" s="77" t="str">
        <f t="shared" si="4"/>
        <v>К товару</v>
      </c>
      <c r="G328" s="87">
        <v>137569.5</v>
      </c>
      <c r="H328" s="61">
        <v>2</v>
      </c>
      <c r="I328" s="60"/>
    </row>
    <row r="329" spans="1:9" ht="15" x14ac:dyDescent="0.25">
      <c r="A329" s="8" t="s">
        <v>21231</v>
      </c>
      <c r="B329" s="8" t="s">
        <v>10</v>
      </c>
      <c r="C329" s="8" t="s">
        <v>21232</v>
      </c>
      <c r="D329" s="8" t="s">
        <v>21233</v>
      </c>
      <c r="E329" s="13" t="s">
        <v>31917</v>
      </c>
      <c r="F329" s="77" t="str">
        <f t="shared" si="4"/>
        <v>К товару</v>
      </c>
      <c r="G329" s="87">
        <v>192114.79308</v>
      </c>
      <c r="H329" s="61">
        <v>1</v>
      </c>
      <c r="I329" s="60"/>
    </row>
    <row r="330" spans="1:9" ht="15" x14ac:dyDescent="0.25">
      <c r="A330" s="8" t="s">
        <v>12004</v>
      </c>
      <c r="B330" s="8" t="s">
        <v>10</v>
      </c>
      <c r="C330" s="8" t="s">
        <v>12005</v>
      </c>
      <c r="D330" s="8" t="s">
        <v>12006</v>
      </c>
      <c r="E330" s="13" t="s">
        <v>31918</v>
      </c>
      <c r="F330" s="77" t="str">
        <f t="shared" ref="F330:F393" si="5">HYPERLINK("https://shop-askom.kz/?pbrandnumber="&amp;C330&amp;"&amp;pbrandname=SACHS", "К товару")</f>
        <v>К товару</v>
      </c>
      <c r="G330" s="87">
        <v>164408.00616000002</v>
      </c>
      <c r="H330" s="61">
        <v>2</v>
      </c>
      <c r="I330" s="60"/>
    </row>
    <row r="331" spans="1:9" ht="15" x14ac:dyDescent="0.25">
      <c r="A331" s="8" t="s">
        <v>12010</v>
      </c>
      <c r="B331" s="8" t="s">
        <v>10</v>
      </c>
      <c r="C331" s="8" t="s">
        <v>12011</v>
      </c>
      <c r="D331" s="8" t="s">
        <v>12012</v>
      </c>
      <c r="E331" s="13" t="s">
        <v>31919</v>
      </c>
      <c r="F331" s="77" t="str">
        <f t="shared" si="5"/>
        <v>К товару</v>
      </c>
      <c r="G331" s="87">
        <v>204665.18616000001</v>
      </c>
      <c r="H331" s="61">
        <v>1</v>
      </c>
      <c r="I331" s="60"/>
    </row>
    <row r="332" spans="1:9" ht="15" x14ac:dyDescent="0.25">
      <c r="A332" s="8" t="s">
        <v>12007</v>
      </c>
      <c r="B332" s="8" t="s">
        <v>10</v>
      </c>
      <c r="C332" s="8" t="s">
        <v>12008</v>
      </c>
      <c r="D332" s="8" t="s">
        <v>12009</v>
      </c>
      <c r="E332" s="13" t="s">
        <v>31920</v>
      </c>
      <c r="F332" s="77" t="str">
        <f t="shared" si="5"/>
        <v>К товару</v>
      </c>
      <c r="G332" s="87">
        <v>246177</v>
      </c>
      <c r="H332" s="61">
        <v>8</v>
      </c>
      <c r="I332" s="60"/>
    </row>
    <row r="333" spans="1:9" ht="30" x14ac:dyDescent="0.25">
      <c r="A333" s="8" t="s">
        <v>12013</v>
      </c>
      <c r="B333" s="8" t="s">
        <v>10</v>
      </c>
      <c r="C333" s="8" t="s">
        <v>12014</v>
      </c>
      <c r="D333" s="8" t="s">
        <v>12015</v>
      </c>
      <c r="E333" s="13" t="s">
        <v>31921</v>
      </c>
      <c r="F333" s="77" t="str">
        <f t="shared" si="5"/>
        <v>К товару</v>
      </c>
      <c r="G333" s="87">
        <v>234592.2</v>
      </c>
      <c r="H333" s="61">
        <v>2</v>
      </c>
      <c r="I333" s="60"/>
    </row>
    <row r="334" spans="1:9" ht="30" x14ac:dyDescent="0.25">
      <c r="A334" s="8" t="s">
        <v>27577</v>
      </c>
      <c r="B334" s="8" t="s">
        <v>10</v>
      </c>
      <c r="C334" s="8" t="s">
        <v>27578</v>
      </c>
      <c r="D334" s="8" t="s">
        <v>27579</v>
      </c>
      <c r="E334" s="13" t="s">
        <v>31922</v>
      </c>
      <c r="F334" s="77" t="str">
        <f t="shared" si="5"/>
        <v>К товару</v>
      </c>
      <c r="G334" s="87">
        <v>243280.8</v>
      </c>
      <c r="H334" s="61">
        <v>2</v>
      </c>
      <c r="I334" s="60"/>
    </row>
    <row r="335" spans="1:9" ht="15" x14ac:dyDescent="0.25">
      <c r="A335" s="8" t="s">
        <v>21234</v>
      </c>
      <c r="B335" s="8" t="s">
        <v>10</v>
      </c>
      <c r="C335" s="8" t="s">
        <v>21235</v>
      </c>
      <c r="D335" s="8" t="s">
        <v>21236</v>
      </c>
      <c r="E335" s="13" t="s">
        <v>31923</v>
      </c>
      <c r="F335" s="77" t="str">
        <f t="shared" si="5"/>
        <v>К товару</v>
      </c>
      <c r="G335" s="87">
        <v>154464.19308</v>
      </c>
      <c r="H335" s="61">
        <v>1</v>
      </c>
      <c r="I335" s="60"/>
    </row>
    <row r="336" spans="1:9" ht="15" x14ac:dyDescent="0.25">
      <c r="A336" s="8" t="s">
        <v>12016</v>
      </c>
      <c r="B336" s="8" t="s">
        <v>10</v>
      </c>
      <c r="C336" s="8" t="s">
        <v>12017</v>
      </c>
      <c r="D336" s="8" t="s">
        <v>12018</v>
      </c>
      <c r="E336" s="13" t="s">
        <v>31924</v>
      </c>
      <c r="F336" s="77" t="str">
        <f t="shared" si="5"/>
        <v>К товару</v>
      </c>
      <c r="G336" s="87">
        <v>161028.72</v>
      </c>
      <c r="H336" s="61">
        <v>1</v>
      </c>
      <c r="I336" s="60"/>
    </row>
    <row r="337" spans="1:9" ht="15" x14ac:dyDescent="0.25">
      <c r="A337" s="8" t="s">
        <v>12019</v>
      </c>
      <c r="B337" s="8" t="s">
        <v>10</v>
      </c>
      <c r="C337" s="8" t="s">
        <v>12020</v>
      </c>
      <c r="D337" s="8" t="s">
        <v>12021</v>
      </c>
      <c r="E337" s="13" t="s">
        <v>31925</v>
      </c>
      <c r="F337" s="77" t="str">
        <f t="shared" si="5"/>
        <v>К товару</v>
      </c>
      <c r="G337" s="87">
        <v>191053.04616</v>
      </c>
      <c r="H337" s="61">
        <v>3</v>
      </c>
      <c r="I337" s="60"/>
    </row>
    <row r="338" spans="1:9" ht="15" x14ac:dyDescent="0.25">
      <c r="A338" s="8" t="s">
        <v>23546</v>
      </c>
      <c r="B338" s="8" t="s">
        <v>10</v>
      </c>
      <c r="C338" s="8" t="s">
        <v>23547</v>
      </c>
      <c r="D338" s="8" t="s">
        <v>23548</v>
      </c>
      <c r="E338" s="13" t="s">
        <v>31926</v>
      </c>
      <c r="F338" s="77" t="str">
        <f t="shared" si="5"/>
        <v>К товару</v>
      </c>
      <c r="G338" s="87">
        <v>211422.6</v>
      </c>
      <c r="H338" s="61">
        <v>18</v>
      </c>
      <c r="I338" s="60"/>
    </row>
    <row r="339" spans="1:9" ht="15" x14ac:dyDescent="0.25">
      <c r="A339" s="8" t="s">
        <v>12022</v>
      </c>
      <c r="B339" s="8" t="s">
        <v>10</v>
      </c>
      <c r="C339" s="8" t="s">
        <v>12023</v>
      </c>
      <c r="D339" s="8" t="s">
        <v>12024</v>
      </c>
      <c r="E339" s="13" t="s">
        <v>31927</v>
      </c>
      <c r="F339" s="77" t="str">
        <f t="shared" si="5"/>
        <v>К товару</v>
      </c>
      <c r="G339" s="87">
        <v>161607.96</v>
      </c>
      <c r="H339" s="61">
        <v>27</v>
      </c>
      <c r="I339" s="60"/>
    </row>
    <row r="340" spans="1:9" ht="15" x14ac:dyDescent="0.25">
      <c r="A340" s="8" t="s">
        <v>12025</v>
      </c>
      <c r="B340" s="8" t="s">
        <v>10</v>
      </c>
      <c r="C340" s="8" t="s">
        <v>12026</v>
      </c>
      <c r="D340" s="8" t="s">
        <v>12027</v>
      </c>
      <c r="E340" s="13" t="s">
        <v>31928</v>
      </c>
      <c r="F340" s="77" t="str">
        <f t="shared" si="5"/>
        <v>К товару</v>
      </c>
      <c r="G340" s="87">
        <v>163539.14616</v>
      </c>
      <c r="H340" s="61">
        <v>2</v>
      </c>
      <c r="I340" s="60"/>
    </row>
    <row r="341" spans="1:9" ht="15" x14ac:dyDescent="0.25">
      <c r="A341" s="8" t="s">
        <v>12028</v>
      </c>
      <c r="B341" s="8" t="s">
        <v>10</v>
      </c>
      <c r="C341" s="8" t="s">
        <v>12029</v>
      </c>
      <c r="D341" s="8" t="s">
        <v>12030</v>
      </c>
      <c r="E341" s="13" t="s">
        <v>31929</v>
      </c>
      <c r="F341" s="77" t="str">
        <f t="shared" si="5"/>
        <v>К товару</v>
      </c>
      <c r="G341" s="87">
        <v>323409.38615999999</v>
      </c>
      <c r="H341" s="61">
        <v>2</v>
      </c>
      <c r="I341" s="60"/>
    </row>
    <row r="342" spans="1:9" ht="15" x14ac:dyDescent="0.25">
      <c r="A342" s="8" t="s">
        <v>12034</v>
      </c>
      <c r="B342" s="8" t="s">
        <v>10</v>
      </c>
      <c r="C342" s="8" t="s">
        <v>12035</v>
      </c>
      <c r="D342" s="8" t="s">
        <v>12036</v>
      </c>
      <c r="E342" s="13" t="s">
        <v>31930</v>
      </c>
      <c r="F342" s="77" t="str">
        <f t="shared" si="5"/>
        <v>К товару</v>
      </c>
      <c r="G342" s="87">
        <v>273208.39308000001</v>
      </c>
      <c r="H342" s="61">
        <v>2</v>
      </c>
      <c r="I342" s="60"/>
    </row>
    <row r="343" spans="1:9" ht="15" x14ac:dyDescent="0.25">
      <c r="A343" s="8" t="s">
        <v>12031</v>
      </c>
      <c r="B343" s="8" t="s">
        <v>10</v>
      </c>
      <c r="C343" s="8" t="s">
        <v>12032</v>
      </c>
      <c r="D343" s="8" t="s">
        <v>12033</v>
      </c>
      <c r="E343" s="13" t="s">
        <v>31931</v>
      </c>
      <c r="F343" s="77" t="str">
        <f t="shared" si="5"/>
        <v>К товару</v>
      </c>
      <c r="G343" s="87">
        <v>270312.19308</v>
      </c>
      <c r="H343" s="61">
        <v>3</v>
      </c>
      <c r="I343" s="60"/>
    </row>
    <row r="344" spans="1:9" ht="15" x14ac:dyDescent="0.25">
      <c r="A344" s="8" t="s">
        <v>12037</v>
      </c>
      <c r="B344" s="8" t="s">
        <v>10</v>
      </c>
      <c r="C344" s="8" t="s">
        <v>12038</v>
      </c>
      <c r="D344" s="8" t="s">
        <v>12039</v>
      </c>
      <c r="E344" s="13" t="s">
        <v>31932</v>
      </c>
      <c r="F344" s="77" t="str">
        <f t="shared" si="5"/>
        <v>К товару</v>
      </c>
      <c r="G344" s="87">
        <v>289620</v>
      </c>
      <c r="H344" s="61">
        <v>3</v>
      </c>
      <c r="I344" s="60"/>
    </row>
    <row r="345" spans="1:9" ht="15" x14ac:dyDescent="0.25">
      <c r="A345" s="8" t="s">
        <v>12040</v>
      </c>
      <c r="B345" s="8" t="s">
        <v>10</v>
      </c>
      <c r="C345" s="8" t="s">
        <v>12041</v>
      </c>
      <c r="D345" s="8" t="s">
        <v>12042</v>
      </c>
      <c r="E345" s="13" t="s">
        <v>31933</v>
      </c>
      <c r="F345" s="77" t="str">
        <f t="shared" si="5"/>
        <v>К товару</v>
      </c>
      <c r="G345" s="87">
        <v>306997.2</v>
      </c>
      <c r="H345" s="61">
        <v>2</v>
      </c>
      <c r="I345" s="60"/>
    </row>
    <row r="346" spans="1:9" ht="15" x14ac:dyDescent="0.25">
      <c r="A346" s="8" t="s">
        <v>12043</v>
      </c>
      <c r="B346" s="8" t="s">
        <v>10</v>
      </c>
      <c r="C346" s="8" t="s">
        <v>12044</v>
      </c>
      <c r="D346" s="8" t="s">
        <v>12045</v>
      </c>
      <c r="E346" s="13" t="s">
        <v>31934</v>
      </c>
      <c r="F346" s="77" t="str">
        <f t="shared" si="5"/>
        <v>К товару</v>
      </c>
      <c r="G346" s="87">
        <v>366852.38615999999</v>
      </c>
      <c r="H346" s="61">
        <v>2</v>
      </c>
      <c r="I346" s="60"/>
    </row>
    <row r="347" spans="1:9" ht="15" x14ac:dyDescent="0.25">
      <c r="A347" s="8" t="s">
        <v>21237</v>
      </c>
      <c r="B347" s="8" t="s">
        <v>10</v>
      </c>
      <c r="C347" s="8" t="s">
        <v>21238</v>
      </c>
      <c r="D347" s="8" t="s">
        <v>21239</v>
      </c>
      <c r="E347" s="13" t="s">
        <v>31935</v>
      </c>
      <c r="F347" s="77" t="str">
        <f t="shared" si="5"/>
        <v>К товару</v>
      </c>
      <c r="G347" s="87">
        <v>223007.4</v>
      </c>
      <c r="H347" s="61">
        <v>2</v>
      </c>
      <c r="I347" s="60"/>
    </row>
    <row r="348" spans="1:9" ht="15" x14ac:dyDescent="0.25">
      <c r="A348" s="8" t="s">
        <v>21240</v>
      </c>
      <c r="B348" s="8" t="s">
        <v>10</v>
      </c>
      <c r="C348" s="8" t="s">
        <v>21241</v>
      </c>
      <c r="D348" s="8"/>
      <c r="E348" s="13" t="s">
        <v>31936</v>
      </c>
      <c r="F348" s="77" t="str">
        <f t="shared" si="5"/>
        <v>К товару</v>
      </c>
      <c r="G348" s="87">
        <v>330166.8</v>
      </c>
      <c r="H348" s="61">
        <v>1</v>
      </c>
      <c r="I348" s="60"/>
    </row>
    <row r="349" spans="1:9" ht="15" x14ac:dyDescent="0.25">
      <c r="A349" s="8" t="s">
        <v>21242</v>
      </c>
      <c r="B349" s="8" t="s">
        <v>10</v>
      </c>
      <c r="C349" s="8" t="s">
        <v>21243</v>
      </c>
      <c r="D349" s="8" t="s">
        <v>21244</v>
      </c>
      <c r="E349" s="13" t="s">
        <v>31937</v>
      </c>
      <c r="F349" s="77" t="str">
        <f t="shared" si="5"/>
        <v>К товару</v>
      </c>
      <c r="G349" s="87">
        <v>136025.24616000001</v>
      </c>
      <c r="H349" s="61">
        <v>2</v>
      </c>
      <c r="I349" s="60"/>
    </row>
    <row r="350" spans="1:9" ht="15" x14ac:dyDescent="0.25">
      <c r="A350" s="8" t="s">
        <v>12046</v>
      </c>
      <c r="B350" s="8" t="s">
        <v>10</v>
      </c>
      <c r="C350" s="8" t="s">
        <v>12047</v>
      </c>
      <c r="D350" s="8" t="s">
        <v>12048</v>
      </c>
      <c r="E350" s="13" t="s">
        <v>31938</v>
      </c>
      <c r="F350" s="77" t="str">
        <f t="shared" si="5"/>
        <v>К товару</v>
      </c>
      <c r="G350" s="87">
        <v>156877.88615999999</v>
      </c>
      <c r="H350" s="61">
        <v>5</v>
      </c>
      <c r="I350" s="60"/>
    </row>
    <row r="351" spans="1:9" ht="15" x14ac:dyDescent="0.25">
      <c r="A351" s="8" t="s">
        <v>21245</v>
      </c>
      <c r="B351" s="8" t="s">
        <v>10</v>
      </c>
      <c r="C351" s="8" t="s">
        <v>21246</v>
      </c>
      <c r="D351" s="8" t="s">
        <v>21247</v>
      </c>
      <c r="E351" s="13" t="s">
        <v>31939</v>
      </c>
      <c r="F351" s="77" t="str">
        <f t="shared" si="5"/>
        <v>К товару</v>
      </c>
      <c r="G351" s="87">
        <v>269346.59999999998</v>
      </c>
      <c r="H351" s="61">
        <v>2</v>
      </c>
      <c r="I351" s="60"/>
    </row>
    <row r="352" spans="1:9" ht="15" x14ac:dyDescent="0.25">
      <c r="A352" s="8" t="s">
        <v>12049</v>
      </c>
      <c r="B352" s="8" t="s">
        <v>10</v>
      </c>
      <c r="C352" s="8" t="s">
        <v>12050</v>
      </c>
      <c r="D352" s="8" t="s">
        <v>12051</v>
      </c>
      <c r="E352" s="13" t="s">
        <v>31940</v>
      </c>
      <c r="F352" s="77" t="str">
        <f t="shared" si="5"/>
        <v>К товару</v>
      </c>
      <c r="G352" s="87">
        <v>108897.12</v>
      </c>
      <c r="H352" s="61">
        <v>1</v>
      </c>
      <c r="I352" s="60"/>
    </row>
    <row r="353" spans="1:9" ht="15" x14ac:dyDescent="0.25">
      <c r="A353" s="8" t="s">
        <v>23549</v>
      </c>
      <c r="B353" s="8" t="s">
        <v>10</v>
      </c>
      <c r="C353" s="8" t="s">
        <v>23550</v>
      </c>
      <c r="D353" s="8" t="s">
        <v>23551</v>
      </c>
      <c r="E353" s="13" t="s">
        <v>31941</v>
      </c>
      <c r="F353" s="77" t="str">
        <f t="shared" si="5"/>
        <v>К товару</v>
      </c>
      <c r="G353" s="87">
        <v>135446.00616000002</v>
      </c>
      <c r="H353" s="61">
        <v>1</v>
      </c>
      <c r="I353" s="60"/>
    </row>
    <row r="354" spans="1:9" ht="15" x14ac:dyDescent="0.25">
      <c r="A354" s="8" t="s">
        <v>21248</v>
      </c>
      <c r="B354" s="8" t="s">
        <v>10</v>
      </c>
      <c r="C354" s="8" t="s">
        <v>21249</v>
      </c>
      <c r="D354" s="8" t="s">
        <v>21250</v>
      </c>
      <c r="E354" s="13" t="s">
        <v>31942</v>
      </c>
      <c r="F354" s="77" t="str">
        <f t="shared" si="5"/>
        <v>К товару</v>
      </c>
      <c r="G354" s="87">
        <v>96443.46</v>
      </c>
      <c r="H354" s="61">
        <v>2</v>
      </c>
      <c r="I354" s="60"/>
    </row>
    <row r="355" spans="1:9" ht="30" x14ac:dyDescent="0.25">
      <c r="A355" s="8" t="s">
        <v>23552</v>
      </c>
      <c r="B355" s="8" t="s">
        <v>10</v>
      </c>
      <c r="C355" s="8" t="s">
        <v>23553</v>
      </c>
      <c r="D355" s="8" t="s">
        <v>23554</v>
      </c>
      <c r="E355" s="13" t="s">
        <v>31943</v>
      </c>
      <c r="F355" s="77" t="str">
        <f t="shared" si="5"/>
        <v>К товару</v>
      </c>
      <c r="G355" s="87">
        <v>53483.546159999998</v>
      </c>
      <c r="H355" s="61">
        <v>5</v>
      </c>
      <c r="I355" s="60"/>
    </row>
    <row r="356" spans="1:9" ht="30" x14ac:dyDescent="0.25">
      <c r="A356" s="8" t="s">
        <v>12052</v>
      </c>
      <c r="B356" s="8" t="s">
        <v>10</v>
      </c>
      <c r="C356" s="8" t="s">
        <v>12053</v>
      </c>
      <c r="D356" s="8" t="s">
        <v>12054</v>
      </c>
      <c r="E356" s="13" t="s">
        <v>31944</v>
      </c>
      <c r="F356" s="77" t="str">
        <f t="shared" si="5"/>
        <v>К товару</v>
      </c>
      <c r="G356" s="87">
        <v>32080.62816</v>
      </c>
      <c r="H356" s="61">
        <v>16</v>
      </c>
      <c r="I356" s="60"/>
    </row>
    <row r="357" spans="1:9" ht="15" x14ac:dyDescent="0.25">
      <c r="A357" s="8" t="s">
        <v>21251</v>
      </c>
      <c r="B357" s="8" t="s">
        <v>10</v>
      </c>
      <c r="C357" s="8" t="s">
        <v>21252</v>
      </c>
      <c r="D357" s="8" t="s">
        <v>21253</v>
      </c>
      <c r="E357" s="13" t="s">
        <v>31945</v>
      </c>
      <c r="F357" s="77" t="str">
        <f t="shared" si="5"/>
        <v>К товару</v>
      </c>
      <c r="G357" s="87">
        <v>9953.6601599999995</v>
      </c>
      <c r="H357" s="61">
        <v>9</v>
      </c>
      <c r="I357" s="60"/>
    </row>
    <row r="358" spans="1:9" ht="15" x14ac:dyDescent="0.25">
      <c r="A358" s="8" t="s">
        <v>12055</v>
      </c>
      <c r="B358" s="8" t="s">
        <v>10</v>
      </c>
      <c r="C358" s="8" t="s">
        <v>12056</v>
      </c>
      <c r="D358" s="8" t="s">
        <v>12057</v>
      </c>
      <c r="E358" s="13" t="s">
        <v>31946</v>
      </c>
      <c r="F358" s="77" t="str">
        <f t="shared" si="5"/>
        <v>К товару</v>
      </c>
      <c r="G358" s="87">
        <v>143169.01308</v>
      </c>
      <c r="H358" s="61">
        <v>3</v>
      </c>
      <c r="I358" s="60"/>
    </row>
    <row r="359" spans="1:9" ht="15" x14ac:dyDescent="0.25">
      <c r="A359" s="8" t="s">
        <v>21254</v>
      </c>
      <c r="B359" s="8" t="s">
        <v>10</v>
      </c>
      <c r="C359" s="8" t="s">
        <v>21255</v>
      </c>
      <c r="D359" s="8" t="s">
        <v>21256</v>
      </c>
      <c r="E359" s="13" t="s">
        <v>31947</v>
      </c>
      <c r="F359" s="77" t="str">
        <f t="shared" si="5"/>
        <v>К товару</v>
      </c>
      <c r="G359" s="87">
        <v>71825.759999999995</v>
      </c>
      <c r="H359" s="61">
        <v>3</v>
      </c>
      <c r="I359" s="60"/>
    </row>
    <row r="360" spans="1:9" ht="15" x14ac:dyDescent="0.25">
      <c r="A360" s="8" t="s">
        <v>12058</v>
      </c>
      <c r="B360" s="8" t="s">
        <v>10</v>
      </c>
      <c r="C360" s="8" t="s">
        <v>12059</v>
      </c>
      <c r="D360" s="8" t="s">
        <v>12060</v>
      </c>
      <c r="E360" s="13" t="s">
        <v>31948</v>
      </c>
      <c r="F360" s="77" t="str">
        <f t="shared" si="5"/>
        <v>К товару</v>
      </c>
      <c r="G360" s="87">
        <v>68736.673080000008</v>
      </c>
      <c r="H360" s="61">
        <v>26</v>
      </c>
      <c r="I360" s="60"/>
    </row>
    <row r="361" spans="1:9" ht="15" x14ac:dyDescent="0.25">
      <c r="A361" s="8" t="s">
        <v>12061</v>
      </c>
      <c r="B361" s="8" t="s">
        <v>10</v>
      </c>
      <c r="C361" s="8" t="s">
        <v>12062</v>
      </c>
      <c r="D361" s="8" t="s">
        <v>12063</v>
      </c>
      <c r="E361" s="13" t="s">
        <v>31949</v>
      </c>
      <c r="F361" s="77" t="str">
        <f t="shared" si="5"/>
        <v>К товару</v>
      </c>
      <c r="G361" s="87">
        <v>158518.87307999999</v>
      </c>
      <c r="H361" s="61">
        <v>2</v>
      </c>
      <c r="I361" s="60"/>
    </row>
    <row r="362" spans="1:9" ht="15" x14ac:dyDescent="0.25">
      <c r="A362" s="8" t="s">
        <v>12064</v>
      </c>
      <c r="B362" s="8" t="s">
        <v>10</v>
      </c>
      <c r="C362" s="8" t="s">
        <v>12065</v>
      </c>
      <c r="D362" s="8" t="s">
        <v>12066</v>
      </c>
      <c r="E362" s="13" t="s">
        <v>31950</v>
      </c>
      <c r="F362" s="77" t="str">
        <f t="shared" si="5"/>
        <v>К товару</v>
      </c>
      <c r="G362" s="87">
        <v>45374.186159999997</v>
      </c>
      <c r="H362" s="61">
        <v>9</v>
      </c>
      <c r="I362" s="60"/>
    </row>
    <row r="363" spans="1:9" ht="15" x14ac:dyDescent="0.25">
      <c r="A363" s="8" t="s">
        <v>12067</v>
      </c>
      <c r="B363" s="8" t="s">
        <v>10</v>
      </c>
      <c r="C363" s="8" t="s">
        <v>12068</v>
      </c>
      <c r="D363" s="8" t="s">
        <v>12069</v>
      </c>
      <c r="E363" s="13" t="s">
        <v>31951</v>
      </c>
      <c r="F363" s="77" t="str">
        <f t="shared" si="5"/>
        <v>К товару</v>
      </c>
      <c r="G363" s="87">
        <v>53097.193080000005</v>
      </c>
      <c r="H363" s="61">
        <v>11</v>
      </c>
      <c r="I363" s="60"/>
    </row>
    <row r="364" spans="1:9" ht="15" x14ac:dyDescent="0.25">
      <c r="A364" s="8" t="s">
        <v>23555</v>
      </c>
      <c r="B364" s="8" t="s">
        <v>10</v>
      </c>
      <c r="C364" s="8" t="s">
        <v>23556</v>
      </c>
      <c r="D364" s="8" t="s">
        <v>23557</v>
      </c>
      <c r="E364" s="13" t="s">
        <v>31952</v>
      </c>
      <c r="F364" s="77" t="str">
        <f t="shared" si="5"/>
        <v>К товару</v>
      </c>
      <c r="G364" s="87">
        <v>69702.266159999999</v>
      </c>
      <c r="H364" s="61">
        <v>20</v>
      </c>
      <c r="I364" s="60"/>
    </row>
    <row r="365" spans="1:9" ht="15" x14ac:dyDescent="0.25">
      <c r="A365" s="8" t="s">
        <v>12070</v>
      </c>
      <c r="B365" s="8" t="s">
        <v>10</v>
      </c>
      <c r="C365" s="8" t="s">
        <v>12071</v>
      </c>
      <c r="D365" s="8" t="s">
        <v>12072</v>
      </c>
      <c r="E365" s="13" t="s">
        <v>31953</v>
      </c>
      <c r="F365" s="77" t="str">
        <f t="shared" si="5"/>
        <v>К товару</v>
      </c>
      <c r="G365" s="87">
        <v>15012.16308</v>
      </c>
      <c r="H365" s="61">
        <v>2</v>
      </c>
      <c r="I365" s="60"/>
    </row>
    <row r="366" spans="1:9" ht="15" x14ac:dyDescent="0.25">
      <c r="A366" s="8" t="s">
        <v>12073</v>
      </c>
      <c r="B366" s="8" t="s">
        <v>10</v>
      </c>
      <c r="C366" s="8" t="s">
        <v>12074</v>
      </c>
      <c r="D366" s="8" t="s">
        <v>12075</v>
      </c>
      <c r="E366" s="13" t="s">
        <v>31954</v>
      </c>
      <c r="F366" s="77" t="str">
        <f t="shared" si="5"/>
        <v>К товару</v>
      </c>
      <c r="G366" s="87">
        <v>58213.62</v>
      </c>
      <c r="H366" s="61">
        <v>2</v>
      </c>
      <c r="I366" s="60"/>
    </row>
    <row r="367" spans="1:9" ht="15" x14ac:dyDescent="0.25">
      <c r="A367" s="8" t="s">
        <v>21257</v>
      </c>
      <c r="B367" s="8" t="s">
        <v>10</v>
      </c>
      <c r="C367" s="8" t="s">
        <v>21258</v>
      </c>
      <c r="D367" s="8" t="s">
        <v>21259</v>
      </c>
      <c r="E367" s="13" t="s">
        <v>31955</v>
      </c>
      <c r="F367" s="77" t="str">
        <f t="shared" si="5"/>
        <v>К товару</v>
      </c>
      <c r="G367" s="87">
        <v>67191.839999999997</v>
      </c>
      <c r="H367" s="61">
        <v>3</v>
      </c>
      <c r="I367" s="60"/>
    </row>
    <row r="368" spans="1:9" ht="15" x14ac:dyDescent="0.25">
      <c r="A368" s="8" t="s">
        <v>21260</v>
      </c>
      <c r="B368" s="8" t="s">
        <v>10</v>
      </c>
      <c r="C368" s="8" t="s">
        <v>21261</v>
      </c>
      <c r="D368" s="8" t="s">
        <v>21262</v>
      </c>
      <c r="E368" s="13" t="s">
        <v>31956</v>
      </c>
      <c r="F368" s="77" t="str">
        <f t="shared" si="5"/>
        <v>К товару</v>
      </c>
      <c r="G368" s="87">
        <v>41705.279999999999</v>
      </c>
      <c r="H368" s="61">
        <v>1</v>
      </c>
      <c r="I368" s="60"/>
    </row>
    <row r="369" spans="1:9" ht="15" x14ac:dyDescent="0.25">
      <c r="A369" s="8" t="s">
        <v>12076</v>
      </c>
      <c r="B369" s="8" t="s">
        <v>10</v>
      </c>
      <c r="C369" s="8" t="s">
        <v>12077</v>
      </c>
      <c r="D369" s="8" t="s">
        <v>12078</v>
      </c>
      <c r="E369" s="13" t="s">
        <v>31957</v>
      </c>
      <c r="F369" s="77" t="str">
        <f t="shared" si="5"/>
        <v>К товару</v>
      </c>
      <c r="G369" s="87">
        <v>200803.39308000001</v>
      </c>
      <c r="H369" s="61">
        <v>2</v>
      </c>
      <c r="I369" s="60"/>
    </row>
    <row r="370" spans="1:9" ht="15" x14ac:dyDescent="0.25">
      <c r="A370" s="8" t="s">
        <v>12079</v>
      </c>
      <c r="B370" s="8" t="s">
        <v>10</v>
      </c>
      <c r="C370" s="8" t="s">
        <v>12080</v>
      </c>
      <c r="D370" s="8" t="s">
        <v>12081</v>
      </c>
      <c r="E370" s="13" t="s">
        <v>31958</v>
      </c>
      <c r="F370" s="77" t="str">
        <f t="shared" si="5"/>
        <v>К товару</v>
      </c>
      <c r="G370" s="87">
        <v>77425.273079999999</v>
      </c>
      <c r="H370" s="61">
        <v>1</v>
      </c>
      <c r="I370" s="60"/>
    </row>
    <row r="371" spans="1:9" ht="15" x14ac:dyDescent="0.25">
      <c r="A371" s="8" t="s">
        <v>12082</v>
      </c>
      <c r="B371" s="8" t="s">
        <v>10</v>
      </c>
      <c r="C371" s="8" t="s">
        <v>12083</v>
      </c>
      <c r="D371" s="8" t="s">
        <v>12084</v>
      </c>
      <c r="E371" s="13" t="s">
        <v>31959</v>
      </c>
      <c r="F371" s="77" t="str">
        <f t="shared" si="5"/>
        <v>К товару</v>
      </c>
      <c r="G371" s="87">
        <v>35024.905079999997</v>
      </c>
      <c r="H371" s="61">
        <v>5</v>
      </c>
      <c r="I371" s="60"/>
    </row>
    <row r="372" spans="1:9" ht="15" x14ac:dyDescent="0.25">
      <c r="A372" s="8" t="s">
        <v>21263</v>
      </c>
      <c r="B372" s="8" t="s">
        <v>10</v>
      </c>
      <c r="C372" s="8" t="s">
        <v>21264</v>
      </c>
      <c r="D372" s="8" t="s">
        <v>21265</v>
      </c>
      <c r="E372" s="13" t="s">
        <v>31960</v>
      </c>
      <c r="F372" s="77" t="str">
        <f t="shared" si="5"/>
        <v>К товару</v>
      </c>
      <c r="G372" s="87">
        <v>78197.399999999994</v>
      </c>
      <c r="H372" s="61">
        <v>2</v>
      </c>
      <c r="I372" s="60"/>
    </row>
    <row r="373" spans="1:9" ht="15" x14ac:dyDescent="0.25">
      <c r="A373" s="8" t="s">
        <v>21266</v>
      </c>
      <c r="B373" s="8" t="s">
        <v>10</v>
      </c>
      <c r="C373" s="8" t="s">
        <v>21267</v>
      </c>
      <c r="D373" s="8" t="s">
        <v>21268</v>
      </c>
      <c r="E373" s="13" t="s">
        <v>31961</v>
      </c>
      <c r="F373" s="77" t="str">
        <f t="shared" si="5"/>
        <v>К товару</v>
      </c>
      <c r="G373" s="87">
        <v>36530.929080000002</v>
      </c>
      <c r="H373" s="61">
        <v>2</v>
      </c>
      <c r="I373" s="60"/>
    </row>
    <row r="374" spans="1:9" ht="15" x14ac:dyDescent="0.25">
      <c r="A374" s="8" t="s">
        <v>12085</v>
      </c>
      <c r="B374" s="8" t="s">
        <v>10</v>
      </c>
      <c r="C374" s="8" t="s">
        <v>12086</v>
      </c>
      <c r="D374" s="8" t="s">
        <v>12087</v>
      </c>
      <c r="E374" s="13" t="s">
        <v>31962</v>
      </c>
      <c r="F374" s="77" t="str">
        <f t="shared" si="5"/>
        <v>К товару</v>
      </c>
      <c r="G374" s="87">
        <v>80611.093080000006</v>
      </c>
      <c r="H374" s="61">
        <v>20</v>
      </c>
      <c r="I374" s="60"/>
    </row>
    <row r="375" spans="1:9" ht="15" x14ac:dyDescent="0.25">
      <c r="A375" s="8" t="s">
        <v>12088</v>
      </c>
      <c r="B375" s="8" t="s">
        <v>10</v>
      </c>
      <c r="C375" s="8" t="s">
        <v>12089</v>
      </c>
      <c r="D375" s="8" t="s">
        <v>12090</v>
      </c>
      <c r="E375" s="13" t="s">
        <v>31963</v>
      </c>
      <c r="F375" s="77" t="str">
        <f t="shared" si="5"/>
        <v>К товару</v>
      </c>
      <c r="G375" s="87">
        <v>229765.39308000001</v>
      </c>
      <c r="H375" s="61">
        <v>2</v>
      </c>
      <c r="I375" s="60"/>
    </row>
    <row r="376" spans="1:9" ht="15" x14ac:dyDescent="0.25">
      <c r="A376" s="8" t="s">
        <v>12091</v>
      </c>
      <c r="B376" s="8" t="s">
        <v>10</v>
      </c>
      <c r="C376" s="8" t="s">
        <v>12092</v>
      </c>
      <c r="D376" s="8" t="s">
        <v>12093</v>
      </c>
      <c r="E376" s="13" t="s">
        <v>31964</v>
      </c>
      <c r="F376" s="77" t="str">
        <f t="shared" si="5"/>
        <v>К товару</v>
      </c>
      <c r="G376" s="87">
        <v>408364.2</v>
      </c>
      <c r="H376" s="61">
        <v>2</v>
      </c>
      <c r="I376" s="60"/>
    </row>
    <row r="377" spans="1:9" ht="15" x14ac:dyDescent="0.25">
      <c r="A377" s="8" t="s">
        <v>25902</v>
      </c>
      <c r="B377" s="8" t="s">
        <v>10</v>
      </c>
      <c r="C377" s="8" t="s">
        <v>25903</v>
      </c>
      <c r="D377" s="8" t="s">
        <v>25904</v>
      </c>
      <c r="E377" s="13" t="s">
        <v>31965</v>
      </c>
      <c r="F377" s="77" t="str">
        <f t="shared" si="5"/>
        <v>К товару</v>
      </c>
      <c r="G377" s="87">
        <v>79066.259999999995</v>
      </c>
      <c r="H377" s="61">
        <v>15</v>
      </c>
      <c r="I377" s="60"/>
    </row>
    <row r="378" spans="1:9" ht="15" x14ac:dyDescent="0.25">
      <c r="A378" s="8" t="s">
        <v>21269</v>
      </c>
      <c r="B378" s="8" t="s">
        <v>10</v>
      </c>
      <c r="C378" s="8" t="s">
        <v>21270</v>
      </c>
      <c r="D378" s="8" t="s">
        <v>21271</v>
      </c>
      <c r="E378" s="13" t="s">
        <v>31966</v>
      </c>
      <c r="F378" s="77" t="str">
        <f t="shared" si="5"/>
        <v>К товару</v>
      </c>
      <c r="G378" s="87">
        <v>50017.373999999996</v>
      </c>
      <c r="H378" s="61">
        <v>1</v>
      </c>
      <c r="I378" s="60"/>
    </row>
    <row r="379" spans="1:9" ht="30" x14ac:dyDescent="0.25">
      <c r="A379" s="8" t="s">
        <v>12094</v>
      </c>
      <c r="B379" s="8" t="s">
        <v>10</v>
      </c>
      <c r="C379" s="8" t="s">
        <v>12095</v>
      </c>
      <c r="D379" s="8" t="s">
        <v>12096</v>
      </c>
      <c r="E379" s="13" t="s">
        <v>31967</v>
      </c>
      <c r="F379" s="77" t="str">
        <f t="shared" si="5"/>
        <v>К товару</v>
      </c>
      <c r="G379" s="87">
        <v>150602.4</v>
      </c>
      <c r="H379" s="61">
        <v>2</v>
      </c>
      <c r="I379" s="60"/>
    </row>
    <row r="380" spans="1:9" ht="15" x14ac:dyDescent="0.25">
      <c r="A380" s="8" t="s">
        <v>12097</v>
      </c>
      <c r="B380" s="8" t="s">
        <v>10</v>
      </c>
      <c r="C380" s="8" t="s">
        <v>12098</v>
      </c>
      <c r="D380" s="8" t="s">
        <v>12099</v>
      </c>
      <c r="E380" s="13" t="s">
        <v>31968</v>
      </c>
      <c r="F380" s="77" t="str">
        <f t="shared" si="5"/>
        <v>К товару</v>
      </c>
      <c r="G380" s="87">
        <v>86789.846160000001</v>
      </c>
      <c r="H380" s="61">
        <v>2</v>
      </c>
      <c r="I380" s="60"/>
    </row>
    <row r="381" spans="1:9" ht="15" x14ac:dyDescent="0.25">
      <c r="A381" s="8" t="s">
        <v>12100</v>
      </c>
      <c r="B381" s="8" t="s">
        <v>10</v>
      </c>
      <c r="C381" s="8" t="s">
        <v>12101</v>
      </c>
      <c r="D381" s="8" t="s">
        <v>12102</v>
      </c>
      <c r="E381" s="13" t="s">
        <v>31969</v>
      </c>
      <c r="F381" s="77" t="str">
        <f t="shared" si="5"/>
        <v>К товару</v>
      </c>
      <c r="G381" s="87">
        <v>64585.26</v>
      </c>
      <c r="H381" s="61">
        <v>16</v>
      </c>
      <c r="I381" s="60"/>
    </row>
    <row r="382" spans="1:9" ht="15" x14ac:dyDescent="0.25">
      <c r="A382" s="8" t="s">
        <v>12103</v>
      </c>
      <c r="B382" s="8" t="s">
        <v>10</v>
      </c>
      <c r="C382" s="8" t="s">
        <v>12104</v>
      </c>
      <c r="D382" s="8" t="s">
        <v>12105</v>
      </c>
      <c r="E382" s="13" t="s">
        <v>31970</v>
      </c>
      <c r="F382" s="77" t="str">
        <f t="shared" si="5"/>
        <v>К товару</v>
      </c>
      <c r="G382" s="87">
        <v>294447.38615999999</v>
      </c>
      <c r="H382" s="61">
        <v>24</v>
      </c>
      <c r="I382" s="60"/>
    </row>
    <row r="383" spans="1:9" ht="15" x14ac:dyDescent="0.25">
      <c r="A383" s="8" t="s">
        <v>21272</v>
      </c>
      <c r="B383" s="8" t="s">
        <v>10</v>
      </c>
      <c r="C383" s="8" t="s">
        <v>21273</v>
      </c>
      <c r="D383" s="8" t="s">
        <v>21274</v>
      </c>
      <c r="E383" s="13" t="s">
        <v>31971</v>
      </c>
      <c r="F383" s="77" t="str">
        <f t="shared" si="5"/>
        <v>К товару</v>
      </c>
      <c r="G383" s="87">
        <v>86886</v>
      </c>
      <c r="H383" s="61">
        <v>3</v>
      </c>
      <c r="I383" s="60"/>
    </row>
    <row r="384" spans="1:9" ht="15" x14ac:dyDescent="0.25">
      <c r="A384" s="8" t="s">
        <v>12106</v>
      </c>
      <c r="B384" s="8" t="s">
        <v>10</v>
      </c>
      <c r="C384" s="8" t="s">
        <v>12107</v>
      </c>
      <c r="D384" s="8" t="s">
        <v>12108</v>
      </c>
      <c r="E384" s="13" t="s">
        <v>31972</v>
      </c>
      <c r="F384" s="77" t="str">
        <f t="shared" si="5"/>
        <v>К товару</v>
      </c>
      <c r="G384" s="87">
        <v>86017.14</v>
      </c>
      <c r="H384" s="61">
        <v>2</v>
      </c>
      <c r="I384" s="60"/>
    </row>
    <row r="385" spans="1:9" ht="15" x14ac:dyDescent="0.25">
      <c r="A385" s="8" t="s">
        <v>12109</v>
      </c>
      <c r="B385" s="8" t="s">
        <v>10</v>
      </c>
      <c r="C385" s="8" t="s">
        <v>12110</v>
      </c>
      <c r="D385" s="8" t="s">
        <v>12111</v>
      </c>
      <c r="E385" s="13" t="s">
        <v>31973</v>
      </c>
      <c r="F385" s="77" t="str">
        <f t="shared" si="5"/>
        <v>К товару</v>
      </c>
      <c r="G385" s="87">
        <v>177633.79308</v>
      </c>
      <c r="H385" s="61">
        <v>20</v>
      </c>
      <c r="I385" s="60"/>
    </row>
    <row r="386" spans="1:9" ht="15" x14ac:dyDescent="0.25">
      <c r="A386" s="8" t="s">
        <v>12112</v>
      </c>
      <c r="B386" s="8" t="s">
        <v>10</v>
      </c>
      <c r="C386" s="8" t="s">
        <v>12113</v>
      </c>
      <c r="D386" s="8" t="s">
        <v>12114</v>
      </c>
      <c r="E386" s="13" t="s">
        <v>31974</v>
      </c>
      <c r="F386" s="77" t="str">
        <f t="shared" si="5"/>
        <v>К товару</v>
      </c>
      <c r="G386" s="87">
        <v>98374.646160000004</v>
      </c>
      <c r="H386" s="61">
        <v>29</v>
      </c>
      <c r="I386" s="60"/>
    </row>
    <row r="387" spans="1:9" ht="15" x14ac:dyDescent="0.25">
      <c r="A387" s="8" t="s">
        <v>21275</v>
      </c>
      <c r="B387" s="8" t="s">
        <v>10</v>
      </c>
      <c r="C387" s="8" t="s">
        <v>21276</v>
      </c>
      <c r="D387" s="8" t="s">
        <v>21277</v>
      </c>
      <c r="E387" s="13" t="s">
        <v>31975</v>
      </c>
      <c r="F387" s="77" t="str">
        <f t="shared" si="5"/>
        <v>К товару</v>
      </c>
      <c r="G387" s="87">
        <v>67191.839999999997</v>
      </c>
      <c r="H387" s="61">
        <v>2</v>
      </c>
      <c r="I387" s="60"/>
    </row>
    <row r="388" spans="1:9" ht="15" x14ac:dyDescent="0.25">
      <c r="A388" s="8" t="s">
        <v>12115</v>
      </c>
      <c r="B388" s="8" t="s">
        <v>10</v>
      </c>
      <c r="C388" s="8" t="s">
        <v>12116</v>
      </c>
      <c r="D388" s="8" t="s">
        <v>12117</v>
      </c>
      <c r="E388" s="13" t="s">
        <v>31976</v>
      </c>
      <c r="F388" s="77" t="str">
        <f t="shared" si="5"/>
        <v>К товару</v>
      </c>
      <c r="G388" s="87">
        <v>74046.566160000002</v>
      </c>
      <c r="H388" s="61">
        <v>1</v>
      </c>
      <c r="I388" s="60"/>
    </row>
    <row r="389" spans="1:9" ht="15" x14ac:dyDescent="0.25">
      <c r="A389" s="8" t="s">
        <v>12118</v>
      </c>
      <c r="B389" s="8" t="s">
        <v>10</v>
      </c>
      <c r="C389" s="8" t="s">
        <v>12119</v>
      </c>
      <c r="D389" s="8" t="s">
        <v>12120</v>
      </c>
      <c r="E389" s="13" t="s">
        <v>31977</v>
      </c>
      <c r="F389" s="77" t="str">
        <f t="shared" si="5"/>
        <v>К товару</v>
      </c>
      <c r="G389" s="87">
        <v>85148.28</v>
      </c>
      <c r="H389" s="61">
        <v>34</v>
      </c>
      <c r="I389" s="60"/>
    </row>
    <row r="390" spans="1:9" ht="30" x14ac:dyDescent="0.25">
      <c r="A390" s="8" t="s">
        <v>12121</v>
      </c>
      <c r="B390" s="8" t="s">
        <v>10</v>
      </c>
      <c r="C390" s="8" t="s">
        <v>12122</v>
      </c>
      <c r="D390" s="8" t="s">
        <v>12123</v>
      </c>
      <c r="E390" s="13" t="s">
        <v>31978</v>
      </c>
      <c r="F390" s="77" t="str">
        <f t="shared" si="5"/>
        <v>К товару</v>
      </c>
      <c r="G390" s="87">
        <v>80031.853080000001</v>
      </c>
      <c r="H390" s="61">
        <v>17</v>
      </c>
      <c r="I390" s="60"/>
    </row>
    <row r="391" spans="1:9" ht="15" x14ac:dyDescent="0.25">
      <c r="A391" s="8" t="s">
        <v>21278</v>
      </c>
      <c r="B391" s="8" t="s">
        <v>10</v>
      </c>
      <c r="C391" s="8" t="s">
        <v>21279</v>
      </c>
      <c r="D391" s="8" t="s">
        <v>21280</v>
      </c>
      <c r="E391" s="13" t="s">
        <v>31979</v>
      </c>
      <c r="F391" s="77" t="str">
        <f t="shared" si="5"/>
        <v>К товару</v>
      </c>
      <c r="G391" s="87">
        <v>80997.446160000007</v>
      </c>
      <c r="H391" s="61">
        <v>30</v>
      </c>
      <c r="I391" s="60"/>
    </row>
    <row r="392" spans="1:9" ht="30" x14ac:dyDescent="0.25">
      <c r="A392" s="8" t="s">
        <v>12124</v>
      </c>
      <c r="B392" s="8" t="s">
        <v>10</v>
      </c>
      <c r="C392" s="8" t="s">
        <v>12125</v>
      </c>
      <c r="D392" s="8" t="s">
        <v>12126</v>
      </c>
      <c r="E392" s="13" t="s">
        <v>31980</v>
      </c>
      <c r="F392" s="77" t="str">
        <f t="shared" si="5"/>
        <v>К товару</v>
      </c>
      <c r="G392" s="87">
        <v>23739.57216</v>
      </c>
      <c r="H392" s="61">
        <v>10</v>
      </c>
      <c r="I392" s="60"/>
    </row>
    <row r="393" spans="1:9" ht="15" x14ac:dyDescent="0.25">
      <c r="A393" s="8" t="s">
        <v>12127</v>
      </c>
      <c r="B393" s="8" t="s">
        <v>10</v>
      </c>
      <c r="C393" s="8" t="s">
        <v>12128</v>
      </c>
      <c r="D393" s="8" t="s">
        <v>12129</v>
      </c>
      <c r="E393" s="13" t="s">
        <v>31981</v>
      </c>
      <c r="F393" s="77" t="str">
        <f t="shared" si="5"/>
        <v>К товару</v>
      </c>
      <c r="G393" s="87">
        <v>15533.479079999999</v>
      </c>
      <c r="H393" s="61">
        <v>1</v>
      </c>
      <c r="I393" s="60"/>
    </row>
    <row r="394" spans="1:9" ht="15" x14ac:dyDescent="0.25">
      <c r="A394" s="8" t="s">
        <v>12130</v>
      </c>
      <c r="B394" s="8" t="s">
        <v>10</v>
      </c>
      <c r="C394" s="8" t="s">
        <v>12131</v>
      </c>
      <c r="D394" s="8" t="s">
        <v>12132</v>
      </c>
      <c r="E394" s="13" t="s">
        <v>31982</v>
      </c>
      <c r="F394" s="77" t="str">
        <f t="shared" ref="F394:F437" si="6">HYPERLINK("https://shop-askom.kz/?pbrandnumber="&amp;C394&amp;"&amp;pbrandname=SACHS", "К товару")</f>
        <v>К товару</v>
      </c>
      <c r="G394" s="87">
        <v>27465.823079999998</v>
      </c>
      <c r="H394" s="61">
        <v>4</v>
      </c>
      <c r="I394" s="60"/>
    </row>
    <row r="395" spans="1:9" ht="15" x14ac:dyDescent="0.25">
      <c r="A395" s="8" t="s">
        <v>25996</v>
      </c>
      <c r="B395" s="8" t="s">
        <v>10</v>
      </c>
      <c r="C395" s="8" t="s">
        <v>25997</v>
      </c>
      <c r="D395" s="8" t="s">
        <v>25998</v>
      </c>
      <c r="E395" s="13" t="s">
        <v>31983</v>
      </c>
      <c r="F395" s="77" t="str">
        <f t="shared" si="6"/>
        <v>К товару</v>
      </c>
      <c r="G395" s="87">
        <v>397744.99307999999</v>
      </c>
      <c r="H395" s="61">
        <v>7</v>
      </c>
      <c r="I395" s="60"/>
    </row>
    <row r="396" spans="1:9" ht="30" x14ac:dyDescent="0.25">
      <c r="A396" s="8" t="s">
        <v>12133</v>
      </c>
      <c r="B396" s="8" t="s">
        <v>10</v>
      </c>
      <c r="C396" s="8" t="s">
        <v>12134</v>
      </c>
      <c r="D396" s="8" t="s">
        <v>12135</v>
      </c>
      <c r="E396" s="13" t="s">
        <v>31984</v>
      </c>
      <c r="F396" s="77" t="str">
        <f t="shared" si="6"/>
        <v>К товару</v>
      </c>
      <c r="G396" s="87">
        <v>421880.18615999998</v>
      </c>
      <c r="H396" s="61">
        <v>1</v>
      </c>
      <c r="I396" s="60"/>
    </row>
    <row r="397" spans="1:9" ht="30" x14ac:dyDescent="0.25">
      <c r="A397" s="8" t="s">
        <v>12136</v>
      </c>
      <c r="B397" s="8" t="s">
        <v>10</v>
      </c>
      <c r="C397" s="8" t="s">
        <v>12137</v>
      </c>
      <c r="D397" s="8" t="s">
        <v>12138</v>
      </c>
      <c r="E397" s="13" t="s">
        <v>31985</v>
      </c>
      <c r="F397" s="77" t="str">
        <f t="shared" si="6"/>
        <v>К товару</v>
      </c>
      <c r="G397" s="87">
        <v>368782.99307999999</v>
      </c>
      <c r="H397" s="61">
        <v>1</v>
      </c>
      <c r="I397" s="60"/>
    </row>
    <row r="398" spans="1:9" ht="30" x14ac:dyDescent="0.25">
      <c r="A398" s="8" t="s">
        <v>12139</v>
      </c>
      <c r="B398" s="8" t="s">
        <v>10</v>
      </c>
      <c r="C398" s="8" t="s">
        <v>12140</v>
      </c>
      <c r="D398" s="8" t="s">
        <v>12141</v>
      </c>
      <c r="E398" s="13" t="s">
        <v>31986</v>
      </c>
      <c r="F398" s="77" t="str">
        <f t="shared" si="6"/>
        <v>К товару</v>
      </c>
      <c r="G398" s="87">
        <v>545451.19308</v>
      </c>
      <c r="H398" s="61">
        <v>2</v>
      </c>
      <c r="I398" s="60"/>
    </row>
    <row r="399" spans="1:9" ht="30" x14ac:dyDescent="0.25">
      <c r="A399" s="8" t="s">
        <v>12142</v>
      </c>
      <c r="B399" s="8" t="s">
        <v>10</v>
      </c>
      <c r="C399" s="8" t="s">
        <v>12143</v>
      </c>
      <c r="D399" s="8" t="s">
        <v>12144</v>
      </c>
      <c r="E399" s="13" t="s">
        <v>31987</v>
      </c>
      <c r="F399" s="77" t="str">
        <f t="shared" si="6"/>
        <v>К товару</v>
      </c>
      <c r="G399" s="87">
        <v>317616.98616000003</v>
      </c>
      <c r="H399" s="61">
        <v>3</v>
      </c>
      <c r="I399" s="60"/>
    </row>
    <row r="400" spans="1:9" ht="15" x14ac:dyDescent="0.25">
      <c r="A400" s="8" t="s">
        <v>12145</v>
      </c>
      <c r="B400" s="8" t="s">
        <v>10</v>
      </c>
      <c r="C400" s="8" t="s">
        <v>12146</v>
      </c>
      <c r="D400" s="8" t="s">
        <v>12147</v>
      </c>
      <c r="E400" s="13" t="s">
        <v>31988</v>
      </c>
      <c r="F400" s="77" t="str">
        <f t="shared" si="6"/>
        <v>К товару</v>
      </c>
      <c r="G400" s="87">
        <v>443118.6</v>
      </c>
      <c r="H400" s="61">
        <v>3</v>
      </c>
      <c r="I400" s="60"/>
    </row>
    <row r="401" spans="1:9" ht="15" x14ac:dyDescent="0.25">
      <c r="A401" s="8" t="s">
        <v>23558</v>
      </c>
      <c r="B401" s="8" t="s">
        <v>10</v>
      </c>
      <c r="C401" s="8" t="s">
        <v>23559</v>
      </c>
      <c r="D401" s="8" t="s">
        <v>23560</v>
      </c>
      <c r="E401" s="13" t="s">
        <v>31989</v>
      </c>
      <c r="F401" s="77" t="str">
        <f t="shared" si="6"/>
        <v>К товару</v>
      </c>
      <c r="G401" s="87">
        <v>89686.046160000013</v>
      </c>
      <c r="H401" s="61">
        <v>1</v>
      </c>
      <c r="I401" s="60"/>
    </row>
    <row r="402" spans="1:9" ht="30" x14ac:dyDescent="0.25">
      <c r="A402" s="8" t="s">
        <v>12148</v>
      </c>
      <c r="B402" s="8" t="s">
        <v>10</v>
      </c>
      <c r="C402" s="8" t="s">
        <v>12149</v>
      </c>
      <c r="D402" s="8" t="s">
        <v>12150</v>
      </c>
      <c r="E402" s="13" t="s">
        <v>31990</v>
      </c>
      <c r="F402" s="77" t="str">
        <f t="shared" si="6"/>
        <v>К товару</v>
      </c>
      <c r="G402" s="87">
        <v>175027.21308000002</v>
      </c>
      <c r="H402" s="61">
        <v>3</v>
      </c>
      <c r="I402" s="60"/>
    </row>
    <row r="403" spans="1:9" ht="15" x14ac:dyDescent="0.25">
      <c r="A403" s="8" t="s">
        <v>12151</v>
      </c>
      <c r="B403" s="8" t="s">
        <v>10</v>
      </c>
      <c r="C403" s="8" t="s">
        <v>12152</v>
      </c>
      <c r="D403" s="8" t="s">
        <v>12153</v>
      </c>
      <c r="E403" s="13" t="s">
        <v>31991</v>
      </c>
      <c r="F403" s="77" t="str">
        <f t="shared" si="6"/>
        <v>К товару</v>
      </c>
      <c r="G403" s="87">
        <v>454703.4</v>
      </c>
      <c r="H403" s="61">
        <v>2</v>
      </c>
      <c r="I403" s="60"/>
    </row>
    <row r="404" spans="1:9" ht="15" x14ac:dyDescent="0.25">
      <c r="A404" s="8" t="s">
        <v>12154</v>
      </c>
      <c r="B404" s="8" t="s">
        <v>10</v>
      </c>
      <c r="C404" s="8" t="s">
        <v>12155</v>
      </c>
      <c r="D404" s="8" t="s">
        <v>12156</v>
      </c>
      <c r="E404" s="13" t="s">
        <v>31992</v>
      </c>
      <c r="F404" s="77" t="str">
        <f t="shared" si="6"/>
        <v>К товару</v>
      </c>
      <c r="G404" s="87">
        <v>330166.8</v>
      </c>
      <c r="H404" s="61">
        <v>31</v>
      </c>
      <c r="I404" s="60"/>
    </row>
    <row r="405" spans="1:9" ht="30" x14ac:dyDescent="0.25">
      <c r="A405" s="8" t="s">
        <v>12157</v>
      </c>
      <c r="B405" s="8" t="s">
        <v>10</v>
      </c>
      <c r="C405" s="8" t="s">
        <v>12158</v>
      </c>
      <c r="D405" s="8" t="s">
        <v>12159</v>
      </c>
      <c r="E405" s="13" t="s">
        <v>31993</v>
      </c>
      <c r="F405" s="77" t="str">
        <f t="shared" si="6"/>
        <v>К товару</v>
      </c>
      <c r="G405" s="87">
        <v>339820.99307999999</v>
      </c>
      <c r="H405" s="61">
        <v>22</v>
      </c>
      <c r="I405" s="60"/>
    </row>
    <row r="406" spans="1:9" ht="15" x14ac:dyDescent="0.25">
      <c r="A406" s="8" t="s">
        <v>12161</v>
      </c>
      <c r="B406" s="8" t="s">
        <v>10</v>
      </c>
      <c r="C406" s="8" t="s">
        <v>12162</v>
      </c>
      <c r="D406" s="8" t="s">
        <v>12163</v>
      </c>
      <c r="E406" s="13" t="s">
        <v>31994</v>
      </c>
      <c r="F406" s="77" t="str">
        <f t="shared" si="6"/>
        <v>К товару</v>
      </c>
      <c r="G406" s="87">
        <v>619786.80000000005</v>
      </c>
      <c r="H406" s="61">
        <v>2</v>
      </c>
      <c r="I406" s="60"/>
    </row>
    <row r="407" spans="1:9" ht="15" x14ac:dyDescent="0.25">
      <c r="A407" s="8" t="s">
        <v>12164</v>
      </c>
      <c r="B407" s="8" t="s">
        <v>10</v>
      </c>
      <c r="C407" s="8" t="s">
        <v>12165</v>
      </c>
      <c r="D407" s="8" t="s">
        <v>12166</v>
      </c>
      <c r="E407" s="13" t="s">
        <v>31995</v>
      </c>
      <c r="F407" s="77" t="str">
        <f t="shared" si="6"/>
        <v>К товару</v>
      </c>
      <c r="G407" s="87">
        <v>460495.8</v>
      </c>
      <c r="H407" s="61">
        <v>2</v>
      </c>
      <c r="I407" s="60"/>
    </row>
    <row r="408" spans="1:9" ht="15" x14ac:dyDescent="0.25">
      <c r="A408" s="8" t="s">
        <v>12167</v>
      </c>
      <c r="B408" s="8" t="s">
        <v>10</v>
      </c>
      <c r="C408" s="8" t="s">
        <v>12168</v>
      </c>
      <c r="D408" s="8" t="s">
        <v>12169</v>
      </c>
      <c r="E408" s="13" t="s">
        <v>31996</v>
      </c>
      <c r="F408" s="77" t="str">
        <f t="shared" si="6"/>
        <v>К товару</v>
      </c>
      <c r="G408" s="87">
        <v>391952.59307999996</v>
      </c>
      <c r="H408" s="61">
        <v>6</v>
      </c>
      <c r="I408" s="60"/>
    </row>
    <row r="409" spans="1:9" ht="15" x14ac:dyDescent="0.25">
      <c r="A409" s="8" t="s">
        <v>12170</v>
      </c>
      <c r="B409" s="8" t="s">
        <v>10</v>
      </c>
      <c r="C409" s="8" t="s">
        <v>12171</v>
      </c>
      <c r="D409" s="8" t="s">
        <v>12172</v>
      </c>
      <c r="E409" s="13" t="s">
        <v>31997</v>
      </c>
      <c r="F409" s="77" t="str">
        <f t="shared" si="6"/>
        <v>К товару</v>
      </c>
      <c r="G409" s="87">
        <v>346578.98616000003</v>
      </c>
      <c r="H409" s="61">
        <v>19</v>
      </c>
      <c r="I409" s="60"/>
    </row>
    <row r="410" spans="1:9" ht="15" x14ac:dyDescent="0.25">
      <c r="A410" s="8" t="s">
        <v>12176</v>
      </c>
      <c r="B410" s="8" t="s">
        <v>10</v>
      </c>
      <c r="C410" s="8" t="s">
        <v>12177</v>
      </c>
      <c r="D410" s="8" t="s">
        <v>12177</v>
      </c>
      <c r="E410" s="13" t="s">
        <v>31998</v>
      </c>
      <c r="F410" s="77" t="str">
        <f t="shared" si="6"/>
        <v>К товару</v>
      </c>
      <c r="G410" s="87">
        <v>461461.39307999995</v>
      </c>
      <c r="H410" s="61">
        <v>2</v>
      </c>
      <c r="I410" s="60"/>
    </row>
    <row r="411" spans="1:9" ht="15" x14ac:dyDescent="0.25">
      <c r="A411" s="8" t="s">
        <v>12178</v>
      </c>
      <c r="B411" s="8" t="s">
        <v>10</v>
      </c>
      <c r="C411" s="8" t="s">
        <v>12179</v>
      </c>
      <c r="D411" s="8" t="s">
        <v>12180</v>
      </c>
      <c r="E411" s="13" t="s">
        <v>31999</v>
      </c>
      <c r="F411" s="77" t="str">
        <f t="shared" si="6"/>
        <v>К товару</v>
      </c>
      <c r="G411" s="87">
        <v>458565.19307999994</v>
      </c>
      <c r="H411" s="61">
        <v>2</v>
      </c>
      <c r="I411" s="60"/>
    </row>
    <row r="412" spans="1:9" ht="15" x14ac:dyDescent="0.25">
      <c r="A412" s="8" t="s">
        <v>12173</v>
      </c>
      <c r="B412" s="8" t="s">
        <v>10</v>
      </c>
      <c r="C412" s="8" t="s">
        <v>12174</v>
      </c>
      <c r="D412" s="8" t="s">
        <v>12175</v>
      </c>
      <c r="E412" s="13" t="s">
        <v>32000</v>
      </c>
      <c r="F412" s="77" t="str">
        <f t="shared" si="6"/>
        <v>К товару</v>
      </c>
      <c r="G412" s="87">
        <v>355267.58616000001</v>
      </c>
      <c r="H412" s="61">
        <v>4</v>
      </c>
      <c r="I412" s="60"/>
    </row>
    <row r="413" spans="1:9" ht="15" x14ac:dyDescent="0.25">
      <c r="A413" s="8" t="s">
        <v>26487</v>
      </c>
      <c r="B413" s="8" t="s">
        <v>10</v>
      </c>
      <c r="C413" s="8" t="s">
        <v>26488</v>
      </c>
      <c r="D413" s="8" t="s">
        <v>26489</v>
      </c>
      <c r="E413" s="13" t="s">
        <v>32001</v>
      </c>
      <c r="F413" s="77" t="str">
        <f t="shared" si="6"/>
        <v>К товару</v>
      </c>
      <c r="G413" s="87">
        <v>706672.8</v>
      </c>
      <c r="H413" s="61">
        <v>9</v>
      </c>
      <c r="I413" s="60"/>
    </row>
    <row r="414" spans="1:9" ht="15" x14ac:dyDescent="0.25">
      <c r="A414" s="8" t="s">
        <v>12181</v>
      </c>
      <c r="B414" s="8" t="s">
        <v>10</v>
      </c>
      <c r="C414" s="8" t="s">
        <v>12182</v>
      </c>
      <c r="D414" s="8" t="s">
        <v>12183</v>
      </c>
      <c r="E414" s="13" t="s">
        <v>32002</v>
      </c>
      <c r="F414" s="77" t="str">
        <f t="shared" si="6"/>
        <v>К товару</v>
      </c>
      <c r="G414" s="87">
        <v>379402.2</v>
      </c>
      <c r="H414" s="61">
        <v>5</v>
      </c>
      <c r="I414" s="60"/>
    </row>
    <row r="415" spans="1:9" ht="30" x14ac:dyDescent="0.25">
      <c r="A415" s="8" t="s">
        <v>12184</v>
      </c>
      <c r="B415" s="8" t="s">
        <v>10</v>
      </c>
      <c r="C415" s="8" t="s">
        <v>12185</v>
      </c>
      <c r="D415" s="8" t="s">
        <v>12186</v>
      </c>
      <c r="E415" s="13" t="s">
        <v>32003</v>
      </c>
      <c r="F415" s="77" t="str">
        <f t="shared" si="6"/>
        <v>К товару</v>
      </c>
      <c r="G415" s="87">
        <v>490423.39307999995</v>
      </c>
      <c r="H415" s="61">
        <v>2</v>
      </c>
      <c r="I415" s="60"/>
    </row>
    <row r="416" spans="1:9" ht="30" x14ac:dyDescent="0.25">
      <c r="A416" s="8" t="s">
        <v>12187</v>
      </c>
      <c r="B416" s="8" t="s">
        <v>10</v>
      </c>
      <c r="C416" s="8" t="s">
        <v>12188</v>
      </c>
      <c r="D416" s="8" t="s">
        <v>12189</v>
      </c>
      <c r="E416" s="13" t="s">
        <v>32004</v>
      </c>
      <c r="F416" s="77" t="str">
        <f t="shared" si="6"/>
        <v>К товару</v>
      </c>
      <c r="G416" s="87">
        <v>278035.20000000001</v>
      </c>
      <c r="H416" s="61">
        <v>2</v>
      </c>
      <c r="I416" s="60"/>
    </row>
    <row r="417" spans="1:9" ht="30" x14ac:dyDescent="0.25">
      <c r="A417" s="8" t="s">
        <v>12190</v>
      </c>
      <c r="B417" s="8" t="s">
        <v>10</v>
      </c>
      <c r="C417" s="8" t="s">
        <v>12191</v>
      </c>
      <c r="D417" s="8" t="s">
        <v>12192</v>
      </c>
      <c r="E417" s="13" t="s">
        <v>32005</v>
      </c>
      <c r="F417" s="77" t="str">
        <f t="shared" si="6"/>
        <v>К товару</v>
      </c>
      <c r="G417" s="87">
        <v>250038.79308</v>
      </c>
      <c r="H417" s="61">
        <v>11</v>
      </c>
      <c r="I417" s="60"/>
    </row>
    <row r="418" spans="1:9" ht="15" x14ac:dyDescent="0.25">
      <c r="A418" s="8" t="s">
        <v>12193</v>
      </c>
      <c r="B418" s="8" t="s">
        <v>10</v>
      </c>
      <c r="C418" s="8" t="s">
        <v>12194</v>
      </c>
      <c r="D418" s="8" t="s">
        <v>12195</v>
      </c>
      <c r="E418" s="13" t="s">
        <v>32006</v>
      </c>
      <c r="F418" s="77" t="str">
        <f t="shared" si="6"/>
        <v>К товару</v>
      </c>
      <c r="G418" s="87">
        <v>349475.18615999998</v>
      </c>
      <c r="H418" s="61">
        <v>1</v>
      </c>
      <c r="I418" s="60"/>
    </row>
    <row r="419" spans="1:9" ht="15" x14ac:dyDescent="0.25">
      <c r="A419" s="8" t="s">
        <v>12199</v>
      </c>
      <c r="B419" s="8" t="s">
        <v>10</v>
      </c>
      <c r="C419" s="8" t="s">
        <v>12200</v>
      </c>
      <c r="D419" s="8" t="s">
        <v>12201</v>
      </c>
      <c r="E419" s="13" t="s">
        <v>32007</v>
      </c>
      <c r="F419" s="77" t="str">
        <f t="shared" si="6"/>
        <v>К товару</v>
      </c>
      <c r="G419" s="87">
        <v>352371.38615999999</v>
      </c>
      <c r="H419" s="61">
        <v>1</v>
      </c>
      <c r="I419" s="60"/>
    </row>
    <row r="420" spans="1:9" ht="15" x14ac:dyDescent="0.25">
      <c r="A420" s="8" t="s">
        <v>12196</v>
      </c>
      <c r="B420" s="8" t="s">
        <v>10</v>
      </c>
      <c r="C420" s="8" t="s">
        <v>12197</v>
      </c>
      <c r="D420" s="8" t="s">
        <v>12198</v>
      </c>
      <c r="E420" s="13" t="s">
        <v>32008</v>
      </c>
      <c r="F420" s="77" t="str">
        <f t="shared" si="6"/>
        <v>К товару</v>
      </c>
      <c r="G420" s="87">
        <v>373609.8</v>
      </c>
      <c r="H420" s="61">
        <v>14</v>
      </c>
      <c r="I420" s="60"/>
    </row>
    <row r="421" spans="1:9" ht="15" x14ac:dyDescent="0.25">
      <c r="A421" s="8" t="s">
        <v>26490</v>
      </c>
      <c r="B421" s="8" t="s">
        <v>10</v>
      </c>
      <c r="C421" s="8" t="s">
        <v>26491</v>
      </c>
      <c r="D421" s="8" t="s">
        <v>26492</v>
      </c>
      <c r="E421" s="13" t="s">
        <v>32009</v>
      </c>
      <c r="F421" s="77" t="str">
        <f t="shared" si="6"/>
        <v>К товару</v>
      </c>
      <c r="G421" s="87">
        <v>335959.2</v>
      </c>
      <c r="H421" s="61">
        <v>27</v>
      </c>
      <c r="I421" s="60"/>
    </row>
    <row r="422" spans="1:9" ht="30" x14ac:dyDescent="0.25">
      <c r="A422" s="8" t="s">
        <v>12202</v>
      </c>
      <c r="B422" s="8" t="s">
        <v>10</v>
      </c>
      <c r="C422" s="8" t="s">
        <v>12203</v>
      </c>
      <c r="D422" s="8" t="s">
        <v>12204</v>
      </c>
      <c r="E422" s="13" t="s">
        <v>32010</v>
      </c>
      <c r="F422" s="77" t="str">
        <f t="shared" si="6"/>
        <v>К товару</v>
      </c>
      <c r="G422" s="87">
        <v>460495.8</v>
      </c>
      <c r="H422" s="61">
        <v>1</v>
      </c>
      <c r="I422" s="60"/>
    </row>
    <row r="423" spans="1:9" ht="15" x14ac:dyDescent="0.25">
      <c r="A423" s="8" t="s">
        <v>12205</v>
      </c>
      <c r="B423" s="8" t="s">
        <v>10</v>
      </c>
      <c r="C423" s="8" t="s">
        <v>12206</v>
      </c>
      <c r="D423" s="8" t="s">
        <v>12207</v>
      </c>
      <c r="E423" s="13" t="s">
        <v>32011</v>
      </c>
      <c r="F423" s="77" t="str">
        <f t="shared" si="6"/>
        <v>К товару</v>
      </c>
      <c r="G423" s="87">
        <v>319547.59307999996</v>
      </c>
      <c r="H423" s="61">
        <v>4</v>
      </c>
      <c r="I423" s="60"/>
    </row>
    <row r="424" spans="1:9" ht="30" x14ac:dyDescent="0.25">
      <c r="A424" s="8" t="s">
        <v>12209</v>
      </c>
      <c r="B424" s="8" t="s">
        <v>10</v>
      </c>
      <c r="C424" s="8" t="s">
        <v>12210</v>
      </c>
      <c r="D424" s="8" t="s">
        <v>12211</v>
      </c>
      <c r="E424" s="13" t="s">
        <v>32012</v>
      </c>
      <c r="F424" s="77" t="str">
        <f t="shared" si="6"/>
        <v>К товару</v>
      </c>
      <c r="G424" s="87">
        <v>439257.38615999999</v>
      </c>
      <c r="H424" s="61">
        <v>1</v>
      </c>
      <c r="I424" s="60"/>
    </row>
    <row r="425" spans="1:9" ht="15" x14ac:dyDescent="0.25">
      <c r="A425" s="8" t="s">
        <v>12212</v>
      </c>
      <c r="B425" s="8" t="s">
        <v>10</v>
      </c>
      <c r="C425" s="8" t="s">
        <v>12213</v>
      </c>
      <c r="D425" s="8" t="s">
        <v>12214</v>
      </c>
      <c r="E425" s="13" t="s">
        <v>32013</v>
      </c>
      <c r="F425" s="77" t="str">
        <f t="shared" si="6"/>
        <v>К товару</v>
      </c>
      <c r="G425" s="87">
        <v>435395.59307999996</v>
      </c>
      <c r="H425" s="61">
        <v>8</v>
      </c>
      <c r="I425" s="60"/>
    </row>
    <row r="426" spans="1:9" ht="15" x14ac:dyDescent="0.25">
      <c r="A426" s="8" t="s">
        <v>12215</v>
      </c>
      <c r="B426" s="8" t="s">
        <v>10</v>
      </c>
      <c r="C426" s="8" t="s">
        <v>12216</v>
      </c>
      <c r="D426" s="8" t="s">
        <v>12217</v>
      </c>
      <c r="E426" s="13" t="s">
        <v>32014</v>
      </c>
      <c r="F426" s="77" t="str">
        <f t="shared" si="6"/>
        <v>К товару</v>
      </c>
      <c r="G426" s="87">
        <v>269346.59999999998</v>
      </c>
      <c r="H426" s="61">
        <v>2</v>
      </c>
      <c r="I426" s="60"/>
    </row>
    <row r="427" spans="1:9" ht="15" x14ac:dyDescent="0.25">
      <c r="A427" s="8" t="s">
        <v>12218</v>
      </c>
      <c r="B427" s="8" t="s">
        <v>10</v>
      </c>
      <c r="C427" s="8" t="s">
        <v>12219</v>
      </c>
      <c r="D427" s="8" t="s">
        <v>12220</v>
      </c>
      <c r="E427" s="13" t="s">
        <v>32015</v>
      </c>
      <c r="F427" s="77" t="str">
        <f t="shared" si="6"/>
        <v>К товару</v>
      </c>
      <c r="G427" s="87">
        <v>502008.19307999994</v>
      </c>
      <c r="H427" s="61">
        <v>27</v>
      </c>
      <c r="I427" s="60"/>
    </row>
    <row r="428" spans="1:9" ht="30" x14ac:dyDescent="0.25">
      <c r="A428" s="8" t="s">
        <v>12221</v>
      </c>
      <c r="B428" s="8" t="s">
        <v>10</v>
      </c>
      <c r="C428" s="8" t="s">
        <v>12222</v>
      </c>
      <c r="D428" s="8" t="s">
        <v>12223</v>
      </c>
      <c r="E428" s="13" t="s">
        <v>32016</v>
      </c>
      <c r="F428" s="77" t="str">
        <f t="shared" si="6"/>
        <v>К товару</v>
      </c>
      <c r="G428" s="87">
        <v>516489.19307999994</v>
      </c>
      <c r="H428" s="61">
        <v>2</v>
      </c>
      <c r="I428" s="60"/>
    </row>
    <row r="429" spans="1:9" ht="15" x14ac:dyDescent="0.25">
      <c r="A429" s="8" t="s">
        <v>12225</v>
      </c>
      <c r="B429" s="8" t="s">
        <v>10</v>
      </c>
      <c r="C429" s="8" t="s">
        <v>12226</v>
      </c>
      <c r="D429" s="8" t="s">
        <v>12227</v>
      </c>
      <c r="E429" s="13" t="s">
        <v>32017</v>
      </c>
      <c r="F429" s="77" t="str">
        <f t="shared" si="6"/>
        <v>К товару</v>
      </c>
      <c r="G429" s="87">
        <v>506835</v>
      </c>
      <c r="H429" s="61">
        <v>18</v>
      </c>
      <c r="I429" s="60"/>
    </row>
    <row r="430" spans="1:9" ht="15" x14ac:dyDescent="0.25">
      <c r="A430" s="8" t="s">
        <v>21281</v>
      </c>
      <c r="B430" s="8" t="s">
        <v>10</v>
      </c>
      <c r="C430" s="8" t="s">
        <v>21282</v>
      </c>
      <c r="D430" s="8" t="s">
        <v>21283</v>
      </c>
      <c r="E430" s="13" t="s">
        <v>32018</v>
      </c>
      <c r="F430" s="77" t="str">
        <f t="shared" si="6"/>
        <v>К товару</v>
      </c>
      <c r="G430" s="87">
        <v>436361.18615999998</v>
      </c>
      <c r="H430" s="61">
        <v>2</v>
      </c>
      <c r="I430" s="60"/>
    </row>
    <row r="431" spans="1:9" ht="15" x14ac:dyDescent="0.25">
      <c r="A431" s="8" t="s">
        <v>21284</v>
      </c>
      <c r="B431" s="8" t="s">
        <v>10</v>
      </c>
      <c r="C431" s="8" t="s">
        <v>21285</v>
      </c>
      <c r="D431" s="8" t="s">
        <v>21286</v>
      </c>
      <c r="E431" s="13" t="s">
        <v>32019</v>
      </c>
      <c r="F431" s="77" t="str">
        <f t="shared" si="6"/>
        <v>К товару</v>
      </c>
      <c r="G431" s="87">
        <v>788731.99308000004</v>
      </c>
      <c r="H431" s="61">
        <v>21</v>
      </c>
      <c r="I431" s="60"/>
    </row>
    <row r="432" spans="1:9" ht="15" x14ac:dyDescent="0.25">
      <c r="A432" s="8" t="s">
        <v>12229</v>
      </c>
      <c r="B432" s="8" t="s">
        <v>10</v>
      </c>
      <c r="C432" s="8" t="s">
        <v>12230</v>
      </c>
      <c r="D432" s="8" t="s">
        <v>12231</v>
      </c>
      <c r="E432" s="13" t="s">
        <v>32020</v>
      </c>
      <c r="F432" s="77" t="str">
        <f t="shared" si="6"/>
        <v>К товару</v>
      </c>
      <c r="G432" s="87">
        <v>397744.99307999999</v>
      </c>
      <c r="H432" s="61">
        <v>11</v>
      </c>
      <c r="I432" s="60"/>
    </row>
    <row r="433" spans="1:9" ht="15" x14ac:dyDescent="0.25">
      <c r="A433" s="8" t="s">
        <v>25957</v>
      </c>
      <c r="B433" s="8" t="s">
        <v>10</v>
      </c>
      <c r="C433" s="8" t="s">
        <v>25958</v>
      </c>
      <c r="D433" s="8" t="s">
        <v>12228</v>
      </c>
      <c r="E433" s="13" t="s">
        <v>32021</v>
      </c>
      <c r="F433" s="77" t="str">
        <f t="shared" si="6"/>
        <v>К товару</v>
      </c>
      <c r="G433" s="87">
        <v>360094.39307999995</v>
      </c>
      <c r="H433" s="61">
        <v>19</v>
      </c>
      <c r="I433" s="60"/>
    </row>
    <row r="434" spans="1:9" ht="15" x14ac:dyDescent="0.25">
      <c r="A434" s="8" t="s">
        <v>12232</v>
      </c>
      <c r="B434" s="8" t="s">
        <v>10</v>
      </c>
      <c r="C434" s="8" t="s">
        <v>12233</v>
      </c>
      <c r="D434" s="8" t="s">
        <v>12042</v>
      </c>
      <c r="E434" s="13" t="s">
        <v>32022</v>
      </c>
      <c r="F434" s="77" t="str">
        <f t="shared" si="6"/>
        <v>К товару</v>
      </c>
      <c r="G434" s="87">
        <v>434430</v>
      </c>
      <c r="H434" s="61">
        <v>30</v>
      </c>
      <c r="I434" s="60"/>
    </row>
    <row r="435" spans="1:9" ht="30" x14ac:dyDescent="0.25">
      <c r="A435" s="8" t="s">
        <v>12234</v>
      </c>
      <c r="B435" s="8" t="s">
        <v>10</v>
      </c>
      <c r="C435" s="8" t="s">
        <v>12235</v>
      </c>
      <c r="D435" s="8" t="s">
        <v>12236</v>
      </c>
      <c r="E435" s="13" t="s">
        <v>32023</v>
      </c>
      <c r="F435" s="77" t="str">
        <f t="shared" si="6"/>
        <v>К товару</v>
      </c>
      <c r="G435" s="87">
        <v>707638.39308000007</v>
      </c>
      <c r="H435" s="61">
        <v>2</v>
      </c>
      <c r="I435" s="60"/>
    </row>
    <row r="436" spans="1:9" ht="30" x14ac:dyDescent="0.25">
      <c r="A436" s="8" t="s">
        <v>12237</v>
      </c>
      <c r="B436" s="8" t="s">
        <v>10</v>
      </c>
      <c r="C436" s="8" t="s">
        <v>12238</v>
      </c>
      <c r="D436" s="8" t="s">
        <v>12239</v>
      </c>
      <c r="E436" s="13" t="s">
        <v>32024</v>
      </c>
      <c r="F436" s="77" t="str">
        <f t="shared" si="6"/>
        <v>К товару</v>
      </c>
      <c r="G436" s="87">
        <v>371679.19307999994</v>
      </c>
      <c r="H436" s="61">
        <v>2</v>
      </c>
      <c r="I436" s="60"/>
    </row>
    <row r="437" spans="1:9" ht="30" x14ac:dyDescent="0.25">
      <c r="A437" s="8" t="s">
        <v>12240</v>
      </c>
      <c r="B437" s="8" t="s">
        <v>10</v>
      </c>
      <c r="C437" s="8" t="s">
        <v>12241</v>
      </c>
      <c r="D437" s="8" t="s">
        <v>12242</v>
      </c>
      <c r="E437" s="13" t="s">
        <v>32025</v>
      </c>
      <c r="F437" s="77" t="str">
        <f t="shared" si="6"/>
        <v>К товару</v>
      </c>
      <c r="G437" s="87">
        <v>656472.38615999988</v>
      </c>
      <c r="H437" s="61">
        <v>11</v>
      </c>
      <c r="I437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86" fitToHeight="20" orientation="landscape" r:id="rId1"/>
  <rowBreaks count="1" manualBreakCount="1">
    <brk id="8" max="16383" man="1"/>
  </rowBreaks>
  <colBreaks count="1" manualBreakCount="1">
    <brk id="4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0.39997558519241921"/>
    <pageSetUpPr fitToPage="1"/>
  </sheetPr>
  <dimension ref="A1:I122"/>
  <sheetViews>
    <sheetView view="pageBreakPreview" topLeftCell="B1" zoomScaleNormal="100" zoomScaleSheetLayoutView="100" workbookViewId="0">
      <selection activeCell="M22" sqref="M22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16" style="1" hidden="1" customWidth="1"/>
    <col min="5" max="5" width="81.7109375" style="1" customWidth="1"/>
    <col min="6" max="6" width="18.710937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32027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15" x14ac:dyDescent="0.25">
      <c r="A10" s="8" t="s">
        <v>1093</v>
      </c>
      <c r="B10" s="8" t="s">
        <v>834</v>
      </c>
      <c r="C10" s="8" t="s">
        <v>829</v>
      </c>
      <c r="D10" s="8" t="s">
        <v>829</v>
      </c>
      <c r="E10" s="13" t="s">
        <v>32028</v>
      </c>
      <c r="F10" s="77" t="str">
        <f t="shared" ref="F10:F41" si="0">HYPERLINK("https://shop-askom.kz/?pbrandnumber="&amp;C10&amp;"&amp;pbrandname=SAF-HOLLAND", "К товару")</f>
        <v>К товару</v>
      </c>
      <c r="G10" s="87">
        <v>45991.656000000003</v>
      </c>
      <c r="H10" s="61">
        <v>32</v>
      </c>
      <c r="I10" s="60"/>
    </row>
    <row r="11" spans="1:9" ht="15" x14ac:dyDescent="0.25">
      <c r="A11" s="8" t="s">
        <v>1096</v>
      </c>
      <c r="B11" s="8" t="s">
        <v>834</v>
      </c>
      <c r="C11" s="8" t="s">
        <v>831</v>
      </c>
      <c r="D11" s="8" t="s">
        <v>831</v>
      </c>
      <c r="E11" s="13" t="s">
        <v>32029</v>
      </c>
      <c r="F11" s="77" t="str">
        <f t="shared" si="0"/>
        <v>К товару</v>
      </c>
      <c r="G11" s="87">
        <v>46686.743999999999</v>
      </c>
      <c r="H11" s="61">
        <v>27</v>
      </c>
      <c r="I11" s="60"/>
    </row>
    <row r="12" spans="1:9" ht="15" x14ac:dyDescent="0.25">
      <c r="A12" s="8" t="s">
        <v>1098</v>
      </c>
      <c r="B12" s="8" t="s">
        <v>834</v>
      </c>
      <c r="C12" s="8" t="s">
        <v>840</v>
      </c>
      <c r="D12" s="8" t="s">
        <v>840</v>
      </c>
      <c r="E12" s="13" t="s">
        <v>32030</v>
      </c>
      <c r="F12" s="77" t="str">
        <f t="shared" si="0"/>
        <v>К товару</v>
      </c>
      <c r="G12" s="87">
        <v>44708.060160000001</v>
      </c>
      <c r="H12" s="61">
        <v>9</v>
      </c>
      <c r="I12" s="60"/>
    </row>
    <row r="13" spans="1:9" ht="15" x14ac:dyDescent="0.25">
      <c r="A13" s="8" t="s">
        <v>12243</v>
      </c>
      <c r="B13" s="8" t="s">
        <v>834</v>
      </c>
      <c r="C13" s="8" t="s">
        <v>11251</v>
      </c>
      <c r="D13" s="8" t="s">
        <v>11251</v>
      </c>
      <c r="E13" s="13" t="s">
        <v>32031</v>
      </c>
      <c r="F13" s="77" t="str">
        <f t="shared" si="0"/>
        <v>К товару</v>
      </c>
      <c r="G13" s="87">
        <v>91713.386160000009</v>
      </c>
      <c r="H13" s="61">
        <v>7</v>
      </c>
      <c r="I13" s="60"/>
    </row>
    <row r="14" spans="1:9" ht="15" x14ac:dyDescent="0.25">
      <c r="A14" s="8" t="s">
        <v>12244</v>
      </c>
      <c r="B14" s="8" t="s">
        <v>834</v>
      </c>
      <c r="C14" s="8" t="s">
        <v>12245</v>
      </c>
      <c r="D14" s="8" t="s">
        <v>12245</v>
      </c>
      <c r="E14" s="13" t="s">
        <v>32032</v>
      </c>
      <c r="F14" s="77" t="str">
        <f t="shared" si="0"/>
        <v>К товару</v>
      </c>
      <c r="G14" s="87">
        <v>86982.733080000005</v>
      </c>
      <c r="H14" s="61">
        <v>12</v>
      </c>
      <c r="I14" s="60"/>
    </row>
    <row r="15" spans="1:9" ht="15" x14ac:dyDescent="0.25">
      <c r="A15" s="8" t="s">
        <v>12246</v>
      </c>
      <c r="B15" s="8" t="s">
        <v>834</v>
      </c>
      <c r="C15" s="8" t="s">
        <v>11252</v>
      </c>
      <c r="D15" s="8" t="s">
        <v>11252</v>
      </c>
      <c r="E15" s="13" t="s">
        <v>32033</v>
      </c>
      <c r="F15" s="77" t="str">
        <f t="shared" si="0"/>
        <v>К товару</v>
      </c>
      <c r="G15" s="87">
        <v>64102.753080000002</v>
      </c>
      <c r="H15" s="61">
        <v>9</v>
      </c>
      <c r="I15" s="60"/>
    </row>
    <row r="16" spans="1:9" ht="15" x14ac:dyDescent="0.25">
      <c r="A16" s="8" t="s">
        <v>12247</v>
      </c>
      <c r="B16" s="8" t="s">
        <v>834</v>
      </c>
      <c r="C16" s="8" t="s">
        <v>12248</v>
      </c>
      <c r="D16" s="8" t="s">
        <v>12248</v>
      </c>
      <c r="E16" s="13" t="s">
        <v>32034</v>
      </c>
      <c r="F16" s="77" t="str">
        <f t="shared" si="0"/>
        <v>К товару</v>
      </c>
      <c r="G16" s="87">
        <v>9693.00216</v>
      </c>
      <c r="H16" s="61">
        <v>15</v>
      </c>
      <c r="I16" s="60"/>
    </row>
    <row r="17" spans="1:9" ht="15" x14ac:dyDescent="0.25">
      <c r="A17" s="8" t="s">
        <v>12249</v>
      </c>
      <c r="B17" s="8" t="s">
        <v>834</v>
      </c>
      <c r="C17" s="8" t="s">
        <v>12250</v>
      </c>
      <c r="D17" s="8" t="s">
        <v>12250</v>
      </c>
      <c r="E17" s="13" t="s">
        <v>32035</v>
      </c>
      <c r="F17" s="77" t="str">
        <f t="shared" si="0"/>
        <v>К товару</v>
      </c>
      <c r="G17" s="87">
        <v>1772.4743999999998</v>
      </c>
      <c r="H17" s="61">
        <v>66</v>
      </c>
      <c r="I17" s="60"/>
    </row>
    <row r="18" spans="1:9" ht="15" x14ac:dyDescent="0.25">
      <c r="A18" s="8" t="s">
        <v>12251</v>
      </c>
      <c r="B18" s="8" t="s">
        <v>834</v>
      </c>
      <c r="C18" s="8" t="s">
        <v>12252</v>
      </c>
      <c r="D18" s="8" t="s">
        <v>12252</v>
      </c>
      <c r="E18" s="13" t="s">
        <v>32036</v>
      </c>
      <c r="F18" s="77" t="str">
        <f t="shared" si="0"/>
        <v>К товару</v>
      </c>
      <c r="G18" s="87">
        <v>1485.7506000000001</v>
      </c>
      <c r="H18" s="61">
        <v>283</v>
      </c>
      <c r="I18" s="60"/>
    </row>
    <row r="19" spans="1:9" ht="15" x14ac:dyDescent="0.25">
      <c r="A19" s="8" t="s">
        <v>12253</v>
      </c>
      <c r="B19" s="8" t="s">
        <v>834</v>
      </c>
      <c r="C19" s="8" t="s">
        <v>12254</v>
      </c>
      <c r="D19" s="8" t="s">
        <v>12254</v>
      </c>
      <c r="E19" s="13" t="s">
        <v>32037</v>
      </c>
      <c r="F19" s="77" t="str">
        <f t="shared" si="0"/>
        <v>К товару</v>
      </c>
      <c r="G19" s="87">
        <v>3292.4001600000001</v>
      </c>
      <c r="H19" s="61">
        <v>41</v>
      </c>
      <c r="I19" s="60"/>
    </row>
    <row r="20" spans="1:9" ht="15" x14ac:dyDescent="0.25">
      <c r="A20" s="8" t="s">
        <v>12255</v>
      </c>
      <c r="B20" s="8" t="s">
        <v>834</v>
      </c>
      <c r="C20" s="8" t="s">
        <v>12256</v>
      </c>
      <c r="D20" s="8" t="s">
        <v>12256</v>
      </c>
      <c r="E20" s="13" t="s">
        <v>32038</v>
      </c>
      <c r="F20" s="77" t="str">
        <f t="shared" si="0"/>
        <v>К товару</v>
      </c>
      <c r="G20" s="87">
        <v>20765.754000000001</v>
      </c>
      <c r="H20" s="61">
        <v>4</v>
      </c>
      <c r="I20" s="60"/>
    </row>
    <row r="21" spans="1:9" ht="30" x14ac:dyDescent="0.25">
      <c r="A21" s="8" t="s">
        <v>12257</v>
      </c>
      <c r="B21" s="8" t="s">
        <v>834</v>
      </c>
      <c r="C21" s="8" t="s">
        <v>12258</v>
      </c>
      <c r="D21" s="8" t="s">
        <v>12258</v>
      </c>
      <c r="E21" s="13" t="s">
        <v>32039</v>
      </c>
      <c r="F21" s="77" t="str">
        <f t="shared" si="0"/>
        <v>К товару</v>
      </c>
      <c r="G21" s="87">
        <v>19665.198</v>
      </c>
      <c r="H21" s="61">
        <v>8</v>
      </c>
      <c r="I21" s="60"/>
    </row>
    <row r="22" spans="1:9" ht="15" x14ac:dyDescent="0.25">
      <c r="A22" s="8" t="s">
        <v>12259</v>
      </c>
      <c r="B22" s="8" t="s">
        <v>834</v>
      </c>
      <c r="C22" s="8" t="s">
        <v>12260</v>
      </c>
      <c r="D22" s="8" t="s">
        <v>12260</v>
      </c>
      <c r="E22" s="13" t="s">
        <v>32040</v>
      </c>
      <c r="F22" s="77" t="str">
        <f t="shared" si="0"/>
        <v>К товару</v>
      </c>
      <c r="G22" s="87">
        <v>17203.428</v>
      </c>
      <c r="H22" s="61">
        <v>5</v>
      </c>
      <c r="I22" s="60"/>
    </row>
    <row r="23" spans="1:9" ht="15" x14ac:dyDescent="0.25">
      <c r="A23" s="8" t="s">
        <v>12261</v>
      </c>
      <c r="B23" s="8" t="s">
        <v>834</v>
      </c>
      <c r="C23" s="8" t="s">
        <v>12262</v>
      </c>
      <c r="D23" s="8" t="s">
        <v>12262</v>
      </c>
      <c r="E23" s="13" t="s">
        <v>32041</v>
      </c>
      <c r="F23" s="77" t="str">
        <f t="shared" si="0"/>
        <v>К товару</v>
      </c>
      <c r="G23" s="87">
        <v>98181.18</v>
      </c>
      <c r="H23" s="61">
        <v>7</v>
      </c>
      <c r="I23" s="60"/>
    </row>
    <row r="24" spans="1:9" ht="15" x14ac:dyDescent="0.25">
      <c r="A24" s="8" t="s">
        <v>12263</v>
      </c>
      <c r="B24" s="8" t="s">
        <v>834</v>
      </c>
      <c r="C24" s="8" t="s">
        <v>12264</v>
      </c>
      <c r="D24" s="8" t="s">
        <v>12264</v>
      </c>
      <c r="E24" s="13" t="s">
        <v>32042</v>
      </c>
      <c r="F24" s="77" t="str">
        <f t="shared" si="0"/>
        <v>К товару</v>
      </c>
      <c r="G24" s="87">
        <v>57634.38</v>
      </c>
      <c r="H24" s="61">
        <v>77</v>
      </c>
      <c r="I24" s="60"/>
    </row>
    <row r="25" spans="1:9" ht="15" x14ac:dyDescent="0.25">
      <c r="A25" s="8" t="s">
        <v>12265</v>
      </c>
      <c r="B25" s="8" t="s">
        <v>834</v>
      </c>
      <c r="C25" s="8" t="s">
        <v>12266</v>
      </c>
      <c r="D25" s="8" t="s">
        <v>12266</v>
      </c>
      <c r="E25" s="13" t="s">
        <v>32043</v>
      </c>
      <c r="F25" s="77" t="str">
        <f t="shared" si="0"/>
        <v>К товару</v>
      </c>
      <c r="G25" s="87">
        <v>2944.8561600000003</v>
      </c>
      <c r="H25" s="61">
        <v>10</v>
      </c>
      <c r="I25" s="60"/>
    </row>
    <row r="26" spans="1:9" ht="15" x14ac:dyDescent="0.25">
      <c r="A26" s="8" t="s">
        <v>12267</v>
      </c>
      <c r="B26" s="8" t="s">
        <v>834</v>
      </c>
      <c r="C26" s="8" t="s">
        <v>12268</v>
      </c>
      <c r="D26" s="8" t="s">
        <v>12268</v>
      </c>
      <c r="E26" s="13" t="s">
        <v>32044</v>
      </c>
      <c r="F26" s="77" t="str">
        <f t="shared" si="0"/>
        <v>К товару</v>
      </c>
      <c r="G26" s="87">
        <v>4219.1841599999998</v>
      </c>
      <c r="H26" s="61">
        <v>2</v>
      </c>
      <c r="I26" s="60"/>
    </row>
    <row r="27" spans="1:9" ht="15" x14ac:dyDescent="0.25">
      <c r="A27" s="8" t="s">
        <v>12269</v>
      </c>
      <c r="B27" s="8" t="s">
        <v>834</v>
      </c>
      <c r="C27" s="8" t="s">
        <v>12270</v>
      </c>
      <c r="D27" s="8" t="s">
        <v>12270</v>
      </c>
      <c r="E27" s="13" t="s">
        <v>32045</v>
      </c>
      <c r="F27" s="77" t="str">
        <f t="shared" si="0"/>
        <v>К товару</v>
      </c>
      <c r="G27" s="87">
        <v>61303.286159999996</v>
      </c>
      <c r="H27" s="61">
        <v>3</v>
      </c>
      <c r="I27" s="60"/>
    </row>
    <row r="28" spans="1:9" ht="15" x14ac:dyDescent="0.25">
      <c r="A28" s="8" t="s">
        <v>12271</v>
      </c>
      <c r="B28" s="8" t="s">
        <v>834</v>
      </c>
      <c r="C28" s="8" t="s">
        <v>12272</v>
      </c>
      <c r="D28" s="8" t="s">
        <v>12272</v>
      </c>
      <c r="E28" s="13" t="s">
        <v>32046</v>
      </c>
      <c r="F28" s="77" t="str">
        <f t="shared" si="0"/>
        <v>К товару</v>
      </c>
      <c r="G28" s="87">
        <v>49226.132160000001</v>
      </c>
      <c r="H28" s="61">
        <v>3</v>
      </c>
      <c r="I28" s="60"/>
    </row>
    <row r="29" spans="1:9" ht="15" x14ac:dyDescent="0.25">
      <c r="A29" s="8" t="s">
        <v>12273</v>
      </c>
      <c r="B29" s="8" t="s">
        <v>834</v>
      </c>
      <c r="C29" s="8" t="s">
        <v>12274</v>
      </c>
      <c r="D29" s="8" t="s">
        <v>12274</v>
      </c>
      <c r="E29" s="13" t="s">
        <v>32047</v>
      </c>
      <c r="F29" s="77" t="str">
        <f t="shared" si="0"/>
        <v>К товару</v>
      </c>
      <c r="G29" s="87">
        <v>39417.281999999999</v>
      </c>
      <c r="H29" s="61">
        <v>15</v>
      </c>
      <c r="I29" s="60"/>
    </row>
    <row r="30" spans="1:9" ht="30" x14ac:dyDescent="0.25">
      <c r="A30" s="8" t="s">
        <v>12275</v>
      </c>
      <c r="B30" s="8" t="s">
        <v>834</v>
      </c>
      <c r="C30" s="8" t="s">
        <v>12276</v>
      </c>
      <c r="D30" s="8" t="s">
        <v>12276</v>
      </c>
      <c r="E30" s="13" t="s">
        <v>32048</v>
      </c>
      <c r="F30" s="77" t="str">
        <f t="shared" si="0"/>
        <v>К товару</v>
      </c>
      <c r="G30" s="87">
        <v>63813.133080000007</v>
      </c>
      <c r="H30" s="61">
        <v>74</v>
      </c>
      <c r="I30" s="60"/>
    </row>
    <row r="31" spans="1:9" ht="30" x14ac:dyDescent="0.25">
      <c r="A31" s="8" t="s">
        <v>23561</v>
      </c>
      <c r="B31" s="8" t="s">
        <v>834</v>
      </c>
      <c r="C31" s="8" t="s">
        <v>12277</v>
      </c>
      <c r="D31" s="8" t="s">
        <v>23562</v>
      </c>
      <c r="E31" s="13" t="s">
        <v>32049</v>
      </c>
      <c r="F31" s="77" t="str">
        <f t="shared" si="0"/>
        <v>К товару</v>
      </c>
      <c r="G31" s="87">
        <v>84086.533080000008</v>
      </c>
      <c r="H31" s="61">
        <v>4</v>
      </c>
      <c r="I31" s="60"/>
    </row>
    <row r="32" spans="1:9" ht="15" x14ac:dyDescent="0.25">
      <c r="A32" s="8" t="s">
        <v>12278</v>
      </c>
      <c r="B32" s="8" t="s">
        <v>834</v>
      </c>
      <c r="C32" s="8" t="s">
        <v>12279</v>
      </c>
      <c r="D32" s="8" t="s">
        <v>12279</v>
      </c>
      <c r="E32" s="13" t="s">
        <v>32050</v>
      </c>
      <c r="F32" s="77" t="str">
        <f t="shared" si="0"/>
        <v>К товару</v>
      </c>
      <c r="G32" s="87">
        <v>62751.386160000002</v>
      </c>
      <c r="H32" s="61">
        <v>4</v>
      </c>
      <c r="I32" s="60"/>
    </row>
    <row r="33" spans="1:9" ht="15" x14ac:dyDescent="0.25">
      <c r="A33" s="8" t="s">
        <v>12280</v>
      </c>
      <c r="B33" s="8" t="s">
        <v>834</v>
      </c>
      <c r="C33" s="8" t="s">
        <v>9902</v>
      </c>
      <c r="D33" s="8" t="s">
        <v>9902</v>
      </c>
      <c r="E33" s="13" t="s">
        <v>32051</v>
      </c>
      <c r="F33" s="77" t="str">
        <f t="shared" si="0"/>
        <v>К товару</v>
      </c>
      <c r="G33" s="87">
        <v>5850.3239999999996</v>
      </c>
      <c r="H33" s="61">
        <v>30</v>
      </c>
      <c r="I33" s="60"/>
    </row>
    <row r="34" spans="1:9" ht="15" x14ac:dyDescent="0.25">
      <c r="A34" s="8" t="s">
        <v>12281</v>
      </c>
      <c r="B34" s="8" t="s">
        <v>834</v>
      </c>
      <c r="C34" s="8" t="s">
        <v>12282</v>
      </c>
      <c r="D34" s="8" t="s">
        <v>12282</v>
      </c>
      <c r="E34" s="13" t="s">
        <v>32052</v>
      </c>
      <c r="F34" s="77" t="str">
        <f t="shared" si="0"/>
        <v>К товару</v>
      </c>
      <c r="G34" s="87">
        <v>5493.5121599999993</v>
      </c>
      <c r="H34" s="61">
        <v>7</v>
      </c>
      <c r="I34" s="60"/>
    </row>
    <row r="35" spans="1:9" ht="15" x14ac:dyDescent="0.25">
      <c r="A35" s="8" t="s">
        <v>12283</v>
      </c>
      <c r="B35" s="8" t="s">
        <v>834</v>
      </c>
      <c r="C35" s="8" t="s">
        <v>12284</v>
      </c>
      <c r="D35" s="8" t="s">
        <v>12284</v>
      </c>
      <c r="E35" s="13" t="s">
        <v>32053</v>
      </c>
      <c r="F35" s="77" t="str">
        <f t="shared" si="0"/>
        <v>К товару</v>
      </c>
      <c r="G35" s="87">
        <v>1407.5532000000001</v>
      </c>
      <c r="H35" s="61">
        <v>19</v>
      </c>
      <c r="I35" s="60"/>
    </row>
    <row r="36" spans="1:9" ht="15" x14ac:dyDescent="0.25">
      <c r="A36" s="8" t="s">
        <v>12285</v>
      </c>
      <c r="B36" s="8" t="s">
        <v>834</v>
      </c>
      <c r="C36" s="8" t="s">
        <v>12286</v>
      </c>
      <c r="D36" s="8" t="s">
        <v>12286</v>
      </c>
      <c r="E36" s="13" t="s">
        <v>32054</v>
      </c>
      <c r="F36" s="77" t="str">
        <f t="shared" si="0"/>
        <v>К товару</v>
      </c>
      <c r="G36" s="87">
        <v>1407.5532000000001</v>
      </c>
      <c r="H36" s="61">
        <v>18</v>
      </c>
      <c r="I36" s="60"/>
    </row>
    <row r="37" spans="1:9" ht="15" x14ac:dyDescent="0.25">
      <c r="A37" s="8" t="s">
        <v>12287</v>
      </c>
      <c r="B37" s="8" t="s">
        <v>834</v>
      </c>
      <c r="C37" s="8" t="s">
        <v>12288</v>
      </c>
      <c r="D37" s="8" t="s">
        <v>12288</v>
      </c>
      <c r="E37" s="13" t="s">
        <v>32055</v>
      </c>
      <c r="F37" s="77" t="str">
        <f t="shared" si="0"/>
        <v>К товару</v>
      </c>
      <c r="G37" s="87">
        <v>1416.2417999999998</v>
      </c>
      <c r="H37" s="61">
        <v>13</v>
      </c>
      <c r="I37" s="60"/>
    </row>
    <row r="38" spans="1:9" ht="15" x14ac:dyDescent="0.25">
      <c r="A38" s="8" t="s">
        <v>12289</v>
      </c>
      <c r="B38" s="8" t="s">
        <v>834</v>
      </c>
      <c r="C38" s="8" t="s">
        <v>12290</v>
      </c>
      <c r="D38" s="8" t="s">
        <v>12290</v>
      </c>
      <c r="E38" s="13" t="s">
        <v>32056</v>
      </c>
      <c r="F38" s="77" t="str">
        <f t="shared" si="0"/>
        <v>К товару</v>
      </c>
      <c r="G38" s="87">
        <v>1407.5532000000001</v>
      </c>
      <c r="H38" s="61">
        <v>15</v>
      </c>
      <c r="I38" s="60"/>
    </row>
    <row r="39" spans="1:9" ht="15" x14ac:dyDescent="0.25">
      <c r="A39" s="8" t="s">
        <v>12291</v>
      </c>
      <c r="B39" s="8" t="s">
        <v>834</v>
      </c>
      <c r="C39" s="8" t="s">
        <v>12292</v>
      </c>
      <c r="D39" s="8" t="s">
        <v>12292</v>
      </c>
      <c r="E39" s="13" t="s">
        <v>32057</v>
      </c>
      <c r="F39" s="77" t="str">
        <f t="shared" si="0"/>
        <v>К товару</v>
      </c>
      <c r="G39" s="87">
        <v>1957.2519600000001</v>
      </c>
      <c r="H39" s="61">
        <v>58</v>
      </c>
      <c r="I39" s="60"/>
    </row>
    <row r="40" spans="1:9" ht="15" x14ac:dyDescent="0.25">
      <c r="A40" s="8" t="s">
        <v>12293</v>
      </c>
      <c r="B40" s="8" t="s">
        <v>834</v>
      </c>
      <c r="C40" s="8" t="s">
        <v>12294</v>
      </c>
      <c r="D40" s="8" t="s">
        <v>12294</v>
      </c>
      <c r="E40" s="13" t="s">
        <v>32058</v>
      </c>
      <c r="F40" s="77" t="str">
        <f t="shared" si="0"/>
        <v>К товару</v>
      </c>
      <c r="G40" s="87">
        <v>12888.09</v>
      </c>
      <c r="H40" s="61">
        <v>15</v>
      </c>
      <c r="I40" s="60"/>
    </row>
    <row r="41" spans="1:9" ht="15" x14ac:dyDescent="0.25">
      <c r="A41" s="8" t="s">
        <v>12295</v>
      </c>
      <c r="B41" s="8" t="s">
        <v>834</v>
      </c>
      <c r="C41" s="8" t="s">
        <v>12296</v>
      </c>
      <c r="D41" s="8" t="s">
        <v>12296</v>
      </c>
      <c r="E41" s="13" t="s">
        <v>32059</v>
      </c>
      <c r="F41" s="77" t="str">
        <f t="shared" si="0"/>
        <v>К товару</v>
      </c>
      <c r="G41" s="87">
        <v>8071.1301599999997</v>
      </c>
      <c r="H41" s="61">
        <v>3</v>
      </c>
      <c r="I41" s="60"/>
    </row>
    <row r="42" spans="1:9" ht="15" x14ac:dyDescent="0.25">
      <c r="A42" s="8" t="s">
        <v>12297</v>
      </c>
      <c r="B42" s="8" t="s">
        <v>834</v>
      </c>
      <c r="C42" s="8" t="s">
        <v>12298</v>
      </c>
      <c r="D42" s="8" t="s">
        <v>12298</v>
      </c>
      <c r="E42" s="13" t="s">
        <v>32060</v>
      </c>
      <c r="F42" s="77" t="str">
        <f t="shared" ref="F42:F73" si="1">HYPERLINK("https://shop-askom.kz/?pbrandnumber="&amp;C42&amp;"&amp;pbrandname=SAF-HOLLAND", "К товару")</f>
        <v>К товару</v>
      </c>
      <c r="G42" s="87">
        <v>19279.424159999999</v>
      </c>
      <c r="H42" s="61">
        <v>1</v>
      </c>
      <c r="I42" s="60"/>
    </row>
    <row r="43" spans="1:9" ht="15" x14ac:dyDescent="0.25">
      <c r="A43" s="8" t="s">
        <v>12299</v>
      </c>
      <c r="B43" s="8" t="s">
        <v>834</v>
      </c>
      <c r="C43" s="8" t="s">
        <v>12300</v>
      </c>
      <c r="D43" s="8" t="s">
        <v>12300</v>
      </c>
      <c r="E43" s="13" t="s">
        <v>32061</v>
      </c>
      <c r="F43" s="77" t="str">
        <f t="shared" si="1"/>
        <v>К товару</v>
      </c>
      <c r="G43" s="87">
        <v>3234.4761600000002</v>
      </c>
      <c r="H43" s="61">
        <v>73</v>
      </c>
      <c r="I43" s="60"/>
    </row>
    <row r="44" spans="1:9" ht="15" x14ac:dyDescent="0.25">
      <c r="A44" s="8" t="s">
        <v>12301</v>
      </c>
      <c r="B44" s="8" t="s">
        <v>834</v>
      </c>
      <c r="C44" s="8" t="s">
        <v>12302</v>
      </c>
      <c r="D44" s="8" t="s">
        <v>12302</v>
      </c>
      <c r="E44" s="13" t="s">
        <v>32062</v>
      </c>
      <c r="F44" s="77" t="str">
        <f t="shared" si="1"/>
        <v>К товару</v>
      </c>
      <c r="G44" s="87">
        <v>2973.8181600000003</v>
      </c>
      <c r="H44" s="61">
        <v>21</v>
      </c>
      <c r="I44" s="60"/>
    </row>
    <row r="45" spans="1:9" ht="15" x14ac:dyDescent="0.25">
      <c r="A45" s="8" t="s">
        <v>12303</v>
      </c>
      <c r="B45" s="8" t="s">
        <v>834</v>
      </c>
      <c r="C45" s="8" t="s">
        <v>12304</v>
      </c>
      <c r="D45" s="8" t="s">
        <v>12304</v>
      </c>
      <c r="E45" s="13" t="s">
        <v>32063</v>
      </c>
      <c r="F45" s="77" t="str">
        <f t="shared" si="1"/>
        <v>К товару</v>
      </c>
      <c r="G45" s="87">
        <v>41280.697080000005</v>
      </c>
      <c r="H45" s="61">
        <v>2</v>
      </c>
      <c r="I45" s="60"/>
    </row>
    <row r="46" spans="1:9" ht="15" x14ac:dyDescent="0.25">
      <c r="A46" s="8" t="s">
        <v>12305</v>
      </c>
      <c r="B46" s="8" t="s">
        <v>834</v>
      </c>
      <c r="C46" s="8" t="s">
        <v>12306</v>
      </c>
      <c r="D46" s="8" t="s">
        <v>12306</v>
      </c>
      <c r="E46" s="13" t="s">
        <v>32064</v>
      </c>
      <c r="F46" s="77" t="str">
        <f t="shared" si="1"/>
        <v>К товару</v>
      </c>
      <c r="G46" s="87">
        <v>9519.2301599999992</v>
      </c>
      <c r="H46" s="61">
        <v>4</v>
      </c>
      <c r="I46" s="60"/>
    </row>
    <row r="47" spans="1:9" ht="15" x14ac:dyDescent="0.25">
      <c r="A47" s="8" t="s">
        <v>12307</v>
      </c>
      <c r="B47" s="8" t="s">
        <v>834</v>
      </c>
      <c r="C47" s="8" t="s">
        <v>5162</v>
      </c>
      <c r="D47" s="8" t="s">
        <v>5162</v>
      </c>
      <c r="E47" s="13" t="s">
        <v>32065</v>
      </c>
      <c r="F47" s="77" t="str">
        <f t="shared" si="1"/>
        <v>К товару</v>
      </c>
      <c r="G47" s="87">
        <v>32360.40108</v>
      </c>
      <c r="H47" s="61">
        <v>10</v>
      </c>
      <c r="I47" s="60"/>
    </row>
    <row r="48" spans="1:9" ht="15" x14ac:dyDescent="0.25">
      <c r="A48" s="8" t="s">
        <v>12308</v>
      </c>
      <c r="B48" s="8" t="s">
        <v>834</v>
      </c>
      <c r="C48" s="8" t="s">
        <v>5104</v>
      </c>
      <c r="D48" s="8" t="s">
        <v>5104</v>
      </c>
      <c r="E48" s="13" t="s">
        <v>32066</v>
      </c>
      <c r="F48" s="77" t="str">
        <f t="shared" si="1"/>
        <v>К товару</v>
      </c>
      <c r="G48" s="87">
        <v>20717.677080000001</v>
      </c>
      <c r="H48" s="61">
        <v>34</v>
      </c>
      <c r="I48" s="60"/>
    </row>
    <row r="49" spans="1:9" ht="15" x14ac:dyDescent="0.25">
      <c r="A49" s="8" t="s">
        <v>12309</v>
      </c>
      <c r="B49" s="8" t="s">
        <v>834</v>
      </c>
      <c r="C49" s="8" t="s">
        <v>5165</v>
      </c>
      <c r="D49" s="8" t="s">
        <v>5165</v>
      </c>
      <c r="E49" s="13" t="s">
        <v>32067</v>
      </c>
      <c r="F49" s="77" t="str">
        <f t="shared" si="1"/>
        <v>К товару</v>
      </c>
      <c r="G49" s="87">
        <v>25496.407080000001</v>
      </c>
      <c r="H49" s="61">
        <v>17</v>
      </c>
      <c r="I49" s="60"/>
    </row>
    <row r="50" spans="1:9" ht="15" x14ac:dyDescent="0.25">
      <c r="A50" s="8" t="s">
        <v>12310</v>
      </c>
      <c r="B50" s="8" t="s">
        <v>834</v>
      </c>
      <c r="C50" s="8" t="s">
        <v>12311</v>
      </c>
      <c r="D50" s="8" t="s">
        <v>12311</v>
      </c>
      <c r="E50" s="13" t="s">
        <v>32068</v>
      </c>
      <c r="F50" s="77" t="str">
        <f t="shared" si="1"/>
        <v>К товару</v>
      </c>
      <c r="G50" s="87">
        <v>124054.09308000001</v>
      </c>
      <c r="H50" s="61">
        <v>13</v>
      </c>
      <c r="I50" s="60"/>
    </row>
    <row r="51" spans="1:9" ht="15" x14ac:dyDescent="0.25">
      <c r="A51" s="8" t="s">
        <v>12312</v>
      </c>
      <c r="B51" s="8" t="s">
        <v>834</v>
      </c>
      <c r="C51" s="8" t="s">
        <v>12313</v>
      </c>
      <c r="D51" s="8" t="s">
        <v>12313</v>
      </c>
      <c r="E51" s="13" t="s">
        <v>32069</v>
      </c>
      <c r="F51" s="77" t="str">
        <f t="shared" si="1"/>
        <v>К товару</v>
      </c>
      <c r="G51" s="87">
        <v>2877.0850799999998</v>
      </c>
      <c r="H51" s="61">
        <v>74</v>
      </c>
      <c r="I51" s="60"/>
    </row>
    <row r="52" spans="1:9" ht="15" x14ac:dyDescent="0.25">
      <c r="A52" s="8" t="s">
        <v>12314</v>
      </c>
      <c r="B52" s="8" t="s">
        <v>834</v>
      </c>
      <c r="C52" s="8" t="s">
        <v>12315</v>
      </c>
      <c r="D52" s="8" t="s">
        <v>12315</v>
      </c>
      <c r="E52" s="13" t="s">
        <v>32070</v>
      </c>
      <c r="F52" s="77" t="str">
        <f t="shared" si="1"/>
        <v>К товару</v>
      </c>
      <c r="G52" s="87">
        <v>9528.4979999999996</v>
      </c>
      <c r="H52" s="61">
        <v>20</v>
      </c>
      <c r="I52" s="60"/>
    </row>
    <row r="53" spans="1:9" ht="15" x14ac:dyDescent="0.25">
      <c r="A53" s="8" t="s">
        <v>12316</v>
      </c>
      <c r="B53" s="8" t="s">
        <v>834</v>
      </c>
      <c r="C53" s="8" t="s">
        <v>5227</v>
      </c>
      <c r="D53" s="8" t="s">
        <v>5227</v>
      </c>
      <c r="E53" s="13" t="s">
        <v>32071</v>
      </c>
      <c r="F53" s="77" t="str">
        <f t="shared" si="1"/>
        <v>К товару</v>
      </c>
      <c r="G53" s="87">
        <v>147513.31307999999</v>
      </c>
      <c r="H53" s="61">
        <v>11</v>
      </c>
      <c r="I53" s="60"/>
    </row>
    <row r="54" spans="1:9" ht="30" x14ac:dyDescent="0.25">
      <c r="A54" s="8" t="s">
        <v>12317</v>
      </c>
      <c r="B54" s="8" t="s">
        <v>834</v>
      </c>
      <c r="C54" s="8" t="s">
        <v>8619</v>
      </c>
      <c r="D54" s="8" t="s">
        <v>8619</v>
      </c>
      <c r="E54" s="13" t="s">
        <v>32072</v>
      </c>
      <c r="F54" s="77" t="str">
        <f t="shared" si="1"/>
        <v>К товару</v>
      </c>
      <c r="G54" s="87">
        <v>2374.884</v>
      </c>
      <c r="H54" s="61">
        <v>11</v>
      </c>
      <c r="I54" s="60"/>
    </row>
    <row r="55" spans="1:9" ht="15" x14ac:dyDescent="0.25">
      <c r="A55" s="8" t="s">
        <v>23563</v>
      </c>
      <c r="B55" s="8" t="s">
        <v>834</v>
      </c>
      <c r="C55" s="8" t="s">
        <v>12318</v>
      </c>
      <c r="D55" s="8" t="s">
        <v>12318</v>
      </c>
      <c r="E55" s="13" t="s">
        <v>32073</v>
      </c>
      <c r="F55" s="77" t="str">
        <f t="shared" si="1"/>
        <v>К товару</v>
      </c>
      <c r="G55" s="87">
        <v>4914.2721600000004</v>
      </c>
      <c r="H55" s="61">
        <v>18</v>
      </c>
      <c r="I55" s="60"/>
    </row>
    <row r="56" spans="1:9" ht="15" x14ac:dyDescent="0.25">
      <c r="A56" s="8" t="s">
        <v>12319</v>
      </c>
      <c r="B56" s="8" t="s">
        <v>834</v>
      </c>
      <c r="C56" s="8" t="s">
        <v>12320</v>
      </c>
      <c r="D56" s="8" t="s">
        <v>8628</v>
      </c>
      <c r="E56" s="13" t="s">
        <v>32074</v>
      </c>
      <c r="F56" s="77" t="str">
        <f t="shared" si="1"/>
        <v>К товару</v>
      </c>
      <c r="G56" s="87">
        <v>8640.523079999999</v>
      </c>
      <c r="H56" s="61">
        <v>24</v>
      </c>
      <c r="I56" s="60"/>
    </row>
    <row r="57" spans="1:9" ht="15" x14ac:dyDescent="0.25">
      <c r="A57" s="8" t="s">
        <v>12321</v>
      </c>
      <c r="B57" s="8" t="s">
        <v>834</v>
      </c>
      <c r="C57" s="8" t="s">
        <v>12322</v>
      </c>
      <c r="D57" s="8" t="s">
        <v>12322</v>
      </c>
      <c r="E57" s="13" t="s">
        <v>32075</v>
      </c>
      <c r="F57" s="77" t="str">
        <f t="shared" si="1"/>
        <v>К товару</v>
      </c>
      <c r="G57" s="87">
        <v>60144.80616</v>
      </c>
      <c r="H57" s="61">
        <v>5</v>
      </c>
      <c r="I57" s="60"/>
    </row>
    <row r="58" spans="1:9" ht="15" x14ac:dyDescent="0.25">
      <c r="A58" s="8" t="s">
        <v>12323</v>
      </c>
      <c r="B58" s="8" t="s">
        <v>834</v>
      </c>
      <c r="C58" s="8" t="s">
        <v>12324</v>
      </c>
      <c r="D58" s="8" t="s">
        <v>12324</v>
      </c>
      <c r="E58" s="13" t="s">
        <v>32076</v>
      </c>
      <c r="F58" s="77" t="str">
        <f t="shared" si="1"/>
        <v>К товару</v>
      </c>
      <c r="G58" s="87">
        <v>52238.180159999996</v>
      </c>
      <c r="H58" s="61">
        <v>3</v>
      </c>
      <c r="I58" s="60"/>
    </row>
    <row r="59" spans="1:9" ht="15" x14ac:dyDescent="0.25">
      <c r="A59" s="8" t="s">
        <v>12325</v>
      </c>
      <c r="B59" s="8" t="s">
        <v>834</v>
      </c>
      <c r="C59" s="8" t="s">
        <v>12326</v>
      </c>
      <c r="D59" s="8" t="s">
        <v>12326</v>
      </c>
      <c r="E59" s="13" t="s">
        <v>32077</v>
      </c>
      <c r="F59" s="77" t="str">
        <f t="shared" si="1"/>
        <v>К товару</v>
      </c>
      <c r="G59" s="87">
        <v>16392.491999999998</v>
      </c>
      <c r="H59" s="61">
        <v>1</v>
      </c>
      <c r="I59" s="60"/>
    </row>
    <row r="60" spans="1:9" ht="15" x14ac:dyDescent="0.25">
      <c r="A60" s="8" t="s">
        <v>12330</v>
      </c>
      <c r="B60" s="8" t="s">
        <v>834</v>
      </c>
      <c r="C60" s="8" t="s">
        <v>12331</v>
      </c>
      <c r="D60" s="8" t="s">
        <v>12332</v>
      </c>
      <c r="E60" s="13" t="s">
        <v>32078</v>
      </c>
      <c r="F60" s="77" t="str">
        <f t="shared" si="1"/>
        <v>К товару</v>
      </c>
      <c r="G60" s="87">
        <v>24917.167079999999</v>
      </c>
      <c r="H60" s="61">
        <v>16</v>
      </c>
      <c r="I60" s="60"/>
    </row>
    <row r="61" spans="1:9" ht="15" x14ac:dyDescent="0.25">
      <c r="A61" s="8" t="s">
        <v>12327</v>
      </c>
      <c r="B61" s="8" t="s">
        <v>834</v>
      </c>
      <c r="C61" s="8" t="s">
        <v>12328</v>
      </c>
      <c r="D61" s="8" t="s">
        <v>12329</v>
      </c>
      <c r="E61" s="13" t="s">
        <v>32079</v>
      </c>
      <c r="F61" s="77" t="str">
        <f t="shared" si="1"/>
        <v>К товару</v>
      </c>
      <c r="G61" s="87">
        <v>12135.078</v>
      </c>
      <c r="H61" s="61">
        <v>27</v>
      </c>
      <c r="I61" s="60"/>
    </row>
    <row r="62" spans="1:9" ht="15" x14ac:dyDescent="0.25">
      <c r="A62" s="8" t="s">
        <v>12333</v>
      </c>
      <c r="B62" s="8" t="s">
        <v>834</v>
      </c>
      <c r="C62" s="8" t="s">
        <v>12334</v>
      </c>
      <c r="D62" s="8" t="s">
        <v>12334</v>
      </c>
      <c r="E62" s="13" t="s">
        <v>32080</v>
      </c>
      <c r="F62" s="77" t="str">
        <f t="shared" si="1"/>
        <v>К товару</v>
      </c>
      <c r="G62" s="87">
        <v>151278.37307999999</v>
      </c>
      <c r="H62" s="61">
        <v>6</v>
      </c>
      <c r="I62" s="60"/>
    </row>
    <row r="63" spans="1:9" ht="15" x14ac:dyDescent="0.25">
      <c r="A63" s="8" t="s">
        <v>12335</v>
      </c>
      <c r="B63" s="8" t="s">
        <v>834</v>
      </c>
      <c r="C63" s="8" t="s">
        <v>12336</v>
      </c>
      <c r="D63" s="8" t="s">
        <v>12336</v>
      </c>
      <c r="E63" s="13" t="s">
        <v>32081</v>
      </c>
      <c r="F63" s="77" t="str">
        <f t="shared" si="1"/>
        <v>К товару</v>
      </c>
      <c r="G63" s="87">
        <v>51146.892</v>
      </c>
      <c r="H63" s="61">
        <v>20</v>
      </c>
      <c r="I63" s="60"/>
    </row>
    <row r="64" spans="1:9" ht="30" x14ac:dyDescent="0.25">
      <c r="A64" s="8" t="s">
        <v>12337</v>
      </c>
      <c r="B64" s="8" t="s">
        <v>834</v>
      </c>
      <c r="C64" s="8" t="s">
        <v>12338</v>
      </c>
      <c r="D64" s="8" t="s">
        <v>12338</v>
      </c>
      <c r="E64" s="13" t="s">
        <v>32082</v>
      </c>
      <c r="F64" s="77" t="str">
        <f t="shared" si="1"/>
        <v>К товару</v>
      </c>
      <c r="G64" s="87">
        <v>147416.57999999999</v>
      </c>
      <c r="H64" s="61">
        <v>39</v>
      </c>
      <c r="I64" s="60"/>
    </row>
    <row r="65" spans="1:9" ht="15" x14ac:dyDescent="0.25">
      <c r="A65" s="8" t="s">
        <v>12339</v>
      </c>
      <c r="B65" s="8" t="s">
        <v>834</v>
      </c>
      <c r="C65" s="8" t="s">
        <v>12340</v>
      </c>
      <c r="D65" s="8" t="s">
        <v>12340</v>
      </c>
      <c r="E65" s="13" t="s">
        <v>32083</v>
      </c>
      <c r="F65" s="77" t="str">
        <f t="shared" si="1"/>
        <v>К товару</v>
      </c>
      <c r="G65" s="87">
        <v>34291.008000000002</v>
      </c>
      <c r="H65" s="61">
        <v>16</v>
      </c>
      <c r="I65" s="60"/>
    </row>
    <row r="66" spans="1:9" ht="15" x14ac:dyDescent="0.25">
      <c r="A66" s="8" t="s">
        <v>12341</v>
      </c>
      <c r="B66" s="8" t="s">
        <v>834</v>
      </c>
      <c r="C66" s="8" t="s">
        <v>5245</v>
      </c>
      <c r="D66" s="8" t="s">
        <v>5245</v>
      </c>
      <c r="E66" s="13" t="s">
        <v>32084</v>
      </c>
      <c r="F66" s="77" t="str">
        <f t="shared" si="1"/>
        <v>К товару</v>
      </c>
      <c r="G66" s="87">
        <v>176957.82</v>
      </c>
      <c r="H66" s="61">
        <v>2</v>
      </c>
      <c r="I66" s="60"/>
    </row>
    <row r="67" spans="1:9" ht="15" x14ac:dyDescent="0.25">
      <c r="A67" s="8" t="s">
        <v>12342</v>
      </c>
      <c r="B67" s="8" t="s">
        <v>834</v>
      </c>
      <c r="C67" s="8" t="s">
        <v>12343</v>
      </c>
      <c r="D67" s="8" t="s">
        <v>12343</v>
      </c>
      <c r="E67" s="13" t="s">
        <v>32085</v>
      </c>
      <c r="F67" s="77" t="str">
        <f t="shared" si="1"/>
        <v>К товару</v>
      </c>
      <c r="G67" s="87">
        <v>20379.980159999999</v>
      </c>
      <c r="H67" s="61">
        <v>3</v>
      </c>
      <c r="I67" s="60"/>
    </row>
    <row r="68" spans="1:9" ht="15" x14ac:dyDescent="0.25">
      <c r="A68" s="8" t="s">
        <v>12344</v>
      </c>
      <c r="B68" s="8" t="s">
        <v>834</v>
      </c>
      <c r="C68" s="8" t="s">
        <v>12345</v>
      </c>
      <c r="D68" s="8" t="s">
        <v>12345</v>
      </c>
      <c r="E68" s="13" t="s">
        <v>32086</v>
      </c>
      <c r="F68" s="77" t="str">
        <f t="shared" si="1"/>
        <v>К товару</v>
      </c>
      <c r="G68" s="87">
        <v>66130.093080000006</v>
      </c>
      <c r="H68" s="61">
        <v>3</v>
      </c>
      <c r="I68" s="60"/>
    </row>
    <row r="69" spans="1:9" ht="15" x14ac:dyDescent="0.25">
      <c r="A69" s="8" t="s">
        <v>12346</v>
      </c>
      <c r="B69" s="8" t="s">
        <v>834</v>
      </c>
      <c r="C69" s="8" t="s">
        <v>5230</v>
      </c>
      <c r="D69" s="8" t="s">
        <v>5230</v>
      </c>
      <c r="E69" s="13" t="s">
        <v>32087</v>
      </c>
      <c r="F69" s="77" t="str">
        <f t="shared" si="1"/>
        <v>К товару</v>
      </c>
      <c r="G69" s="87">
        <v>144617.11308000001</v>
      </c>
      <c r="H69" s="61">
        <v>1</v>
      </c>
      <c r="I69" s="60"/>
    </row>
    <row r="70" spans="1:9" ht="15" x14ac:dyDescent="0.25">
      <c r="A70" s="8" t="s">
        <v>12347</v>
      </c>
      <c r="B70" s="8" t="s">
        <v>834</v>
      </c>
      <c r="C70" s="8" t="s">
        <v>12348</v>
      </c>
      <c r="D70" s="8" t="s">
        <v>12348</v>
      </c>
      <c r="E70" s="13" t="s">
        <v>32088</v>
      </c>
      <c r="F70" s="77" t="str">
        <f t="shared" si="1"/>
        <v>К товару</v>
      </c>
      <c r="G70" s="87">
        <v>30709.567080000001</v>
      </c>
      <c r="H70" s="61">
        <v>2</v>
      </c>
      <c r="I70" s="60"/>
    </row>
    <row r="71" spans="1:9" ht="15" x14ac:dyDescent="0.25">
      <c r="A71" s="8" t="s">
        <v>12349</v>
      </c>
      <c r="B71" s="8" t="s">
        <v>834</v>
      </c>
      <c r="C71" s="8" t="s">
        <v>12350</v>
      </c>
      <c r="D71" s="8" t="s">
        <v>12350</v>
      </c>
      <c r="E71" s="13" t="s">
        <v>32089</v>
      </c>
      <c r="F71" s="77" t="str">
        <f t="shared" si="1"/>
        <v>К товару</v>
      </c>
      <c r="G71" s="87">
        <v>168752.30616000001</v>
      </c>
      <c r="H71" s="61">
        <v>12</v>
      </c>
      <c r="I71" s="60"/>
    </row>
    <row r="72" spans="1:9" ht="30" x14ac:dyDescent="0.25">
      <c r="A72" s="8" t="s">
        <v>12351</v>
      </c>
      <c r="B72" s="8" t="s">
        <v>834</v>
      </c>
      <c r="C72" s="8" t="s">
        <v>12352</v>
      </c>
      <c r="D72" s="8" t="s">
        <v>12352</v>
      </c>
      <c r="E72" s="13" t="s">
        <v>32090</v>
      </c>
      <c r="F72" s="77" t="str">
        <f t="shared" si="1"/>
        <v>К товару</v>
      </c>
      <c r="G72" s="87">
        <v>45759.96</v>
      </c>
      <c r="H72" s="61">
        <v>12</v>
      </c>
      <c r="I72" s="60"/>
    </row>
    <row r="73" spans="1:9" ht="15" x14ac:dyDescent="0.25">
      <c r="A73" s="8" t="s">
        <v>12353</v>
      </c>
      <c r="B73" s="8" t="s">
        <v>834</v>
      </c>
      <c r="C73" s="8" t="s">
        <v>12354</v>
      </c>
      <c r="D73" s="8" t="s">
        <v>12354</v>
      </c>
      <c r="E73" s="13" t="s">
        <v>32091</v>
      </c>
      <c r="F73" s="77" t="str">
        <f t="shared" si="1"/>
        <v>К товару</v>
      </c>
      <c r="G73" s="87">
        <v>146161.94616000002</v>
      </c>
      <c r="H73" s="61">
        <v>13</v>
      </c>
      <c r="I73" s="60"/>
    </row>
    <row r="74" spans="1:9" ht="15" x14ac:dyDescent="0.25">
      <c r="A74" s="8" t="s">
        <v>12355</v>
      </c>
      <c r="B74" s="8" t="s">
        <v>834</v>
      </c>
      <c r="C74" s="8" t="s">
        <v>12356</v>
      </c>
      <c r="D74" s="8" t="s">
        <v>12357</v>
      </c>
      <c r="E74" s="13" t="s">
        <v>32092</v>
      </c>
      <c r="F74" s="77" t="str">
        <f t="shared" ref="F74:F105" si="2">HYPERLINK("https://shop-askom.kz/?pbrandnumber="&amp;C74&amp;"&amp;pbrandname=SAF-HOLLAND", "К товару")</f>
        <v>К товару</v>
      </c>
      <c r="G74" s="87">
        <v>71922.49308</v>
      </c>
      <c r="H74" s="61">
        <v>4</v>
      </c>
      <c r="I74" s="60"/>
    </row>
    <row r="75" spans="1:9" ht="30" x14ac:dyDescent="0.25">
      <c r="A75" s="8" t="s">
        <v>12358</v>
      </c>
      <c r="B75" s="8" t="s">
        <v>834</v>
      </c>
      <c r="C75" s="8" t="s">
        <v>12359</v>
      </c>
      <c r="D75" s="8" t="s">
        <v>12359</v>
      </c>
      <c r="E75" s="13" t="s">
        <v>32093</v>
      </c>
      <c r="F75" s="77" t="str">
        <f t="shared" si="2"/>
        <v>К товару</v>
      </c>
      <c r="G75" s="87">
        <v>32341.28616</v>
      </c>
      <c r="H75" s="61">
        <v>10</v>
      </c>
      <c r="I75" s="60"/>
    </row>
    <row r="76" spans="1:9" ht="15" x14ac:dyDescent="0.25">
      <c r="A76" s="8" t="s">
        <v>12360</v>
      </c>
      <c r="B76" s="8" t="s">
        <v>834</v>
      </c>
      <c r="C76" s="8" t="s">
        <v>12361</v>
      </c>
      <c r="D76" s="8" t="s">
        <v>12361</v>
      </c>
      <c r="E76" s="13" t="s">
        <v>32094</v>
      </c>
      <c r="F76" s="77" t="str">
        <f t="shared" si="2"/>
        <v>К товару</v>
      </c>
      <c r="G76" s="87">
        <v>7037.7659999999996</v>
      </c>
      <c r="H76" s="61">
        <v>4</v>
      </c>
      <c r="I76" s="60"/>
    </row>
    <row r="77" spans="1:9" ht="15" x14ac:dyDescent="0.25">
      <c r="A77" s="8" t="s">
        <v>12362</v>
      </c>
      <c r="B77" s="8" t="s">
        <v>834</v>
      </c>
      <c r="C77" s="8" t="s">
        <v>12363</v>
      </c>
      <c r="D77" s="8" t="s">
        <v>12363</v>
      </c>
      <c r="E77" s="13" t="s">
        <v>32095</v>
      </c>
      <c r="F77" s="77" t="str">
        <f t="shared" si="2"/>
        <v>К товару</v>
      </c>
      <c r="G77" s="87">
        <v>59179.213080000001</v>
      </c>
      <c r="H77" s="61">
        <v>5</v>
      </c>
      <c r="I77" s="60"/>
    </row>
    <row r="78" spans="1:9" ht="15" x14ac:dyDescent="0.25">
      <c r="A78" s="8" t="s">
        <v>12364</v>
      </c>
      <c r="B78" s="8" t="s">
        <v>834</v>
      </c>
      <c r="C78" s="8" t="s">
        <v>12365</v>
      </c>
      <c r="D78" s="8" t="s">
        <v>12365</v>
      </c>
      <c r="E78" s="13" t="s">
        <v>32096</v>
      </c>
      <c r="F78" s="77" t="str">
        <f t="shared" si="2"/>
        <v>К товару</v>
      </c>
      <c r="G78" s="87">
        <v>40257.18</v>
      </c>
      <c r="H78" s="61">
        <v>20</v>
      </c>
      <c r="I78" s="60"/>
    </row>
    <row r="79" spans="1:9" ht="15" x14ac:dyDescent="0.25">
      <c r="A79" s="8" t="s">
        <v>12366</v>
      </c>
      <c r="B79" s="8" t="s">
        <v>834</v>
      </c>
      <c r="C79" s="8" t="s">
        <v>12367</v>
      </c>
      <c r="D79" s="8" t="s">
        <v>12367</v>
      </c>
      <c r="E79" s="13" t="s">
        <v>32097</v>
      </c>
      <c r="F79" s="77" t="str">
        <f t="shared" si="2"/>
        <v>К товару</v>
      </c>
      <c r="G79" s="87">
        <v>21953.196</v>
      </c>
      <c r="H79" s="61">
        <v>6</v>
      </c>
      <c r="I79" s="60"/>
    </row>
    <row r="80" spans="1:9" ht="15" x14ac:dyDescent="0.25">
      <c r="A80" s="8" t="s">
        <v>12368</v>
      </c>
      <c r="B80" s="8" t="s">
        <v>834</v>
      </c>
      <c r="C80" s="8" t="s">
        <v>12369</v>
      </c>
      <c r="D80" s="8" t="s">
        <v>12369</v>
      </c>
      <c r="E80" s="13" t="s">
        <v>32098</v>
      </c>
      <c r="F80" s="77" t="str">
        <f t="shared" si="2"/>
        <v>К товару</v>
      </c>
      <c r="G80" s="87">
        <v>41367.583080000004</v>
      </c>
      <c r="H80" s="61">
        <v>9</v>
      </c>
      <c r="I80" s="60"/>
    </row>
    <row r="81" spans="1:9" ht="15" x14ac:dyDescent="0.25">
      <c r="A81" s="8" t="s">
        <v>12370</v>
      </c>
      <c r="B81" s="8" t="s">
        <v>834</v>
      </c>
      <c r="C81" s="8" t="s">
        <v>12371</v>
      </c>
      <c r="D81" s="8" t="s">
        <v>12371</v>
      </c>
      <c r="E81" s="13" t="s">
        <v>32099</v>
      </c>
      <c r="F81" s="77" t="str">
        <f t="shared" si="2"/>
        <v>К товару</v>
      </c>
      <c r="G81" s="87">
        <v>3716.98308</v>
      </c>
      <c r="H81" s="61">
        <v>27</v>
      </c>
      <c r="I81" s="60"/>
    </row>
    <row r="82" spans="1:9" ht="15" x14ac:dyDescent="0.25">
      <c r="A82" s="8" t="s">
        <v>12372</v>
      </c>
      <c r="B82" s="8" t="s">
        <v>834</v>
      </c>
      <c r="C82" s="8" t="s">
        <v>12373</v>
      </c>
      <c r="D82" s="8" t="s">
        <v>12373</v>
      </c>
      <c r="E82" s="13" t="s">
        <v>32100</v>
      </c>
      <c r="F82" s="77" t="str">
        <f t="shared" si="2"/>
        <v>К товару</v>
      </c>
      <c r="G82" s="87">
        <v>21721.5</v>
      </c>
      <c r="H82" s="61">
        <v>14</v>
      </c>
      <c r="I82" s="60"/>
    </row>
    <row r="83" spans="1:9" ht="15" x14ac:dyDescent="0.25">
      <c r="A83" s="8" t="s">
        <v>12374</v>
      </c>
      <c r="B83" s="8" t="s">
        <v>834</v>
      </c>
      <c r="C83" s="8" t="s">
        <v>8995</v>
      </c>
      <c r="D83" s="8" t="s">
        <v>8995</v>
      </c>
      <c r="E83" s="13" t="s">
        <v>32101</v>
      </c>
      <c r="F83" s="77" t="str">
        <f t="shared" si="2"/>
        <v>К товару</v>
      </c>
      <c r="G83" s="87">
        <v>45093.834000000003</v>
      </c>
      <c r="H83" s="61">
        <v>24</v>
      </c>
      <c r="I83" s="60"/>
    </row>
    <row r="84" spans="1:9" ht="15" x14ac:dyDescent="0.25">
      <c r="A84" s="8" t="s">
        <v>12375</v>
      </c>
      <c r="B84" s="8" t="s">
        <v>834</v>
      </c>
      <c r="C84" s="8" t="s">
        <v>11497</v>
      </c>
      <c r="D84" s="8" t="s">
        <v>11497</v>
      </c>
      <c r="E84" s="13" t="s">
        <v>32102</v>
      </c>
      <c r="F84" s="77" t="str">
        <f t="shared" si="2"/>
        <v>К товару</v>
      </c>
      <c r="G84" s="87">
        <v>11874.42</v>
      </c>
      <c r="H84" s="61">
        <v>12</v>
      </c>
      <c r="I84" s="60"/>
    </row>
    <row r="85" spans="1:9" ht="15" x14ac:dyDescent="0.25">
      <c r="A85" s="8" t="s">
        <v>12376</v>
      </c>
      <c r="B85" s="8" t="s">
        <v>834</v>
      </c>
      <c r="C85" s="8" t="s">
        <v>12377</v>
      </c>
      <c r="D85" s="8" t="s">
        <v>12377</v>
      </c>
      <c r="E85" s="13" t="s">
        <v>32103</v>
      </c>
      <c r="F85" s="77" t="str">
        <f t="shared" si="2"/>
        <v>К товару</v>
      </c>
      <c r="G85" s="87">
        <v>12453.66</v>
      </c>
      <c r="H85" s="61">
        <v>15</v>
      </c>
      <c r="I85" s="60"/>
    </row>
    <row r="86" spans="1:9" ht="15" x14ac:dyDescent="0.25">
      <c r="A86" s="8" t="s">
        <v>12378</v>
      </c>
      <c r="B86" s="8" t="s">
        <v>834</v>
      </c>
      <c r="C86" s="8" t="s">
        <v>12379</v>
      </c>
      <c r="D86" s="8" t="s">
        <v>12379</v>
      </c>
      <c r="E86" s="13" t="s">
        <v>32104</v>
      </c>
      <c r="F86" s="77" t="str">
        <f t="shared" si="2"/>
        <v>К товару</v>
      </c>
      <c r="G86" s="87">
        <v>11749.30416</v>
      </c>
      <c r="H86" s="61">
        <v>10</v>
      </c>
      <c r="I86" s="60"/>
    </row>
    <row r="87" spans="1:9" ht="15" x14ac:dyDescent="0.25">
      <c r="A87" s="8" t="s">
        <v>26493</v>
      </c>
      <c r="B87" s="8" t="s">
        <v>834</v>
      </c>
      <c r="C87" s="8" t="s">
        <v>26494</v>
      </c>
      <c r="D87" s="8" t="s">
        <v>26494</v>
      </c>
      <c r="E87" s="13" t="s">
        <v>32105</v>
      </c>
      <c r="F87" s="77" t="str">
        <f t="shared" si="2"/>
        <v>К товару</v>
      </c>
      <c r="G87" s="87">
        <v>42004.747080000001</v>
      </c>
      <c r="H87" s="61">
        <v>1</v>
      </c>
      <c r="I87" s="60"/>
    </row>
    <row r="88" spans="1:9" ht="15" x14ac:dyDescent="0.25">
      <c r="A88" s="8" t="s">
        <v>12380</v>
      </c>
      <c r="B88" s="8" t="s">
        <v>834</v>
      </c>
      <c r="C88" s="8" t="s">
        <v>12381</v>
      </c>
      <c r="D88" s="8" t="s">
        <v>12381</v>
      </c>
      <c r="E88" s="13" t="s">
        <v>32106</v>
      </c>
      <c r="F88" s="77" t="str">
        <f t="shared" si="2"/>
        <v>К товару</v>
      </c>
      <c r="G88" s="87">
        <v>326305.58616000001</v>
      </c>
      <c r="H88" s="61">
        <v>4</v>
      </c>
      <c r="I88" s="60"/>
    </row>
    <row r="89" spans="1:9" ht="15" x14ac:dyDescent="0.25">
      <c r="A89" s="8" t="s">
        <v>12382</v>
      </c>
      <c r="B89" s="8" t="s">
        <v>834</v>
      </c>
      <c r="C89" s="8" t="s">
        <v>12383</v>
      </c>
      <c r="D89" s="8" t="s">
        <v>12383</v>
      </c>
      <c r="E89" s="13" t="s">
        <v>32107</v>
      </c>
      <c r="F89" s="77" t="str">
        <f t="shared" si="2"/>
        <v>К товару</v>
      </c>
      <c r="G89" s="87">
        <v>142396.88615999999</v>
      </c>
      <c r="H89" s="61">
        <v>2</v>
      </c>
      <c r="I89" s="60"/>
    </row>
    <row r="90" spans="1:9" ht="15" x14ac:dyDescent="0.25">
      <c r="A90" s="8" t="s">
        <v>12384</v>
      </c>
      <c r="B90" s="8" t="s">
        <v>834</v>
      </c>
      <c r="C90" s="8" t="s">
        <v>12385</v>
      </c>
      <c r="D90" s="8" t="s">
        <v>12385</v>
      </c>
      <c r="E90" s="13" t="s">
        <v>32108</v>
      </c>
      <c r="F90" s="77" t="str">
        <f t="shared" si="2"/>
        <v>К товару</v>
      </c>
      <c r="G90" s="87">
        <v>297343.58616000001</v>
      </c>
      <c r="H90" s="61">
        <v>4</v>
      </c>
      <c r="I90" s="60"/>
    </row>
    <row r="91" spans="1:9" ht="15" x14ac:dyDescent="0.25">
      <c r="A91" s="8" t="s">
        <v>12386</v>
      </c>
      <c r="B91" s="8" t="s">
        <v>834</v>
      </c>
      <c r="C91" s="8" t="s">
        <v>12387</v>
      </c>
      <c r="D91" s="8" t="s">
        <v>12387</v>
      </c>
      <c r="E91" s="13" t="s">
        <v>32109</v>
      </c>
      <c r="F91" s="77" t="str">
        <f t="shared" si="2"/>
        <v>К товару</v>
      </c>
      <c r="G91" s="87">
        <v>320513.18615999998</v>
      </c>
      <c r="H91" s="61">
        <v>1</v>
      </c>
      <c r="I91" s="60"/>
    </row>
    <row r="92" spans="1:9" ht="15" x14ac:dyDescent="0.25">
      <c r="A92" s="8" t="s">
        <v>12388</v>
      </c>
      <c r="B92" s="8" t="s">
        <v>834</v>
      </c>
      <c r="C92" s="8" t="s">
        <v>12389</v>
      </c>
      <c r="D92" s="8" t="s">
        <v>12389</v>
      </c>
      <c r="E92" s="13" t="s">
        <v>32110</v>
      </c>
      <c r="F92" s="77" t="str">
        <f t="shared" si="2"/>
        <v>К товару</v>
      </c>
      <c r="G92" s="87">
        <v>272242.8</v>
      </c>
      <c r="H92" s="61">
        <v>1</v>
      </c>
      <c r="I92" s="60"/>
    </row>
    <row r="93" spans="1:9" ht="15" x14ac:dyDescent="0.25">
      <c r="A93" s="8" t="s">
        <v>12390</v>
      </c>
      <c r="B93" s="8" t="s">
        <v>834</v>
      </c>
      <c r="C93" s="8" t="s">
        <v>12391</v>
      </c>
      <c r="D93" s="8" t="s">
        <v>12391</v>
      </c>
      <c r="E93" s="13" t="s">
        <v>32111</v>
      </c>
      <c r="F93" s="77" t="str">
        <f t="shared" si="2"/>
        <v>К товару</v>
      </c>
      <c r="G93" s="87">
        <v>239419.58616000001</v>
      </c>
      <c r="H93" s="61">
        <v>3</v>
      </c>
      <c r="I93" s="60"/>
    </row>
    <row r="94" spans="1:9" ht="15" x14ac:dyDescent="0.25">
      <c r="A94" s="8" t="s">
        <v>12392</v>
      </c>
      <c r="B94" s="8" t="s">
        <v>834</v>
      </c>
      <c r="C94" s="8" t="s">
        <v>12393</v>
      </c>
      <c r="D94" s="8" t="s">
        <v>12393</v>
      </c>
      <c r="E94" s="13" t="s">
        <v>32112</v>
      </c>
      <c r="F94" s="77" t="str">
        <f t="shared" si="2"/>
        <v>К товару</v>
      </c>
      <c r="G94" s="87">
        <v>355267.58616000001</v>
      </c>
      <c r="H94" s="61">
        <v>3</v>
      </c>
      <c r="I94" s="60"/>
    </row>
    <row r="95" spans="1:9" ht="15" x14ac:dyDescent="0.25">
      <c r="A95" s="8" t="s">
        <v>12394</v>
      </c>
      <c r="B95" s="8" t="s">
        <v>834</v>
      </c>
      <c r="C95" s="8" t="s">
        <v>12395</v>
      </c>
      <c r="D95" s="8" t="s">
        <v>12395</v>
      </c>
      <c r="E95" s="13" t="s">
        <v>32113</v>
      </c>
      <c r="F95" s="77" t="str">
        <f t="shared" si="2"/>
        <v>К товару</v>
      </c>
      <c r="G95" s="87">
        <v>183426.19308</v>
      </c>
      <c r="H95" s="61">
        <v>2</v>
      </c>
      <c r="I95" s="60"/>
    </row>
    <row r="96" spans="1:9" ht="15" x14ac:dyDescent="0.25">
      <c r="A96" s="8" t="s">
        <v>25893</v>
      </c>
      <c r="B96" s="8" t="s">
        <v>834</v>
      </c>
      <c r="C96" s="8" t="s">
        <v>25894</v>
      </c>
      <c r="D96" s="8" t="s">
        <v>25894</v>
      </c>
      <c r="E96" s="13" t="s">
        <v>32114</v>
      </c>
      <c r="F96" s="77" t="str">
        <f t="shared" si="2"/>
        <v>К товару</v>
      </c>
      <c r="G96" s="87">
        <v>473046.19307999994</v>
      </c>
      <c r="H96" s="61">
        <v>2</v>
      </c>
      <c r="I96" s="60"/>
    </row>
    <row r="97" spans="1:9" ht="15" x14ac:dyDescent="0.25">
      <c r="A97" s="8" t="s">
        <v>12396</v>
      </c>
      <c r="B97" s="8" t="s">
        <v>834</v>
      </c>
      <c r="C97" s="8" t="s">
        <v>12397</v>
      </c>
      <c r="D97" s="8" t="s">
        <v>12397</v>
      </c>
      <c r="E97" s="13" t="s">
        <v>32115</v>
      </c>
      <c r="F97" s="77" t="str">
        <f t="shared" si="2"/>
        <v>К товару</v>
      </c>
      <c r="G97" s="87">
        <v>432499.39307999995</v>
      </c>
      <c r="H97" s="61">
        <v>2</v>
      </c>
      <c r="I97" s="60"/>
    </row>
    <row r="98" spans="1:9" ht="15" x14ac:dyDescent="0.25">
      <c r="A98" s="8" t="s">
        <v>12398</v>
      </c>
      <c r="B98" s="8" t="s">
        <v>834</v>
      </c>
      <c r="C98" s="8" t="s">
        <v>12399</v>
      </c>
      <c r="D98" s="8" t="s">
        <v>12399</v>
      </c>
      <c r="E98" s="13" t="s">
        <v>32116</v>
      </c>
      <c r="F98" s="77" t="str">
        <f t="shared" si="2"/>
        <v>К товару</v>
      </c>
      <c r="G98" s="87">
        <v>482700.38615999999</v>
      </c>
      <c r="H98" s="61">
        <v>2</v>
      </c>
      <c r="I98" s="60"/>
    </row>
    <row r="99" spans="1:9" ht="15" x14ac:dyDescent="0.25">
      <c r="A99" s="8" t="s">
        <v>12400</v>
      </c>
      <c r="B99" s="8" t="s">
        <v>834</v>
      </c>
      <c r="C99" s="8" t="s">
        <v>12401</v>
      </c>
      <c r="D99" s="8" t="s">
        <v>12402</v>
      </c>
      <c r="E99" s="13" t="s">
        <v>32117</v>
      </c>
      <c r="F99" s="77" t="str">
        <f t="shared" si="2"/>
        <v>К товару</v>
      </c>
      <c r="G99" s="87">
        <v>446980.39307999995</v>
      </c>
      <c r="H99" s="61">
        <v>2</v>
      </c>
      <c r="I99" s="60"/>
    </row>
    <row r="100" spans="1:9" ht="15" x14ac:dyDescent="0.25">
      <c r="A100" s="8" t="s">
        <v>12403</v>
      </c>
      <c r="B100" s="8" t="s">
        <v>834</v>
      </c>
      <c r="C100" s="8" t="s">
        <v>12404</v>
      </c>
      <c r="D100" s="8" t="s">
        <v>12405</v>
      </c>
      <c r="E100" s="13" t="s">
        <v>32118</v>
      </c>
      <c r="F100" s="77" t="str">
        <f t="shared" si="2"/>
        <v>К товару</v>
      </c>
      <c r="G100" s="87">
        <v>446014.8</v>
      </c>
      <c r="H100" s="61">
        <v>2</v>
      </c>
      <c r="I100" s="60"/>
    </row>
    <row r="101" spans="1:9" ht="15" x14ac:dyDescent="0.25">
      <c r="A101" s="8" t="s">
        <v>12406</v>
      </c>
      <c r="B101" s="8" t="s">
        <v>834</v>
      </c>
      <c r="C101" s="8" t="s">
        <v>12407</v>
      </c>
      <c r="D101" s="8" t="s">
        <v>12407</v>
      </c>
      <c r="E101" s="13" t="s">
        <v>32119</v>
      </c>
      <c r="F101" s="77" t="str">
        <f t="shared" si="2"/>
        <v>К товару</v>
      </c>
      <c r="G101" s="87">
        <v>497181.38615999999</v>
      </c>
      <c r="H101" s="61">
        <v>2</v>
      </c>
      <c r="I101" s="60"/>
    </row>
    <row r="102" spans="1:9" ht="15" x14ac:dyDescent="0.25">
      <c r="A102" s="8" t="s">
        <v>12408</v>
      </c>
      <c r="B102" s="8" t="s">
        <v>834</v>
      </c>
      <c r="C102" s="8" t="s">
        <v>12409</v>
      </c>
      <c r="D102" s="8" t="s">
        <v>12409</v>
      </c>
      <c r="E102" s="13" t="s">
        <v>32120</v>
      </c>
      <c r="F102" s="77" t="str">
        <f t="shared" si="2"/>
        <v>К товару</v>
      </c>
      <c r="G102" s="87">
        <v>434430</v>
      </c>
      <c r="H102" s="61">
        <v>1</v>
      </c>
      <c r="I102" s="60"/>
    </row>
    <row r="103" spans="1:9" ht="15" x14ac:dyDescent="0.25">
      <c r="A103" s="8" t="s">
        <v>12410</v>
      </c>
      <c r="B103" s="8" t="s">
        <v>834</v>
      </c>
      <c r="C103" s="8" t="s">
        <v>12411</v>
      </c>
      <c r="D103" s="8" t="s">
        <v>12412</v>
      </c>
      <c r="E103" s="13" t="s">
        <v>32121</v>
      </c>
      <c r="F103" s="77" t="str">
        <f t="shared" si="2"/>
        <v>К товару</v>
      </c>
      <c r="G103" s="87">
        <v>418018.39307999995</v>
      </c>
      <c r="H103" s="61">
        <v>2</v>
      </c>
      <c r="I103" s="60"/>
    </row>
    <row r="104" spans="1:9" ht="15" x14ac:dyDescent="0.25">
      <c r="A104" s="8" t="s">
        <v>21287</v>
      </c>
      <c r="B104" s="8" t="s">
        <v>834</v>
      </c>
      <c r="C104" s="8" t="s">
        <v>21288</v>
      </c>
      <c r="D104" s="8" t="s">
        <v>21288</v>
      </c>
      <c r="E104" s="13" t="s">
        <v>32122</v>
      </c>
      <c r="F104" s="77" t="str">
        <f t="shared" si="2"/>
        <v>К товару</v>
      </c>
      <c r="G104" s="87">
        <v>454703.4</v>
      </c>
      <c r="H104" s="61">
        <v>2</v>
      </c>
      <c r="I104" s="60"/>
    </row>
    <row r="105" spans="1:9" ht="15" x14ac:dyDescent="0.25">
      <c r="A105" s="8" t="s">
        <v>12413</v>
      </c>
      <c r="B105" s="8" t="s">
        <v>834</v>
      </c>
      <c r="C105" s="8" t="s">
        <v>12414</v>
      </c>
      <c r="D105" s="8" t="s">
        <v>12415</v>
      </c>
      <c r="E105" s="13" t="s">
        <v>32123</v>
      </c>
      <c r="F105" s="77" t="str">
        <f t="shared" si="2"/>
        <v>К товару</v>
      </c>
      <c r="G105" s="87">
        <v>421880.18615999998</v>
      </c>
      <c r="H105" s="61">
        <v>2</v>
      </c>
      <c r="I105" s="60"/>
    </row>
    <row r="106" spans="1:9" ht="15" x14ac:dyDescent="0.25">
      <c r="A106" s="8" t="s">
        <v>12416</v>
      </c>
      <c r="B106" s="8" t="s">
        <v>834</v>
      </c>
      <c r="C106" s="8" t="s">
        <v>12417</v>
      </c>
      <c r="D106" s="8" t="s">
        <v>12418</v>
      </c>
      <c r="E106" s="13" t="s">
        <v>32124</v>
      </c>
      <c r="F106" s="77" t="str">
        <f t="shared" ref="F106:F122" si="3">HYPERLINK("https://shop-askom.kz/?pbrandnumber="&amp;C106&amp;"&amp;pbrandname=SAF-HOLLAND", "К товару")</f>
        <v>К товару</v>
      </c>
      <c r="G106" s="87">
        <v>406433.59307999996</v>
      </c>
      <c r="H106" s="61">
        <v>4</v>
      </c>
      <c r="I106" s="60"/>
    </row>
    <row r="107" spans="1:9" ht="15" x14ac:dyDescent="0.25">
      <c r="A107" s="8" t="s">
        <v>26495</v>
      </c>
      <c r="B107" s="8" t="s">
        <v>834</v>
      </c>
      <c r="C107" s="8" t="s">
        <v>26496</v>
      </c>
      <c r="D107" s="8" t="s">
        <v>12419</v>
      </c>
      <c r="E107" s="13" t="s">
        <v>32125</v>
      </c>
      <c r="F107" s="77" t="str">
        <f t="shared" si="3"/>
        <v>К товару</v>
      </c>
      <c r="G107" s="87">
        <v>279966.38615999999</v>
      </c>
      <c r="H107" s="61">
        <v>3</v>
      </c>
      <c r="I107" s="60"/>
    </row>
    <row r="108" spans="1:9" ht="15" x14ac:dyDescent="0.25">
      <c r="A108" s="8" t="s">
        <v>23564</v>
      </c>
      <c r="B108" s="8" t="s">
        <v>834</v>
      </c>
      <c r="C108" s="8" t="s">
        <v>23565</v>
      </c>
      <c r="D108" s="8" t="s">
        <v>23565</v>
      </c>
      <c r="E108" s="13" t="s">
        <v>32126</v>
      </c>
      <c r="F108" s="77" t="str">
        <f t="shared" si="3"/>
        <v>К товару</v>
      </c>
      <c r="G108" s="87">
        <v>738531</v>
      </c>
      <c r="H108" s="61">
        <v>1</v>
      </c>
      <c r="I108" s="60"/>
    </row>
    <row r="109" spans="1:9" ht="30" x14ac:dyDescent="0.25">
      <c r="A109" s="8" t="s">
        <v>12420</v>
      </c>
      <c r="B109" s="8" t="s">
        <v>834</v>
      </c>
      <c r="C109" s="8" t="s">
        <v>12421</v>
      </c>
      <c r="D109" s="8" t="s">
        <v>12421</v>
      </c>
      <c r="E109" s="13" t="s">
        <v>32127</v>
      </c>
      <c r="F109" s="77" t="str">
        <f t="shared" si="3"/>
        <v>К товару</v>
      </c>
      <c r="G109" s="87">
        <v>512627.4</v>
      </c>
      <c r="H109" s="61">
        <v>4</v>
      </c>
      <c r="I109" s="60"/>
    </row>
    <row r="110" spans="1:9" ht="15" x14ac:dyDescent="0.25">
      <c r="A110" s="8" t="s">
        <v>27580</v>
      </c>
      <c r="B110" s="8" t="s">
        <v>834</v>
      </c>
      <c r="C110" s="8" t="s">
        <v>27581</v>
      </c>
      <c r="D110" s="8"/>
      <c r="E110" s="13" t="s">
        <v>32128</v>
      </c>
      <c r="F110" s="77" t="str">
        <f t="shared" si="3"/>
        <v>К товару</v>
      </c>
      <c r="G110" s="87">
        <v>67964.546159999998</v>
      </c>
      <c r="H110" s="61">
        <v>5</v>
      </c>
      <c r="I110" s="60"/>
    </row>
    <row r="111" spans="1:9" ht="15" x14ac:dyDescent="0.25">
      <c r="A111" s="8" t="s">
        <v>12422</v>
      </c>
      <c r="B111" s="8" t="s">
        <v>834</v>
      </c>
      <c r="C111" s="8" t="s">
        <v>12423</v>
      </c>
      <c r="D111" s="8" t="s">
        <v>12423</v>
      </c>
      <c r="E111" s="13" t="s">
        <v>32129</v>
      </c>
      <c r="F111" s="77" t="str">
        <f t="shared" si="3"/>
        <v>К товару</v>
      </c>
      <c r="G111" s="87">
        <v>6796.8021599999993</v>
      </c>
      <c r="H111" s="61">
        <v>13</v>
      </c>
      <c r="I111" s="60"/>
    </row>
    <row r="112" spans="1:9" ht="15" x14ac:dyDescent="0.25">
      <c r="A112" s="8" t="s">
        <v>12424</v>
      </c>
      <c r="B112" s="8" t="s">
        <v>834</v>
      </c>
      <c r="C112" s="8" t="s">
        <v>12425</v>
      </c>
      <c r="D112" s="8" t="s">
        <v>12425</v>
      </c>
      <c r="E112" s="13" t="s">
        <v>32130</v>
      </c>
      <c r="F112" s="77" t="str">
        <f t="shared" si="3"/>
        <v>К товару</v>
      </c>
      <c r="G112" s="87">
        <v>26326.457999999999</v>
      </c>
      <c r="H112" s="61">
        <v>7</v>
      </c>
      <c r="I112" s="60"/>
    </row>
    <row r="113" spans="1:9" ht="15" x14ac:dyDescent="0.25">
      <c r="A113" s="8" t="s">
        <v>25962</v>
      </c>
      <c r="B113" s="8" t="s">
        <v>834</v>
      </c>
      <c r="C113" s="8" t="s">
        <v>25963</v>
      </c>
      <c r="D113" s="8" t="s">
        <v>25963</v>
      </c>
      <c r="E113" s="13" t="s">
        <v>32131</v>
      </c>
      <c r="F113" s="77" t="str">
        <f t="shared" si="3"/>
        <v>К товару</v>
      </c>
      <c r="G113" s="87">
        <v>7829.5870799999993</v>
      </c>
      <c r="H113" s="61">
        <v>17</v>
      </c>
      <c r="I113" s="60"/>
    </row>
    <row r="114" spans="1:9" ht="15" x14ac:dyDescent="0.25">
      <c r="A114" s="8" t="s">
        <v>12426</v>
      </c>
      <c r="B114" s="8" t="s">
        <v>834</v>
      </c>
      <c r="C114" s="8" t="s">
        <v>12427</v>
      </c>
      <c r="D114" s="8" t="s">
        <v>12427</v>
      </c>
      <c r="E114" s="13" t="s">
        <v>32132</v>
      </c>
      <c r="F114" s="77" t="str">
        <f t="shared" si="3"/>
        <v>К товару</v>
      </c>
      <c r="G114" s="87">
        <v>3987.4881600000003</v>
      </c>
      <c r="H114" s="61">
        <v>8</v>
      </c>
      <c r="I114" s="60"/>
    </row>
    <row r="115" spans="1:9" ht="18" customHeight="1" x14ac:dyDescent="0.25">
      <c r="A115" s="8" t="s">
        <v>12428</v>
      </c>
      <c r="B115" s="8" t="s">
        <v>834</v>
      </c>
      <c r="C115" s="8" t="s">
        <v>12429</v>
      </c>
      <c r="D115" s="8" t="s">
        <v>12429</v>
      </c>
      <c r="E115" s="13" t="s">
        <v>32133</v>
      </c>
      <c r="F115" s="77" t="str">
        <f t="shared" si="3"/>
        <v>К товару</v>
      </c>
      <c r="G115" s="87">
        <v>57731.113080000003</v>
      </c>
      <c r="H115" s="61">
        <v>7</v>
      </c>
      <c r="I115" s="60"/>
    </row>
    <row r="116" spans="1:9" ht="15" x14ac:dyDescent="0.25">
      <c r="A116" s="8" t="s">
        <v>12430</v>
      </c>
      <c r="B116" s="8" t="s">
        <v>834</v>
      </c>
      <c r="C116" s="8" t="s">
        <v>12431</v>
      </c>
      <c r="D116" s="8" t="s">
        <v>12431</v>
      </c>
      <c r="E116" s="13" t="s">
        <v>32134</v>
      </c>
      <c r="F116" s="77" t="str">
        <f t="shared" si="3"/>
        <v>К товару</v>
      </c>
      <c r="G116" s="87">
        <v>42805.836000000003</v>
      </c>
      <c r="H116" s="61">
        <v>42</v>
      </c>
      <c r="I116" s="60"/>
    </row>
    <row r="117" spans="1:9" ht="18" customHeight="1" x14ac:dyDescent="0.25">
      <c r="A117" s="8" t="s">
        <v>21289</v>
      </c>
      <c r="B117" s="8" t="s">
        <v>834</v>
      </c>
      <c r="C117" s="8" t="s">
        <v>27582</v>
      </c>
      <c r="D117" s="8" t="s">
        <v>27582</v>
      </c>
      <c r="E117" s="13" t="s">
        <v>32135</v>
      </c>
      <c r="F117" s="77" t="str">
        <f t="shared" si="3"/>
        <v>К товару</v>
      </c>
      <c r="G117" s="87">
        <v>50519.575080000002</v>
      </c>
      <c r="H117" s="61">
        <v>1</v>
      </c>
      <c r="I117" s="60"/>
    </row>
    <row r="118" spans="1:9" ht="15" x14ac:dyDescent="0.25">
      <c r="A118" s="8" t="s">
        <v>12432</v>
      </c>
      <c r="B118" s="8" t="s">
        <v>834</v>
      </c>
      <c r="C118" s="8" t="s">
        <v>12433</v>
      </c>
      <c r="D118" s="8" t="s">
        <v>12433</v>
      </c>
      <c r="E118" s="13" t="s">
        <v>32136</v>
      </c>
      <c r="F118" s="77" t="str">
        <f t="shared" si="3"/>
        <v>К товару</v>
      </c>
      <c r="G118" s="87">
        <v>5348.7021599999998</v>
      </c>
      <c r="H118" s="61">
        <v>69</v>
      </c>
      <c r="I118" s="60"/>
    </row>
    <row r="119" spans="1:9" ht="30" x14ac:dyDescent="0.25">
      <c r="A119" s="8" t="s">
        <v>12434</v>
      </c>
      <c r="B119" s="8" t="s">
        <v>834</v>
      </c>
      <c r="C119" s="8" t="s">
        <v>12435</v>
      </c>
      <c r="D119" s="8" t="s">
        <v>12435</v>
      </c>
      <c r="E119" s="13" t="s">
        <v>32137</v>
      </c>
      <c r="F119" s="77" t="str">
        <f t="shared" si="3"/>
        <v>К товару</v>
      </c>
      <c r="G119" s="87">
        <v>17290.313999999998</v>
      </c>
      <c r="H119" s="61">
        <v>14</v>
      </c>
      <c r="I119" s="60"/>
    </row>
    <row r="120" spans="1:9" ht="15" x14ac:dyDescent="0.25">
      <c r="A120" s="8" t="s">
        <v>20640</v>
      </c>
      <c r="B120" s="8" t="s">
        <v>20642</v>
      </c>
      <c r="C120" s="8" t="s">
        <v>20641</v>
      </c>
      <c r="D120" s="8" t="s">
        <v>12264</v>
      </c>
      <c r="E120" s="13" t="s">
        <v>32138</v>
      </c>
      <c r="F120" s="77" t="str">
        <f t="shared" si="3"/>
        <v>К товару</v>
      </c>
      <c r="G120" s="87">
        <v>52527.800159999999</v>
      </c>
      <c r="H120" s="61">
        <v>34</v>
      </c>
      <c r="I120" s="60"/>
    </row>
    <row r="121" spans="1:9" ht="30" x14ac:dyDescent="0.25">
      <c r="A121" s="8" t="s">
        <v>23566</v>
      </c>
      <c r="B121" s="8" t="s">
        <v>20642</v>
      </c>
      <c r="C121" s="8" t="s">
        <v>23567</v>
      </c>
      <c r="D121" s="8" t="s">
        <v>23568</v>
      </c>
      <c r="E121" s="13" t="s">
        <v>32139</v>
      </c>
      <c r="F121" s="77" t="str">
        <f t="shared" si="3"/>
        <v>К товару</v>
      </c>
      <c r="G121" s="87">
        <v>41444.622000000003</v>
      </c>
      <c r="H121" s="61">
        <v>1</v>
      </c>
      <c r="I121" s="60"/>
    </row>
    <row r="122" spans="1:9" ht="30" x14ac:dyDescent="0.25">
      <c r="A122" s="8" t="s">
        <v>20643</v>
      </c>
      <c r="B122" s="8" t="s">
        <v>20642</v>
      </c>
      <c r="C122" s="8" t="s">
        <v>20644</v>
      </c>
      <c r="D122" s="8" t="s">
        <v>20644</v>
      </c>
      <c r="E122" s="13" t="s">
        <v>32140</v>
      </c>
      <c r="F122" s="77" t="str">
        <f t="shared" si="3"/>
        <v>К товару</v>
      </c>
      <c r="G122" s="87">
        <v>30410.1</v>
      </c>
      <c r="H122" s="61">
        <v>18</v>
      </c>
      <c r="I122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92" fitToHeight="2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0.39997558519241921"/>
    <pageSetUpPr fitToPage="1"/>
  </sheetPr>
  <dimension ref="A1:I3073"/>
  <sheetViews>
    <sheetView view="pageBreakPreview" topLeftCell="B1" zoomScaleNormal="100" zoomScaleSheetLayoutView="100" workbookViewId="0">
      <selection activeCell="M19" sqref="M19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16" style="1" hidden="1" customWidth="1"/>
    <col min="5" max="5" width="87.85546875" style="1" customWidth="1"/>
    <col min="6" max="6" width="18.710937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35202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15" x14ac:dyDescent="0.25">
      <c r="A10" s="8" t="s">
        <v>23569</v>
      </c>
      <c r="B10" s="8" t="s">
        <v>639</v>
      </c>
      <c r="C10" s="8" t="s">
        <v>23570</v>
      </c>
      <c r="D10" s="8" t="s">
        <v>23570</v>
      </c>
      <c r="E10" s="13" t="s">
        <v>32141</v>
      </c>
      <c r="F10" s="77" t="str">
        <f t="shared" ref="F10:F73" si="0">HYPERLINK("https://shop-askom.kz/?pbrandnumber="&amp;C10&amp;"&amp;pbrandname=SAMPA", "К товару")</f>
        <v>К товару</v>
      </c>
      <c r="G10" s="87">
        <v>32871.870000000003</v>
      </c>
      <c r="H10" s="61">
        <v>12</v>
      </c>
      <c r="I10" s="60"/>
    </row>
    <row r="11" spans="1:9" ht="15" x14ac:dyDescent="0.25">
      <c r="A11" s="8" t="s">
        <v>976</v>
      </c>
      <c r="B11" s="8" t="s">
        <v>639</v>
      </c>
      <c r="C11" s="8" t="s">
        <v>637</v>
      </c>
      <c r="D11" s="8" t="s">
        <v>638</v>
      </c>
      <c r="E11" s="13" t="s">
        <v>32142</v>
      </c>
      <c r="F11" s="77" t="str">
        <f t="shared" si="0"/>
        <v>К товару</v>
      </c>
      <c r="G11" s="87">
        <v>35536.373999999996</v>
      </c>
      <c r="H11" s="61">
        <v>41</v>
      </c>
      <c r="I11" s="60"/>
    </row>
    <row r="12" spans="1:9" ht="15" x14ac:dyDescent="0.25">
      <c r="A12" s="8" t="s">
        <v>23571</v>
      </c>
      <c r="B12" s="8" t="s">
        <v>639</v>
      </c>
      <c r="C12" s="8" t="s">
        <v>23572</v>
      </c>
      <c r="D12" s="8" t="s">
        <v>23573</v>
      </c>
      <c r="E12" s="13" t="s">
        <v>32143</v>
      </c>
      <c r="F12" s="77" t="str">
        <f t="shared" si="0"/>
        <v>К товару</v>
      </c>
      <c r="G12" s="87">
        <v>12067.88616</v>
      </c>
      <c r="H12" s="61">
        <v>14</v>
      </c>
      <c r="I12" s="60"/>
    </row>
    <row r="13" spans="1:9" ht="15" x14ac:dyDescent="0.25">
      <c r="A13" s="8" t="s">
        <v>978</v>
      </c>
      <c r="B13" s="8" t="s">
        <v>639</v>
      </c>
      <c r="C13" s="8" t="s">
        <v>641</v>
      </c>
      <c r="D13" s="8" t="s">
        <v>642</v>
      </c>
      <c r="E13" s="13" t="s">
        <v>32144</v>
      </c>
      <c r="F13" s="77" t="str">
        <f t="shared" si="0"/>
        <v>К товару</v>
      </c>
      <c r="G13" s="87">
        <v>2365.61616</v>
      </c>
      <c r="H13" s="61">
        <v>52</v>
      </c>
      <c r="I13" s="60"/>
    </row>
    <row r="14" spans="1:9" ht="15" x14ac:dyDescent="0.25">
      <c r="A14" s="8" t="s">
        <v>23574</v>
      </c>
      <c r="B14" s="8" t="s">
        <v>639</v>
      </c>
      <c r="C14" s="8" t="s">
        <v>23575</v>
      </c>
      <c r="D14" s="8" t="s">
        <v>23576</v>
      </c>
      <c r="E14" s="13" t="s">
        <v>32145</v>
      </c>
      <c r="F14" s="77" t="str">
        <f t="shared" si="0"/>
        <v>К товару</v>
      </c>
      <c r="G14" s="87">
        <v>4257.4139999999998</v>
      </c>
      <c r="H14" s="61">
        <v>2</v>
      </c>
      <c r="I14" s="60"/>
    </row>
    <row r="15" spans="1:9" ht="15" x14ac:dyDescent="0.25">
      <c r="A15" s="8" t="s">
        <v>983</v>
      </c>
      <c r="B15" s="8" t="s">
        <v>639</v>
      </c>
      <c r="C15" s="8" t="s">
        <v>648</v>
      </c>
      <c r="D15" s="8" t="s">
        <v>649</v>
      </c>
      <c r="E15" s="13" t="s">
        <v>32146</v>
      </c>
      <c r="F15" s="77" t="str">
        <f t="shared" si="0"/>
        <v>К товару</v>
      </c>
      <c r="G15" s="87">
        <v>2287.998</v>
      </c>
      <c r="H15" s="61">
        <v>50</v>
      </c>
      <c r="I15" s="60"/>
    </row>
    <row r="16" spans="1:9" ht="15" x14ac:dyDescent="0.25">
      <c r="A16" s="8" t="s">
        <v>991</v>
      </c>
      <c r="B16" s="8" t="s">
        <v>639</v>
      </c>
      <c r="C16" s="8" t="s">
        <v>664</v>
      </c>
      <c r="D16" s="8" t="s">
        <v>665</v>
      </c>
      <c r="E16" s="13" t="s">
        <v>32147</v>
      </c>
      <c r="F16" s="77" t="str">
        <f t="shared" si="0"/>
        <v>К товару</v>
      </c>
      <c r="G16" s="87">
        <v>10735.63416</v>
      </c>
      <c r="H16" s="61">
        <v>4</v>
      </c>
      <c r="I16" s="60"/>
    </row>
    <row r="17" spans="1:9" ht="15" x14ac:dyDescent="0.25">
      <c r="A17" s="8" t="s">
        <v>995</v>
      </c>
      <c r="B17" s="8" t="s">
        <v>639</v>
      </c>
      <c r="C17" s="8" t="s">
        <v>670</v>
      </c>
      <c r="D17" s="8" t="s">
        <v>91</v>
      </c>
      <c r="E17" s="13" t="s">
        <v>32148</v>
      </c>
      <c r="F17" s="77" t="str">
        <f t="shared" si="0"/>
        <v>К товару</v>
      </c>
      <c r="G17" s="87">
        <v>25399.673999999999</v>
      </c>
      <c r="H17" s="61">
        <v>6</v>
      </c>
      <c r="I17" s="60"/>
    </row>
    <row r="18" spans="1:9" ht="15" x14ac:dyDescent="0.25">
      <c r="A18" s="8" t="s">
        <v>23577</v>
      </c>
      <c r="B18" s="8" t="s">
        <v>639</v>
      </c>
      <c r="C18" s="8" t="s">
        <v>23578</v>
      </c>
      <c r="D18" s="8" t="s">
        <v>100</v>
      </c>
      <c r="E18" s="13" t="s">
        <v>32149</v>
      </c>
      <c r="F18" s="77" t="str">
        <f t="shared" si="0"/>
        <v>К товару</v>
      </c>
      <c r="G18" s="87">
        <v>30757.644</v>
      </c>
      <c r="H18" s="61">
        <v>11</v>
      </c>
      <c r="I18" s="60"/>
    </row>
    <row r="19" spans="1:9" ht="15" x14ac:dyDescent="0.25">
      <c r="A19" s="8" t="s">
        <v>997</v>
      </c>
      <c r="B19" s="8" t="s">
        <v>639</v>
      </c>
      <c r="C19" s="8" t="s">
        <v>673</v>
      </c>
      <c r="D19" s="8" t="s">
        <v>674</v>
      </c>
      <c r="E19" s="13" t="s">
        <v>32150</v>
      </c>
      <c r="F19" s="77" t="str">
        <f t="shared" si="0"/>
        <v>К товару</v>
      </c>
      <c r="G19" s="87">
        <v>28421.569080000001</v>
      </c>
      <c r="H19" s="61">
        <v>6</v>
      </c>
      <c r="I19" s="60"/>
    </row>
    <row r="20" spans="1:9" ht="15" x14ac:dyDescent="0.25">
      <c r="A20" s="8" t="s">
        <v>1006</v>
      </c>
      <c r="B20" s="8" t="s">
        <v>639</v>
      </c>
      <c r="C20" s="8" t="s">
        <v>688</v>
      </c>
      <c r="D20" s="8" t="s">
        <v>689</v>
      </c>
      <c r="E20" s="13" t="s">
        <v>32151</v>
      </c>
      <c r="F20" s="77" t="str">
        <f t="shared" si="0"/>
        <v>К товару</v>
      </c>
      <c r="G20" s="87">
        <v>2201.1120000000001</v>
      </c>
      <c r="H20" s="61">
        <v>10</v>
      </c>
      <c r="I20" s="60"/>
    </row>
    <row r="21" spans="1:9" ht="15" x14ac:dyDescent="0.25">
      <c r="A21" s="8" t="s">
        <v>1012</v>
      </c>
      <c r="B21" s="8" t="s">
        <v>639</v>
      </c>
      <c r="C21" s="8" t="s">
        <v>699</v>
      </c>
      <c r="D21" s="8" t="s">
        <v>698</v>
      </c>
      <c r="E21" s="13" t="s">
        <v>32152</v>
      </c>
      <c r="F21" s="77" t="str">
        <f t="shared" si="0"/>
        <v>К товару</v>
      </c>
      <c r="G21" s="87">
        <v>25631.37</v>
      </c>
      <c r="H21" s="61">
        <v>31</v>
      </c>
      <c r="I21" s="60"/>
    </row>
    <row r="22" spans="1:9" ht="15" x14ac:dyDescent="0.25">
      <c r="A22" s="8" t="s">
        <v>21290</v>
      </c>
      <c r="B22" s="8" t="s">
        <v>639</v>
      </c>
      <c r="C22" s="8" t="s">
        <v>21291</v>
      </c>
      <c r="D22" s="8" t="s">
        <v>21292</v>
      </c>
      <c r="E22" s="13" t="s">
        <v>32153</v>
      </c>
      <c r="F22" s="77" t="str">
        <f t="shared" si="0"/>
        <v>К товару</v>
      </c>
      <c r="G22" s="87">
        <v>16199.605079999999</v>
      </c>
      <c r="H22" s="61">
        <v>6</v>
      </c>
      <c r="I22" s="60"/>
    </row>
    <row r="23" spans="1:9" ht="15" x14ac:dyDescent="0.25">
      <c r="A23" s="8" t="s">
        <v>1021</v>
      </c>
      <c r="B23" s="8" t="s">
        <v>639</v>
      </c>
      <c r="C23" s="8" t="s">
        <v>711</v>
      </c>
      <c r="D23" s="8" t="s">
        <v>712</v>
      </c>
      <c r="E23" s="13" t="s">
        <v>32154</v>
      </c>
      <c r="F23" s="77" t="str">
        <f t="shared" si="0"/>
        <v>К товару</v>
      </c>
      <c r="G23" s="87">
        <v>25911.722160000001</v>
      </c>
      <c r="H23" s="61">
        <v>7</v>
      </c>
      <c r="I23" s="60"/>
    </row>
    <row r="24" spans="1:9" ht="15" x14ac:dyDescent="0.25">
      <c r="A24" s="8" t="s">
        <v>1022</v>
      </c>
      <c r="B24" s="8" t="s">
        <v>639</v>
      </c>
      <c r="C24" s="8" t="s">
        <v>713</v>
      </c>
      <c r="D24" s="8" t="s">
        <v>714</v>
      </c>
      <c r="E24" s="13" t="s">
        <v>32155</v>
      </c>
      <c r="F24" s="77" t="str">
        <f t="shared" si="0"/>
        <v>К товару</v>
      </c>
      <c r="G24" s="87">
        <v>2529.54108</v>
      </c>
      <c r="H24" s="61">
        <v>10</v>
      </c>
      <c r="I24" s="60"/>
    </row>
    <row r="25" spans="1:9" ht="15" x14ac:dyDescent="0.25">
      <c r="A25" s="8" t="s">
        <v>1024</v>
      </c>
      <c r="B25" s="8" t="s">
        <v>639</v>
      </c>
      <c r="C25" s="8" t="s">
        <v>716</v>
      </c>
      <c r="D25" s="8" t="s">
        <v>717</v>
      </c>
      <c r="E25" s="13" t="s">
        <v>32156</v>
      </c>
      <c r="F25" s="77" t="str">
        <f t="shared" si="0"/>
        <v>К товару</v>
      </c>
      <c r="G25" s="87">
        <v>2558.50308</v>
      </c>
      <c r="H25" s="61">
        <v>11</v>
      </c>
      <c r="I25" s="60"/>
    </row>
    <row r="26" spans="1:9" ht="15" x14ac:dyDescent="0.25">
      <c r="A26" s="8" t="s">
        <v>1025</v>
      </c>
      <c r="B26" s="8" t="s">
        <v>639</v>
      </c>
      <c r="C26" s="8" t="s">
        <v>718</v>
      </c>
      <c r="D26" s="8" t="s">
        <v>719</v>
      </c>
      <c r="E26" s="13" t="s">
        <v>32157</v>
      </c>
      <c r="F26" s="77" t="str">
        <f t="shared" si="0"/>
        <v>К товару</v>
      </c>
      <c r="G26" s="87">
        <v>2693.4659999999999</v>
      </c>
      <c r="H26" s="61">
        <v>34</v>
      </c>
      <c r="I26" s="60"/>
    </row>
    <row r="27" spans="1:9" ht="15" x14ac:dyDescent="0.25">
      <c r="A27" s="8" t="s">
        <v>1026</v>
      </c>
      <c r="B27" s="8" t="s">
        <v>639</v>
      </c>
      <c r="C27" s="8" t="s">
        <v>720</v>
      </c>
      <c r="D27" s="8" t="s">
        <v>721</v>
      </c>
      <c r="E27" s="13" t="s">
        <v>32158</v>
      </c>
      <c r="F27" s="77" t="str">
        <f t="shared" si="0"/>
        <v>К товару</v>
      </c>
      <c r="G27" s="87">
        <v>26925.392159999999</v>
      </c>
      <c r="H27" s="61">
        <v>14</v>
      </c>
      <c r="I27" s="60"/>
    </row>
    <row r="28" spans="1:9" ht="15" x14ac:dyDescent="0.25">
      <c r="A28" s="8" t="s">
        <v>1027</v>
      </c>
      <c r="B28" s="8" t="s">
        <v>639</v>
      </c>
      <c r="C28" s="8" t="s">
        <v>722</v>
      </c>
      <c r="D28" s="8" t="s">
        <v>723</v>
      </c>
      <c r="E28" s="13" t="s">
        <v>32159</v>
      </c>
      <c r="F28" s="77" t="str">
        <f t="shared" si="0"/>
        <v>К товару</v>
      </c>
      <c r="G28" s="87">
        <v>3350.3241600000001</v>
      </c>
      <c r="H28" s="61">
        <v>12</v>
      </c>
      <c r="I28" s="60"/>
    </row>
    <row r="29" spans="1:9" ht="30" x14ac:dyDescent="0.25">
      <c r="A29" s="8" t="s">
        <v>1028</v>
      </c>
      <c r="B29" s="8" t="s">
        <v>639</v>
      </c>
      <c r="C29" s="8" t="s">
        <v>724</v>
      </c>
      <c r="D29" s="8" t="s">
        <v>203</v>
      </c>
      <c r="E29" s="13" t="s">
        <v>32160</v>
      </c>
      <c r="F29" s="77" t="str">
        <f t="shared" si="0"/>
        <v>К товару</v>
      </c>
      <c r="G29" s="87">
        <v>86210.60616000001</v>
      </c>
      <c r="H29" s="61">
        <v>5</v>
      </c>
      <c r="I29" s="60"/>
    </row>
    <row r="30" spans="1:9" ht="15" x14ac:dyDescent="0.25">
      <c r="A30" s="8" t="s">
        <v>1030</v>
      </c>
      <c r="B30" s="8" t="s">
        <v>639</v>
      </c>
      <c r="C30" s="8" t="s">
        <v>726</v>
      </c>
      <c r="D30" s="8" t="s">
        <v>727</v>
      </c>
      <c r="E30" s="13" t="s">
        <v>32161</v>
      </c>
      <c r="F30" s="77" t="str">
        <f t="shared" si="0"/>
        <v>К товару</v>
      </c>
      <c r="G30" s="87">
        <v>2684.1981600000004</v>
      </c>
      <c r="H30" s="61">
        <v>24</v>
      </c>
      <c r="I30" s="60"/>
    </row>
    <row r="31" spans="1:9" ht="15" x14ac:dyDescent="0.25">
      <c r="A31" s="8" t="s">
        <v>1031</v>
      </c>
      <c r="B31" s="8" t="s">
        <v>639</v>
      </c>
      <c r="C31" s="8" t="s">
        <v>728</v>
      </c>
      <c r="D31" s="8" t="s">
        <v>729</v>
      </c>
      <c r="E31" s="13" t="s">
        <v>32162</v>
      </c>
      <c r="F31" s="77" t="str">
        <f t="shared" si="0"/>
        <v>К товару</v>
      </c>
      <c r="G31" s="87">
        <v>25699.141080000001</v>
      </c>
      <c r="H31" s="61">
        <v>3</v>
      </c>
      <c r="I31" s="60"/>
    </row>
    <row r="32" spans="1:9" ht="15" x14ac:dyDescent="0.25">
      <c r="A32" s="8" t="s">
        <v>1034</v>
      </c>
      <c r="B32" s="8" t="s">
        <v>639</v>
      </c>
      <c r="C32" s="8" t="s">
        <v>732</v>
      </c>
      <c r="D32" s="8" t="s">
        <v>238</v>
      </c>
      <c r="E32" s="13" t="s">
        <v>32163</v>
      </c>
      <c r="F32" s="77" t="str">
        <f t="shared" si="0"/>
        <v>К товару</v>
      </c>
      <c r="G32" s="87">
        <v>95864.22</v>
      </c>
      <c r="H32" s="61">
        <v>6</v>
      </c>
      <c r="I32" s="60"/>
    </row>
    <row r="33" spans="1:9" ht="15" x14ac:dyDescent="0.25">
      <c r="A33" s="8" t="s">
        <v>1036</v>
      </c>
      <c r="B33" s="8" t="s">
        <v>639</v>
      </c>
      <c r="C33" s="8" t="s">
        <v>736</v>
      </c>
      <c r="D33" s="8" t="s">
        <v>737</v>
      </c>
      <c r="E33" s="13" t="s">
        <v>32164</v>
      </c>
      <c r="F33" s="77" t="str">
        <f t="shared" si="0"/>
        <v>К товару</v>
      </c>
      <c r="G33" s="87">
        <v>24917.167079999999</v>
      </c>
      <c r="H33" s="61">
        <v>10</v>
      </c>
      <c r="I33" s="60"/>
    </row>
    <row r="34" spans="1:9" ht="30" x14ac:dyDescent="0.25">
      <c r="A34" s="8" t="s">
        <v>1037</v>
      </c>
      <c r="B34" s="8" t="s">
        <v>639</v>
      </c>
      <c r="C34" s="8" t="s">
        <v>738</v>
      </c>
      <c r="D34" s="8" t="s">
        <v>739</v>
      </c>
      <c r="E34" s="13" t="s">
        <v>32165</v>
      </c>
      <c r="F34" s="77" t="str">
        <f t="shared" si="0"/>
        <v>К товару</v>
      </c>
      <c r="G34" s="87">
        <v>93740.726160000006</v>
      </c>
      <c r="H34" s="61">
        <v>13</v>
      </c>
      <c r="I34" s="60"/>
    </row>
    <row r="35" spans="1:9" ht="15" x14ac:dyDescent="0.25">
      <c r="A35" s="8" t="s">
        <v>1039</v>
      </c>
      <c r="B35" s="8" t="s">
        <v>639</v>
      </c>
      <c r="C35" s="8" t="s">
        <v>741</v>
      </c>
      <c r="D35" s="8" t="s">
        <v>121</v>
      </c>
      <c r="E35" s="13" t="s">
        <v>32166</v>
      </c>
      <c r="F35" s="77" t="str">
        <f t="shared" si="0"/>
        <v>К товару</v>
      </c>
      <c r="G35" s="87">
        <v>23816.611079999999</v>
      </c>
      <c r="H35" s="61">
        <v>5</v>
      </c>
      <c r="I35" s="60"/>
    </row>
    <row r="36" spans="1:9" ht="15" x14ac:dyDescent="0.25">
      <c r="A36" s="8" t="s">
        <v>1048</v>
      </c>
      <c r="B36" s="8" t="s">
        <v>639</v>
      </c>
      <c r="C36" s="8" t="s">
        <v>756</v>
      </c>
      <c r="D36" s="8" t="s">
        <v>757</v>
      </c>
      <c r="E36" s="13" t="s">
        <v>32167</v>
      </c>
      <c r="F36" s="77" t="str">
        <f t="shared" si="0"/>
        <v>К товару</v>
      </c>
      <c r="G36" s="87">
        <v>25843.951079999999</v>
      </c>
      <c r="H36" s="61">
        <v>22</v>
      </c>
      <c r="I36" s="60"/>
    </row>
    <row r="37" spans="1:9" ht="15" x14ac:dyDescent="0.25">
      <c r="A37" s="8" t="s">
        <v>1046</v>
      </c>
      <c r="B37" s="8" t="s">
        <v>639</v>
      </c>
      <c r="C37" s="8" t="s">
        <v>752</v>
      </c>
      <c r="D37" s="8" t="s">
        <v>753</v>
      </c>
      <c r="E37" s="13" t="s">
        <v>32168</v>
      </c>
      <c r="F37" s="77" t="str">
        <f t="shared" si="0"/>
        <v>К товару</v>
      </c>
      <c r="G37" s="87">
        <v>13052.594159999999</v>
      </c>
      <c r="H37" s="61">
        <v>2</v>
      </c>
      <c r="I37" s="60"/>
    </row>
    <row r="38" spans="1:9" ht="15" x14ac:dyDescent="0.25">
      <c r="A38" s="8" t="s">
        <v>1050</v>
      </c>
      <c r="B38" s="8" t="s">
        <v>639</v>
      </c>
      <c r="C38" s="8" t="s">
        <v>759</v>
      </c>
      <c r="D38" s="8" t="s">
        <v>760</v>
      </c>
      <c r="E38" s="13" t="s">
        <v>32169</v>
      </c>
      <c r="F38" s="77" t="str">
        <f t="shared" si="0"/>
        <v>К товару</v>
      </c>
      <c r="G38" s="87">
        <v>2365.61616</v>
      </c>
      <c r="H38" s="61">
        <v>40</v>
      </c>
      <c r="I38" s="60"/>
    </row>
    <row r="39" spans="1:9" ht="15" x14ac:dyDescent="0.25">
      <c r="A39" s="8" t="s">
        <v>27583</v>
      </c>
      <c r="B39" s="8" t="s">
        <v>639</v>
      </c>
      <c r="C39" s="8" t="s">
        <v>27584</v>
      </c>
      <c r="D39" s="8" t="s">
        <v>27585</v>
      </c>
      <c r="E39" s="13" t="s">
        <v>32170</v>
      </c>
      <c r="F39" s="77" t="str">
        <f t="shared" si="0"/>
        <v>К товару</v>
      </c>
      <c r="G39" s="87">
        <v>2201.1120000000001</v>
      </c>
      <c r="H39" s="61">
        <v>12</v>
      </c>
      <c r="I39" s="60"/>
    </row>
    <row r="40" spans="1:9" ht="15" x14ac:dyDescent="0.25">
      <c r="A40" s="8" t="s">
        <v>1053</v>
      </c>
      <c r="B40" s="8" t="s">
        <v>639</v>
      </c>
      <c r="C40" s="8" t="s">
        <v>763</v>
      </c>
      <c r="D40" s="8" t="s">
        <v>764</v>
      </c>
      <c r="E40" s="13" t="s">
        <v>32171</v>
      </c>
      <c r="F40" s="77" t="str">
        <f t="shared" si="0"/>
        <v>К товару</v>
      </c>
      <c r="G40" s="87">
        <v>22822.056</v>
      </c>
      <c r="H40" s="61">
        <v>6</v>
      </c>
      <c r="I40" s="60"/>
    </row>
    <row r="41" spans="1:9" ht="15" x14ac:dyDescent="0.25">
      <c r="A41" s="8" t="s">
        <v>23579</v>
      </c>
      <c r="B41" s="8" t="s">
        <v>639</v>
      </c>
      <c r="C41" s="8" t="s">
        <v>23580</v>
      </c>
      <c r="D41" s="8" t="s">
        <v>23581</v>
      </c>
      <c r="E41" s="13" t="s">
        <v>32172</v>
      </c>
      <c r="F41" s="77" t="str">
        <f t="shared" si="0"/>
        <v>К товару</v>
      </c>
      <c r="G41" s="87">
        <v>26587.115999999998</v>
      </c>
      <c r="H41" s="61">
        <v>6</v>
      </c>
      <c r="I41" s="60"/>
    </row>
    <row r="42" spans="1:9" ht="15" x14ac:dyDescent="0.25">
      <c r="A42" s="8" t="s">
        <v>1081</v>
      </c>
      <c r="B42" s="8" t="s">
        <v>639</v>
      </c>
      <c r="C42" s="8" t="s">
        <v>814</v>
      </c>
      <c r="D42" s="8" t="s">
        <v>813</v>
      </c>
      <c r="E42" s="13" t="s">
        <v>32173</v>
      </c>
      <c r="F42" s="77" t="str">
        <f t="shared" si="0"/>
        <v>К товару</v>
      </c>
      <c r="G42" s="87">
        <v>11865.15216</v>
      </c>
      <c r="H42" s="61">
        <v>7</v>
      </c>
      <c r="I42" s="60"/>
    </row>
    <row r="43" spans="1:9" ht="30" x14ac:dyDescent="0.25">
      <c r="A43" s="8" t="s">
        <v>1085</v>
      </c>
      <c r="B43" s="8" t="s">
        <v>639</v>
      </c>
      <c r="C43" s="8" t="s">
        <v>820</v>
      </c>
      <c r="D43" s="8" t="s">
        <v>819</v>
      </c>
      <c r="E43" s="13" t="s">
        <v>32174</v>
      </c>
      <c r="F43" s="77" t="str">
        <f t="shared" si="0"/>
        <v>К товару</v>
      </c>
      <c r="G43" s="87">
        <v>24907.32</v>
      </c>
      <c r="H43" s="61">
        <v>18</v>
      </c>
      <c r="I43" s="60"/>
    </row>
    <row r="44" spans="1:9" ht="30" x14ac:dyDescent="0.25">
      <c r="A44" s="8" t="s">
        <v>1086</v>
      </c>
      <c r="B44" s="8" t="s">
        <v>639</v>
      </c>
      <c r="C44" s="8" t="s">
        <v>821</v>
      </c>
      <c r="D44" s="8" t="s">
        <v>422</v>
      </c>
      <c r="E44" s="13" t="s">
        <v>32175</v>
      </c>
      <c r="F44" s="77" t="str">
        <f t="shared" si="0"/>
        <v>К товару</v>
      </c>
      <c r="G44" s="87">
        <v>38886.69816</v>
      </c>
      <c r="H44" s="61">
        <v>6</v>
      </c>
      <c r="I44" s="60"/>
    </row>
    <row r="45" spans="1:9" ht="15" x14ac:dyDescent="0.25">
      <c r="A45" s="8" t="s">
        <v>1087</v>
      </c>
      <c r="B45" s="8" t="s">
        <v>639</v>
      </c>
      <c r="C45" s="8" t="s">
        <v>822</v>
      </c>
      <c r="D45" s="8" t="s">
        <v>823</v>
      </c>
      <c r="E45" s="13" t="s">
        <v>32176</v>
      </c>
      <c r="F45" s="77" t="str">
        <f t="shared" si="0"/>
        <v>К товару</v>
      </c>
      <c r="G45" s="87">
        <v>2626.2741600000004</v>
      </c>
      <c r="H45" s="61">
        <v>46</v>
      </c>
      <c r="I45" s="60"/>
    </row>
    <row r="46" spans="1:9" ht="15" x14ac:dyDescent="0.25">
      <c r="A46" s="8" t="s">
        <v>1100</v>
      </c>
      <c r="B46" s="8" t="s">
        <v>639</v>
      </c>
      <c r="C46" s="8" t="s">
        <v>842</v>
      </c>
      <c r="D46" s="8" t="s">
        <v>843</v>
      </c>
      <c r="E46" s="13" t="s">
        <v>32177</v>
      </c>
      <c r="F46" s="77" t="str">
        <f t="shared" si="0"/>
        <v>К товару</v>
      </c>
      <c r="G46" s="87">
        <v>2259.0360000000001</v>
      </c>
      <c r="H46" s="61">
        <v>2</v>
      </c>
      <c r="I46" s="60"/>
    </row>
    <row r="47" spans="1:9" ht="15" x14ac:dyDescent="0.25">
      <c r="A47" s="8" t="s">
        <v>1101</v>
      </c>
      <c r="B47" s="8" t="s">
        <v>639</v>
      </c>
      <c r="C47" s="8" t="s">
        <v>844</v>
      </c>
      <c r="D47" s="8" t="s">
        <v>458</v>
      </c>
      <c r="E47" s="13" t="s">
        <v>32178</v>
      </c>
      <c r="F47" s="77" t="str">
        <f t="shared" si="0"/>
        <v>К товару</v>
      </c>
      <c r="G47" s="87">
        <v>12048.191999999999</v>
      </c>
      <c r="H47" s="61">
        <v>3</v>
      </c>
      <c r="I47" s="60"/>
    </row>
    <row r="48" spans="1:9" ht="15" x14ac:dyDescent="0.25">
      <c r="A48" s="8" t="s">
        <v>23582</v>
      </c>
      <c r="B48" s="8" t="s">
        <v>639</v>
      </c>
      <c r="C48" s="8" t="s">
        <v>23583</v>
      </c>
      <c r="D48" s="8" t="s">
        <v>23584</v>
      </c>
      <c r="E48" s="13" t="s">
        <v>32179</v>
      </c>
      <c r="F48" s="77" t="str">
        <f t="shared" si="0"/>
        <v>К товару</v>
      </c>
      <c r="G48" s="87">
        <v>20717.677080000001</v>
      </c>
      <c r="H48" s="61">
        <v>4</v>
      </c>
      <c r="I48" s="60"/>
    </row>
    <row r="49" spans="1:9" ht="15" x14ac:dyDescent="0.25">
      <c r="A49" s="8" t="s">
        <v>1102</v>
      </c>
      <c r="B49" s="8" t="s">
        <v>639</v>
      </c>
      <c r="C49" s="8" t="s">
        <v>845</v>
      </c>
      <c r="D49" s="8" t="s">
        <v>846</v>
      </c>
      <c r="E49" s="13" t="s">
        <v>32180</v>
      </c>
      <c r="F49" s="77" t="str">
        <f t="shared" si="0"/>
        <v>К товару</v>
      </c>
      <c r="G49" s="87">
        <v>2148.4011599999999</v>
      </c>
      <c r="H49" s="61">
        <v>34</v>
      </c>
      <c r="I49" s="60"/>
    </row>
    <row r="50" spans="1:9" ht="30" x14ac:dyDescent="0.25">
      <c r="A50" s="8" t="s">
        <v>27586</v>
      </c>
      <c r="B50" s="8" t="s">
        <v>639</v>
      </c>
      <c r="C50" s="8" t="s">
        <v>27587</v>
      </c>
      <c r="D50" s="8" t="s">
        <v>27588</v>
      </c>
      <c r="E50" s="13" t="s">
        <v>32181</v>
      </c>
      <c r="F50" s="77" t="str">
        <f t="shared" si="0"/>
        <v>К товару</v>
      </c>
      <c r="G50" s="87">
        <v>20910.563999999998</v>
      </c>
      <c r="H50" s="61">
        <v>12</v>
      </c>
      <c r="I50" s="60"/>
    </row>
    <row r="51" spans="1:9" ht="30" x14ac:dyDescent="0.25">
      <c r="A51" s="8" t="s">
        <v>27589</v>
      </c>
      <c r="B51" s="8" t="s">
        <v>639</v>
      </c>
      <c r="C51" s="8" t="s">
        <v>27590</v>
      </c>
      <c r="D51" s="8" t="s">
        <v>27591</v>
      </c>
      <c r="E51" s="13" t="s">
        <v>32182</v>
      </c>
      <c r="F51" s="77" t="str">
        <f t="shared" si="0"/>
        <v>К товару</v>
      </c>
      <c r="G51" s="87">
        <v>22155.93</v>
      </c>
      <c r="H51" s="61">
        <v>20</v>
      </c>
      <c r="I51" s="60"/>
    </row>
    <row r="52" spans="1:9" ht="15" x14ac:dyDescent="0.25">
      <c r="A52" s="8" t="s">
        <v>1106</v>
      </c>
      <c r="B52" s="8" t="s">
        <v>639</v>
      </c>
      <c r="C52" s="8" t="s">
        <v>853</v>
      </c>
      <c r="D52" s="8" t="s">
        <v>854</v>
      </c>
      <c r="E52" s="13" t="s">
        <v>32183</v>
      </c>
      <c r="F52" s="77" t="str">
        <f t="shared" si="0"/>
        <v>К товару</v>
      </c>
      <c r="G52" s="87">
        <v>2867.2379999999998</v>
      </c>
      <c r="H52" s="61">
        <v>2</v>
      </c>
      <c r="I52" s="60"/>
    </row>
    <row r="53" spans="1:9" ht="15" x14ac:dyDescent="0.25">
      <c r="A53" s="8" t="s">
        <v>23585</v>
      </c>
      <c r="B53" s="8" t="s">
        <v>639</v>
      </c>
      <c r="C53" s="8" t="s">
        <v>23586</v>
      </c>
      <c r="D53" s="8" t="s">
        <v>23587</v>
      </c>
      <c r="E53" s="13" t="s">
        <v>32184</v>
      </c>
      <c r="F53" s="77" t="str">
        <f t="shared" si="0"/>
        <v>К товару</v>
      </c>
      <c r="G53" s="87">
        <v>22619.322</v>
      </c>
      <c r="H53" s="61">
        <v>6</v>
      </c>
      <c r="I53" s="60"/>
    </row>
    <row r="54" spans="1:9" ht="15" x14ac:dyDescent="0.25">
      <c r="A54" s="8" t="s">
        <v>23588</v>
      </c>
      <c r="B54" s="8" t="s">
        <v>639</v>
      </c>
      <c r="C54" s="8" t="s">
        <v>23589</v>
      </c>
      <c r="D54" s="8" t="s">
        <v>23590</v>
      </c>
      <c r="E54" s="13" t="s">
        <v>32185</v>
      </c>
      <c r="F54" s="77" t="str">
        <f t="shared" si="0"/>
        <v>К товару</v>
      </c>
      <c r="G54" s="87">
        <v>11430.722159999999</v>
      </c>
      <c r="H54" s="61">
        <v>10</v>
      </c>
      <c r="I54" s="60"/>
    </row>
    <row r="55" spans="1:9" ht="15" x14ac:dyDescent="0.25">
      <c r="A55" s="8" t="s">
        <v>1107</v>
      </c>
      <c r="B55" s="8" t="s">
        <v>639</v>
      </c>
      <c r="C55" s="8" t="s">
        <v>855</v>
      </c>
      <c r="D55" s="8" t="s">
        <v>856</v>
      </c>
      <c r="E55" s="13" t="s">
        <v>32186</v>
      </c>
      <c r="F55" s="77" t="str">
        <f t="shared" si="0"/>
        <v>К товару</v>
      </c>
      <c r="G55" s="87">
        <v>1785.21768</v>
      </c>
      <c r="H55" s="61">
        <v>34</v>
      </c>
      <c r="I55" s="60"/>
    </row>
    <row r="56" spans="1:9" ht="15" x14ac:dyDescent="0.25">
      <c r="A56" s="8" t="s">
        <v>1113</v>
      </c>
      <c r="B56" s="8" t="s">
        <v>639</v>
      </c>
      <c r="C56" s="8" t="s">
        <v>864</v>
      </c>
      <c r="D56" s="8" t="s">
        <v>515</v>
      </c>
      <c r="E56" s="13" t="s">
        <v>32187</v>
      </c>
      <c r="F56" s="77" t="str">
        <f t="shared" si="0"/>
        <v>К товару</v>
      </c>
      <c r="G56" s="87">
        <v>11362.951079999999</v>
      </c>
      <c r="H56" s="61">
        <v>84</v>
      </c>
      <c r="I56" s="60"/>
    </row>
    <row r="57" spans="1:9" ht="15" x14ac:dyDescent="0.25">
      <c r="A57" s="8" t="s">
        <v>1114</v>
      </c>
      <c r="B57" s="8" t="s">
        <v>639</v>
      </c>
      <c r="C57" s="8" t="s">
        <v>865</v>
      </c>
      <c r="D57" s="8" t="s">
        <v>866</v>
      </c>
      <c r="E57" s="13" t="s">
        <v>32188</v>
      </c>
      <c r="F57" s="77" t="str">
        <f t="shared" si="0"/>
        <v>К товару</v>
      </c>
      <c r="G57" s="87">
        <v>20099.628000000001</v>
      </c>
      <c r="H57" s="61">
        <v>10</v>
      </c>
      <c r="I57" s="60"/>
    </row>
    <row r="58" spans="1:9" ht="15" x14ac:dyDescent="0.25">
      <c r="A58" s="8" t="s">
        <v>1115</v>
      </c>
      <c r="B58" s="8" t="s">
        <v>639</v>
      </c>
      <c r="C58" s="8" t="s">
        <v>867</v>
      </c>
      <c r="D58" s="8" t="s">
        <v>868</v>
      </c>
      <c r="E58" s="13" t="s">
        <v>32189</v>
      </c>
      <c r="F58" s="77" t="str">
        <f t="shared" si="0"/>
        <v>К товару</v>
      </c>
      <c r="G58" s="87">
        <v>2297.8450800000001</v>
      </c>
      <c r="H58" s="61">
        <v>72</v>
      </c>
      <c r="I58" s="60"/>
    </row>
    <row r="59" spans="1:9" ht="15" x14ac:dyDescent="0.25">
      <c r="A59" s="8" t="s">
        <v>1116</v>
      </c>
      <c r="B59" s="8" t="s">
        <v>639</v>
      </c>
      <c r="C59" s="8" t="s">
        <v>869</v>
      </c>
      <c r="D59" s="8" t="s">
        <v>870</v>
      </c>
      <c r="E59" s="13" t="s">
        <v>32190</v>
      </c>
      <c r="F59" s="77" t="str">
        <f t="shared" si="0"/>
        <v>К товару</v>
      </c>
      <c r="G59" s="87">
        <v>3359.5920000000001</v>
      </c>
      <c r="H59" s="61">
        <v>6</v>
      </c>
      <c r="I59" s="60"/>
    </row>
    <row r="60" spans="1:9" ht="15" x14ac:dyDescent="0.25">
      <c r="A60" s="8" t="s">
        <v>1118</v>
      </c>
      <c r="B60" s="8" t="s">
        <v>639</v>
      </c>
      <c r="C60" s="8" t="s">
        <v>873</v>
      </c>
      <c r="D60" s="8" t="s">
        <v>874</v>
      </c>
      <c r="E60" s="13" t="s">
        <v>32191</v>
      </c>
      <c r="F60" s="77" t="str">
        <f t="shared" si="0"/>
        <v>К товару</v>
      </c>
      <c r="G60" s="87">
        <v>1714.5503999999999</v>
      </c>
      <c r="H60" s="61">
        <v>23</v>
      </c>
      <c r="I60" s="60"/>
    </row>
    <row r="61" spans="1:9" ht="15" x14ac:dyDescent="0.25">
      <c r="A61" s="8" t="s">
        <v>1117</v>
      </c>
      <c r="B61" s="8" t="s">
        <v>639</v>
      </c>
      <c r="C61" s="8" t="s">
        <v>871</v>
      </c>
      <c r="D61" s="8" t="s">
        <v>872</v>
      </c>
      <c r="E61" s="13" t="s">
        <v>32192</v>
      </c>
      <c r="F61" s="77" t="str">
        <f t="shared" si="0"/>
        <v>К товару</v>
      </c>
      <c r="G61" s="87">
        <v>1983.8969999999999</v>
      </c>
      <c r="H61" s="61">
        <v>41</v>
      </c>
      <c r="I61" s="60"/>
    </row>
    <row r="62" spans="1:9" ht="15" x14ac:dyDescent="0.25">
      <c r="A62" s="8" t="s">
        <v>1119</v>
      </c>
      <c r="B62" s="8" t="s">
        <v>639</v>
      </c>
      <c r="C62" s="8" t="s">
        <v>875</v>
      </c>
      <c r="D62" s="8" t="s">
        <v>521</v>
      </c>
      <c r="E62" s="13" t="s">
        <v>32193</v>
      </c>
      <c r="F62" s="77" t="str">
        <f t="shared" si="0"/>
        <v>К товару</v>
      </c>
      <c r="G62" s="87">
        <v>18671.222160000001</v>
      </c>
      <c r="H62" s="61">
        <v>10</v>
      </c>
      <c r="I62" s="60"/>
    </row>
    <row r="63" spans="1:9" ht="15" x14ac:dyDescent="0.25">
      <c r="A63" s="8" t="s">
        <v>1120</v>
      </c>
      <c r="B63" s="8" t="s">
        <v>639</v>
      </c>
      <c r="C63" s="8" t="s">
        <v>876</v>
      </c>
      <c r="D63" s="8" t="s">
        <v>877</v>
      </c>
      <c r="E63" s="13" t="s">
        <v>32194</v>
      </c>
      <c r="F63" s="77" t="str">
        <f t="shared" si="0"/>
        <v>К товару</v>
      </c>
      <c r="G63" s="87">
        <v>1983.8969999999999</v>
      </c>
      <c r="H63" s="61">
        <v>43</v>
      </c>
      <c r="I63" s="60"/>
    </row>
    <row r="64" spans="1:9" ht="15" x14ac:dyDescent="0.25">
      <c r="A64" s="8" t="s">
        <v>1135</v>
      </c>
      <c r="B64" s="8" t="s">
        <v>639</v>
      </c>
      <c r="C64" s="8" t="s">
        <v>898</v>
      </c>
      <c r="D64" s="8" t="s">
        <v>899</v>
      </c>
      <c r="E64" s="13" t="s">
        <v>32195</v>
      </c>
      <c r="F64" s="77" t="str">
        <f t="shared" si="0"/>
        <v>К товару</v>
      </c>
      <c r="G64" s="87">
        <v>2345.922</v>
      </c>
      <c r="H64" s="61">
        <v>52</v>
      </c>
      <c r="I64" s="60"/>
    </row>
    <row r="65" spans="1:9" ht="15" x14ac:dyDescent="0.25">
      <c r="A65" s="8" t="s">
        <v>1144</v>
      </c>
      <c r="B65" s="8" t="s">
        <v>639</v>
      </c>
      <c r="C65" s="8" t="s">
        <v>915</v>
      </c>
      <c r="D65" s="8" t="s">
        <v>916</v>
      </c>
      <c r="E65" s="13" t="s">
        <v>32196</v>
      </c>
      <c r="F65" s="77" t="str">
        <f t="shared" si="0"/>
        <v>К товару</v>
      </c>
      <c r="G65" s="87">
        <v>26587.115999999998</v>
      </c>
      <c r="H65" s="61">
        <v>9</v>
      </c>
      <c r="I65" s="60"/>
    </row>
    <row r="66" spans="1:9" ht="15" x14ac:dyDescent="0.25">
      <c r="A66" s="8" t="s">
        <v>1145</v>
      </c>
      <c r="B66" s="8" t="s">
        <v>639</v>
      </c>
      <c r="C66" s="8" t="s">
        <v>917</v>
      </c>
      <c r="D66" s="8" t="s">
        <v>918</v>
      </c>
      <c r="E66" s="13" t="s">
        <v>32197</v>
      </c>
      <c r="F66" s="77" t="str">
        <f t="shared" si="0"/>
        <v>К товару</v>
      </c>
      <c r="G66" s="87">
        <v>2548.6559999999999</v>
      </c>
      <c r="H66" s="61">
        <v>4</v>
      </c>
      <c r="I66" s="60"/>
    </row>
    <row r="67" spans="1:9" ht="15" x14ac:dyDescent="0.25">
      <c r="A67" s="8" t="s">
        <v>27592</v>
      </c>
      <c r="B67" s="8" t="s">
        <v>639</v>
      </c>
      <c r="C67" s="8" t="s">
        <v>27593</v>
      </c>
      <c r="D67" s="8" t="s">
        <v>27594</v>
      </c>
      <c r="E67" s="13" t="s">
        <v>32198</v>
      </c>
      <c r="F67" s="77" t="str">
        <f t="shared" si="0"/>
        <v>К товару</v>
      </c>
      <c r="G67" s="87">
        <v>24154.308000000001</v>
      </c>
      <c r="H67" s="61">
        <v>7</v>
      </c>
      <c r="I67" s="60"/>
    </row>
    <row r="68" spans="1:9" ht="30" x14ac:dyDescent="0.25">
      <c r="A68" s="8" t="s">
        <v>23591</v>
      </c>
      <c r="B68" s="8" t="s">
        <v>639</v>
      </c>
      <c r="C68" s="8" t="s">
        <v>23592</v>
      </c>
      <c r="D68" s="8" t="s">
        <v>23593</v>
      </c>
      <c r="E68" s="13" t="s">
        <v>32199</v>
      </c>
      <c r="F68" s="77" t="str">
        <f t="shared" si="0"/>
        <v>К товару</v>
      </c>
      <c r="G68" s="87">
        <v>9731.232</v>
      </c>
      <c r="H68" s="61">
        <v>23</v>
      </c>
      <c r="I68" s="60"/>
    </row>
    <row r="69" spans="1:9" ht="30" x14ac:dyDescent="0.25">
      <c r="A69" s="8" t="s">
        <v>1148</v>
      </c>
      <c r="B69" s="8" t="s">
        <v>639</v>
      </c>
      <c r="C69" s="8" t="s">
        <v>922</v>
      </c>
      <c r="D69" s="8" t="s">
        <v>923</v>
      </c>
      <c r="E69" s="13" t="s">
        <v>32200</v>
      </c>
      <c r="F69" s="77" t="str">
        <f t="shared" si="0"/>
        <v>К товару</v>
      </c>
      <c r="G69" s="87">
        <v>21886.00416</v>
      </c>
      <c r="H69" s="61">
        <v>5</v>
      </c>
      <c r="I69" s="60"/>
    </row>
    <row r="70" spans="1:9" ht="15" x14ac:dyDescent="0.25">
      <c r="A70" s="8" t="s">
        <v>1149</v>
      </c>
      <c r="B70" s="8" t="s">
        <v>639</v>
      </c>
      <c r="C70" s="8" t="s">
        <v>924</v>
      </c>
      <c r="D70" s="8" t="s">
        <v>925</v>
      </c>
      <c r="E70" s="13" t="s">
        <v>32201</v>
      </c>
      <c r="F70" s="77" t="str">
        <f t="shared" si="0"/>
        <v>К товару</v>
      </c>
      <c r="G70" s="87">
        <v>2023.8645599999998</v>
      </c>
      <c r="H70" s="61">
        <v>39</v>
      </c>
      <c r="I70" s="60"/>
    </row>
    <row r="71" spans="1:9" ht="15" x14ac:dyDescent="0.25">
      <c r="A71" s="8" t="s">
        <v>1150</v>
      </c>
      <c r="B71" s="8" t="s">
        <v>639</v>
      </c>
      <c r="C71" s="8" t="s">
        <v>926</v>
      </c>
      <c r="D71" s="8" t="s">
        <v>927</v>
      </c>
      <c r="E71" s="13" t="s">
        <v>32202</v>
      </c>
      <c r="F71" s="77" t="str">
        <f t="shared" si="0"/>
        <v>К товару</v>
      </c>
      <c r="G71" s="87">
        <v>2079.4715999999999</v>
      </c>
      <c r="H71" s="61">
        <v>30</v>
      </c>
      <c r="I71" s="60"/>
    </row>
    <row r="72" spans="1:9" ht="15" x14ac:dyDescent="0.25">
      <c r="A72" s="8" t="s">
        <v>1161</v>
      </c>
      <c r="B72" s="8" t="s">
        <v>639</v>
      </c>
      <c r="C72" s="8" t="s">
        <v>945</v>
      </c>
      <c r="D72" s="8" t="s">
        <v>946</v>
      </c>
      <c r="E72" s="13" t="s">
        <v>32203</v>
      </c>
      <c r="F72" s="77" t="str">
        <f t="shared" si="0"/>
        <v>К товару</v>
      </c>
      <c r="G72" s="87">
        <v>2413.69308</v>
      </c>
      <c r="H72" s="61">
        <v>18</v>
      </c>
      <c r="I72" s="60"/>
    </row>
    <row r="73" spans="1:9" ht="15" x14ac:dyDescent="0.25">
      <c r="A73" s="8" t="s">
        <v>1162</v>
      </c>
      <c r="B73" s="8" t="s">
        <v>639</v>
      </c>
      <c r="C73" s="8" t="s">
        <v>947</v>
      </c>
      <c r="D73" s="8" t="s">
        <v>948</v>
      </c>
      <c r="E73" s="13" t="s">
        <v>32204</v>
      </c>
      <c r="F73" s="77" t="str">
        <f t="shared" si="0"/>
        <v>К товару</v>
      </c>
      <c r="G73" s="87">
        <v>2829.0081600000003</v>
      </c>
      <c r="H73" s="61">
        <v>6</v>
      </c>
      <c r="I73" s="60"/>
    </row>
    <row r="74" spans="1:9" ht="15" x14ac:dyDescent="0.25">
      <c r="A74" s="8" t="s">
        <v>1167</v>
      </c>
      <c r="B74" s="8" t="s">
        <v>639</v>
      </c>
      <c r="C74" s="8" t="s">
        <v>953</v>
      </c>
      <c r="D74" s="8" t="s">
        <v>954</v>
      </c>
      <c r="E74" s="13" t="s">
        <v>32205</v>
      </c>
      <c r="F74" s="77" t="str">
        <f t="shared" ref="F74:F137" si="1">HYPERLINK("https://shop-askom.kz/?pbrandnumber="&amp;C74&amp;"&amp;pbrandname=SAMPA", "К товару")</f>
        <v>К товару</v>
      </c>
      <c r="G74" s="87">
        <v>10136.700000000001</v>
      </c>
      <c r="H74" s="61">
        <v>23</v>
      </c>
      <c r="I74" s="60"/>
    </row>
    <row r="75" spans="1:9" ht="15" x14ac:dyDescent="0.25">
      <c r="A75" s="8" t="s">
        <v>23594</v>
      </c>
      <c r="B75" s="8" t="s">
        <v>639</v>
      </c>
      <c r="C75" s="8" t="s">
        <v>23595</v>
      </c>
      <c r="D75" s="8" t="s">
        <v>23596</v>
      </c>
      <c r="E75" s="13" t="s">
        <v>32206</v>
      </c>
      <c r="F75" s="77" t="str">
        <f t="shared" si="1"/>
        <v>К товару</v>
      </c>
      <c r="G75" s="87">
        <v>32418.325079999999</v>
      </c>
      <c r="H75" s="61">
        <v>10</v>
      </c>
      <c r="I75" s="60"/>
    </row>
    <row r="76" spans="1:9" ht="15" x14ac:dyDescent="0.25">
      <c r="A76" s="8" t="s">
        <v>23597</v>
      </c>
      <c r="B76" s="8" t="s">
        <v>639</v>
      </c>
      <c r="C76" s="8" t="s">
        <v>23598</v>
      </c>
      <c r="D76" s="8" t="s">
        <v>23599</v>
      </c>
      <c r="E76" s="13" t="s">
        <v>32207</v>
      </c>
      <c r="F76" s="77" t="str">
        <f t="shared" si="1"/>
        <v>К товару</v>
      </c>
      <c r="G76" s="87">
        <v>7240.5</v>
      </c>
      <c r="H76" s="61">
        <v>4</v>
      </c>
      <c r="I76" s="60"/>
    </row>
    <row r="77" spans="1:9" ht="15" x14ac:dyDescent="0.25">
      <c r="A77" s="8" t="s">
        <v>27595</v>
      </c>
      <c r="B77" s="8" t="s">
        <v>639</v>
      </c>
      <c r="C77" s="8" t="s">
        <v>27596</v>
      </c>
      <c r="D77" s="8" t="s">
        <v>27597</v>
      </c>
      <c r="E77" s="13" t="s">
        <v>32208</v>
      </c>
      <c r="F77" s="77" t="str">
        <f t="shared" si="1"/>
        <v>К товару</v>
      </c>
      <c r="G77" s="87">
        <v>122798.88</v>
      </c>
      <c r="H77" s="61">
        <v>4</v>
      </c>
      <c r="I77" s="60"/>
    </row>
    <row r="78" spans="1:9" ht="15" x14ac:dyDescent="0.25">
      <c r="A78" s="8" t="s">
        <v>12436</v>
      </c>
      <c r="B78" s="8" t="s">
        <v>639</v>
      </c>
      <c r="C78" s="8" t="s">
        <v>12437</v>
      </c>
      <c r="D78" s="8" t="s">
        <v>12438</v>
      </c>
      <c r="E78" s="13" t="s">
        <v>32209</v>
      </c>
      <c r="F78" s="77" t="str">
        <f t="shared" si="1"/>
        <v>К товару</v>
      </c>
      <c r="G78" s="87">
        <v>86210.60616000001</v>
      </c>
      <c r="H78" s="61">
        <v>6</v>
      </c>
      <c r="I78" s="60"/>
    </row>
    <row r="79" spans="1:9" ht="15" x14ac:dyDescent="0.25">
      <c r="A79" s="8" t="s">
        <v>21293</v>
      </c>
      <c r="B79" s="8" t="s">
        <v>639</v>
      </c>
      <c r="C79" s="8" t="s">
        <v>21294</v>
      </c>
      <c r="D79" s="8" t="s">
        <v>21295</v>
      </c>
      <c r="E79" s="13" t="s">
        <v>32210</v>
      </c>
      <c r="F79" s="77" t="str">
        <f t="shared" si="1"/>
        <v>К товару</v>
      </c>
      <c r="G79" s="87">
        <v>109765.98</v>
      </c>
      <c r="H79" s="61">
        <v>9</v>
      </c>
      <c r="I79" s="60"/>
    </row>
    <row r="80" spans="1:9" ht="15" x14ac:dyDescent="0.25">
      <c r="A80" s="8" t="s">
        <v>12439</v>
      </c>
      <c r="B80" s="8" t="s">
        <v>639</v>
      </c>
      <c r="C80" s="8" t="s">
        <v>12440</v>
      </c>
      <c r="D80" s="8" t="s">
        <v>12441</v>
      </c>
      <c r="E80" s="13" t="s">
        <v>32211</v>
      </c>
      <c r="F80" s="77" t="str">
        <f t="shared" si="1"/>
        <v>К товару</v>
      </c>
      <c r="G80" s="87">
        <v>11604.49416</v>
      </c>
      <c r="H80" s="61">
        <v>3</v>
      </c>
      <c r="I80" s="60"/>
    </row>
    <row r="81" spans="1:9" ht="15" x14ac:dyDescent="0.25">
      <c r="A81" s="8" t="s">
        <v>12442</v>
      </c>
      <c r="B81" s="8" t="s">
        <v>639</v>
      </c>
      <c r="C81" s="8" t="s">
        <v>12443</v>
      </c>
      <c r="D81" s="8" t="s">
        <v>12444</v>
      </c>
      <c r="E81" s="13" t="s">
        <v>32212</v>
      </c>
      <c r="F81" s="77" t="str">
        <f t="shared" si="1"/>
        <v>К товару</v>
      </c>
      <c r="G81" s="87">
        <v>20070.666000000001</v>
      </c>
      <c r="H81" s="61">
        <v>1</v>
      </c>
      <c r="I81" s="60"/>
    </row>
    <row r="82" spans="1:9" ht="15" x14ac:dyDescent="0.25">
      <c r="A82" s="8" t="s">
        <v>23600</v>
      </c>
      <c r="B82" s="8" t="s">
        <v>639</v>
      </c>
      <c r="C82" s="8" t="s">
        <v>23601</v>
      </c>
      <c r="D82" s="8" t="s">
        <v>23602</v>
      </c>
      <c r="E82" s="13" t="s">
        <v>32213</v>
      </c>
      <c r="F82" s="77" t="str">
        <f t="shared" si="1"/>
        <v>К товару</v>
      </c>
      <c r="G82" s="87">
        <v>29077.847999999998</v>
      </c>
      <c r="H82" s="61">
        <v>3</v>
      </c>
      <c r="I82" s="60"/>
    </row>
    <row r="83" spans="1:9" ht="15" x14ac:dyDescent="0.25">
      <c r="A83" s="8" t="s">
        <v>27598</v>
      </c>
      <c r="B83" s="8" t="s">
        <v>639</v>
      </c>
      <c r="C83" s="8" t="s">
        <v>27599</v>
      </c>
      <c r="D83" s="8" t="s">
        <v>27600</v>
      </c>
      <c r="E83" s="13" t="s">
        <v>32214</v>
      </c>
      <c r="F83" s="77" t="str">
        <f t="shared" si="1"/>
        <v>К товару</v>
      </c>
      <c r="G83" s="87">
        <v>5039.3879999999999</v>
      </c>
      <c r="H83" s="61">
        <v>1</v>
      </c>
      <c r="I83" s="60"/>
    </row>
    <row r="84" spans="1:9" ht="15" x14ac:dyDescent="0.25">
      <c r="A84" s="8" t="s">
        <v>27601</v>
      </c>
      <c r="B84" s="8" t="s">
        <v>639</v>
      </c>
      <c r="C84" s="8" t="s">
        <v>27602</v>
      </c>
      <c r="D84" s="8" t="s">
        <v>27603</v>
      </c>
      <c r="E84" s="13" t="s">
        <v>32215</v>
      </c>
      <c r="F84" s="77" t="str">
        <f t="shared" si="1"/>
        <v>К товару</v>
      </c>
      <c r="G84" s="87">
        <v>16044.948</v>
      </c>
      <c r="H84" s="61">
        <v>3</v>
      </c>
      <c r="I84" s="60"/>
    </row>
    <row r="85" spans="1:9" ht="15" x14ac:dyDescent="0.25">
      <c r="A85" s="8" t="s">
        <v>12445</v>
      </c>
      <c r="B85" s="8" t="s">
        <v>639</v>
      </c>
      <c r="C85" s="8" t="s">
        <v>12446</v>
      </c>
      <c r="D85" s="8" t="s">
        <v>12447</v>
      </c>
      <c r="E85" s="13" t="s">
        <v>32216</v>
      </c>
      <c r="F85" s="77" t="str">
        <f t="shared" si="1"/>
        <v>К товару</v>
      </c>
      <c r="G85" s="87">
        <v>19404.54</v>
      </c>
      <c r="H85" s="61">
        <v>4</v>
      </c>
      <c r="I85" s="60"/>
    </row>
    <row r="86" spans="1:9" ht="30" x14ac:dyDescent="0.25">
      <c r="A86" s="8" t="s">
        <v>23603</v>
      </c>
      <c r="B86" s="8" t="s">
        <v>639</v>
      </c>
      <c r="C86" s="8" t="s">
        <v>23604</v>
      </c>
      <c r="D86" s="8" t="s">
        <v>23605</v>
      </c>
      <c r="E86" s="13" t="s">
        <v>32217</v>
      </c>
      <c r="F86" s="77" t="str">
        <f t="shared" si="1"/>
        <v>К товару</v>
      </c>
      <c r="G86" s="87">
        <v>37168.093079999999</v>
      </c>
      <c r="H86" s="61">
        <v>3</v>
      </c>
      <c r="I86" s="60"/>
    </row>
    <row r="87" spans="1:9" ht="15" x14ac:dyDescent="0.25">
      <c r="A87" s="8" t="s">
        <v>23606</v>
      </c>
      <c r="B87" s="8" t="s">
        <v>639</v>
      </c>
      <c r="C87" s="8" t="s">
        <v>23607</v>
      </c>
      <c r="D87" s="8" t="s">
        <v>23608</v>
      </c>
      <c r="E87" s="13" t="s">
        <v>32218</v>
      </c>
      <c r="F87" s="77" t="str">
        <f t="shared" si="1"/>
        <v>К товару</v>
      </c>
      <c r="G87" s="87">
        <v>42477.98616</v>
      </c>
      <c r="H87" s="61">
        <v>2</v>
      </c>
      <c r="I87" s="60"/>
    </row>
    <row r="88" spans="1:9" ht="15" x14ac:dyDescent="0.25">
      <c r="A88" s="8" t="s">
        <v>12448</v>
      </c>
      <c r="B88" s="8" t="s">
        <v>639</v>
      </c>
      <c r="C88" s="8" t="s">
        <v>12449</v>
      </c>
      <c r="D88" s="8" t="s">
        <v>12450</v>
      </c>
      <c r="E88" s="13" t="s">
        <v>32219</v>
      </c>
      <c r="F88" s="77" t="str">
        <f t="shared" si="1"/>
        <v>К товару</v>
      </c>
      <c r="G88" s="87">
        <v>6014.82816</v>
      </c>
      <c r="H88" s="61">
        <v>7</v>
      </c>
      <c r="I88" s="60"/>
    </row>
    <row r="89" spans="1:9" ht="15" x14ac:dyDescent="0.25">
      <c r="A89" s="8" t="s">
        <v>12451</v>
      </c>
      <c r="B89" s="8" t="s">
        <v>639</v>
      </c>
      <c r="C89" s="8" t="s">
        <v>12452</v>
      </c>
      <c r="D89" s="8" t="s">
        <v>12453</v>
      </c>
      <c r="E89" s="13" t="s">
        <v>32220</v>
      </c>
      <c r="F89" s="77" t="str">
        <f t="shared" si="1"/>
        <v>К товару</v>
      </c>
      <c r="G89" s="87">
        <v>59565.566160000002</v>
      </c>
      <c r="H89" s="61">
        <v>5</v>
      </c>
      <c r="I89" s="60"/>
    </row>
    <row r="90" spans="1:9" ht="30" x14ac:dyDescent="0.25">
      <c r="A90" s="8" t="s">
        <v>12454</v>
      </c>
      <c r="B90" s="8" t="s">
        <v>639</v>
      </c>
      <c r="C90" s="8" t="s">
        <v>12455</v>
      </c>
      <c r="D90" s="8" t="s">
        <v>12456</v>
      </c>
      <c r="E90" s="13" t="s">
        <v>32221</v>
      </c>
      <c r="F90" s="77" t="str">
        <f t="shared" si="1"/>
        <v>К товару</v>
      </c>
      <c r="G90" s="87">
        <v>50143.069080000001</v>
      </c>
      <c r="H90" s="61">
        <v>4</v>
      </c>
      <c r="I90" s="60"/>
    </row>
    <row r="91" spans="1:9" ht="15" x14ac:dyDescent="0.25">
      <c r="A91" s="8" t="s">
        <v>12457</v>
      </c>
      <c r="B91" s="8" t="s">
        <v>639</v>
      </c>
      <c r="C91" s="8" t="s">
        <v>12458</v>
      </c>
      <c r="D91" s="8" t="s">
        <v>12459</v>
      </c>
      <c r="E91" s="13" t="s">
        <v>32222</v>
      </c>
      <c r="F91" s="77" t="str">
        <f t="shared" si="1"/>
        <v>К товару</v>
      </c>
      <c r="G91" s="87">
        <v>62075.413080000006</v>
      </c>
      <c r="H91" s="61">
        <v>6</v>
      </c>
      <c r="I91" s="60"/>
    </row>
    <row r="92" spans="1:9" ht="15" x14ac:dyDescent="0.25">
      <c r="A92" s="8" t="s">
        <v>12460</v>
      </c>
      <c r="B92" s="8" t="s">
        <v>639</v>
      </c>
      <c r="C92" s="8" t="s">
        <v>12461</v>
      </c>
      <c r="D92" s="8" t="s">
        <v>12462</v>
      </c>
      <c r="E92" s="13" t="s">
        <v>32223</v>
      </c>
      <c r="F92" s="77" t="str">
        <f t="shared" si="1"/>
        <v>К товару</v>
      </c>
      <c r="G92" s="87">
        <v>64971.613080000003</v>
      </c>
      <c r="H92" s="61">
        <v>16</v>
      </c>
      <c r="I92" s="60"/>
    </row>
    <row r="93" spans="1:9" ht="15" x14ac:dyDescent="0.25">
      <c r="A93" s="8" t="s">
        <v>12463</v>
      </c>
      <c r="B93" s="8" t="s">
        <v>639</v>
      </c>
      <c r="C93" s="8" t="s">
        <v>12464</v>
      </c>
      <c r="D93" s="8" t="s">
        <v>12465</v>
      </c>
      <c r="E93" s="13" t="s">
        <v>32224</v>
      </c>
      <c r="F93" s="77" t="str">
        <f t="shared" si="1"/>
        <v>К товару</v>
      </c>
      <c r="G93" s="87">
        <v>54033.824159999996</v>
      </c>
      <c r="H93" s="61">
        <v>10</v>
      </c>
      <c r="I93" s="60"/>
    </row>
    <row r="94" spans="1:9" ht="15" x14ac:dyDescent="0.25">
      <c r="A94" s="8" t="s">
        <v>12466</v>
      </c>
      <c r="B94" s="8" t="s">
        <v>639</v>
      </c>
      <c r="C94" s="8" t="s">
        <v>12467</v>
      </c>
      <c r="D94" s="8" t="s">
        <v>12468</v>
      </c>
      <c r="E94" s="13" t="s">
        <v>32225</v>
      </c>
      <c r="F94" s="77" t="str">
        <f t="shared" si="1"/>
        <v>К товару</v>
      </c>
      <c r="G94" s="87">
        <v>64681.99308</v>
      </c>
      <c r="H94" s="61">
        <v>5</v>
      </c>
      <c r="I94" s="60"/>
    </row>
    <row r="95" spans="1:9" ht="15" x14ac:dyDescent="0.25">
      <c r="A95" s="8" t="s">
        <v>12469</v>
      </c>
      <c r="B95" s="8" t="s">
        <v>639</v>
      </c>
      <c r="C95" s="8" t="s">
        <v>12470</v>
      </c>
      <c r="D95" s="8" t="s">
        <v>12471</v>
      </c>
      <c r="E95" s="13" t="s">
        <v>32226</v>
      </c>
      <c r="F95" s="77" t="str">
        <f t="shared" si="1"/>
        <v>К товару</v>
      </c>
      <c r="G95" s="87">
        <v>58599.973080000003</v>
      </c>
      <c r="H95" s="61">
        <v>8</v>
      </c>
      <c r="I95" s="60"/>
    </row>
    <row r="96" spans="1:9" ht="15" x14ac:dyDescent="0.25">
      <c r="A96" s="8" t="s">
        <v>12472</v>
      </c>
      <c r="B96" s="8" t="s">
        <v>639</v>
      </c>
      <c r="C96" s="8" t="s">
        <v>12473</v>
      </c>
      <c r="D96" s="8" t="s">
        <v>12474</v>
      </c>
      <c r="E96" s="13" t="s">
        <v>32227</v>
      </c>
      <c r="F96" s="77" t="str">
        <f t="shared" si="1"/>
        <v>К товару</v>
      </c>
      <c r="G96" s="87">
        <v>59565.566160000002</v>
      </c>
      <c r="H96" s="61">
        <v>4</v>
      </c>
      <c r="I96" s="60"/>
    </row>
    <row r="97" spans="1:9" ht="15" x14ac:dyDescent="0.25">
      <c r="A97" s="8" t="s">
        <v>23609</v>
      </c>
      <c r="B97" s="8" t="s">
        <v>639</v>
      </c>
      <c r="C97" s="8" t="s">
        <v>23610</v>
      </c>
      <c r="D97" s="8" t="s">
        <v>23611</v>
      </c>
      <c r="E97" s="13" t="s">
        <v>32228</v>
      </c>
      <c r="F97" s="77" t="str">
        <f t="shared" si="1"/>
        <v>К товару</v>
      </c>
      <c r="G97" s="87">
        <v>52131.6</v>
      </c>
      <c r="H97" s="61">
        <v>6</v>
      </c>
      <c r="I97" s="60"/>
    </row>
    <row r="98" spans="1:9" ht="30" x14ac:dyDescent="0.25">
      <c r="A98" s="8" t="s">
        <v>12475</v>
      </c>
      <c r="B98" s="8" t="s">
        <v>639</v>
      </c>
      <c r="C98" s="8" t="s">
        <v>12476</v>
      </c>
      <c r="D98" s="8" t="s">
        <v>12477</v>
      </c>
      <c r="E98" s="13" t="s">
        <v>32229</v>
      </c>
      <c r="F98" s="77" t="str">
        <f t="shared" si="1"/>
        <v>К товару</v>
      </c>
      <c r="G98" s="87">
        <v>61013.666160000001</v>
      </c>
      <c r="H98" s="61">
        <v>8</v>
      </c>
      <c r="I98" s="60"/>
    </row>
    <row r="99" spans="1:9" ht="15" x14ac:dyDescent="0.25">
      <c r="A99" s="8" t="s">
        <v>12478</v>
      </c>
      <c r="B99" s="8" t="s">
        <v>639</v>
      </c>
      <c r="C99" s="8" t="s">
        <v>12479</v>
      </c>
      <c r="D99" s="8" t="s">
        <v>12480</v>
      </c>
      <c r="E99" s="13" t="s">
        <v>32230</v>
      </c>
      <c r="F99" s="77" t="str">
        <f t="shared" si="1"/>
        <v>К товару</v>
      </c>
      <c r="G99" s="87">
        <v>52498.838159999999</v>
      </c>
      <c r="H99" s="61">
        <v>6</v>
      </c>
      <c r="I99" s="60"/>
    </row>
    <row r="100" spans="1:9" ht="15" x14ac:dyDescent="0.25">
      <c r="A100" s="8" t="s">
        <v>23612</v>
      </c>
      <c r="B100" s="8" t="s">
        <v>639</v>
      </c>
      <c r="C100" s="8" t="s">
        <v>23613</v>
      </c>
      <c r="D100" s="8" t="s">
        <v>11251</v>
      </c>
      <c r="E100" s="13" t="s">
        <v>32231</v>
      </c>
      <c r="F100" s="77" t="str">
        <f t="shared" si="1"/>
        <v>К товару</v>
      </c>
      <c r="G100" s="87">
        <v>51166.586159999999</v>
      </c>
      <c r="H100" s="61">
        <v>20</v>
      </c>
      <c r="I100" s="60"/>
    </row>
    <row r="101" spans="1:9" ht="15" x14ac:dyDescent="0.25">
      <c r="A101" s="8" t="s">
        <v>21296</v>
      </c>
      <c r="B101" s="8" t="s">
        <v>639</v>
      </c>
      <c r="C101" s="8" t="s">
        <v>21297</v>
      </c>
      <c r="D101" s="8" t="s">
        <v>21298</v>
      </c>
      <c r="E101" s="13" t="s">
        <v>32232</v>
      </c>
      <c r="F101" s="77" t="str">
        <f t="shared" si="1"/>
        <v>К товару</v>
      </c>
      <c r="G101" s="87">
        <v>51127.777080000007</v>
      </c>
      <c r="H101" s="61">
        <v>40</v>
      </c>
      <c r="I101" s="60"/>
    </row>
    <row r="102" spans="1:9" ht="15" x14ac:dyDescent="0.25">
      <c r="A102" s="8" t="s">
        <v>12481</v>
      </c>
      <c r="B102" s="8" t="s">
        <v>639</v>
      </c>
      <c r="C102" s="8" t="s">
        <v>12482</v>
      </c>
      <c r="D102" s="8" t="s">
        <v>12245</v>
      </c>
      <c r="E102" s="13" t="s">
        <v>32233</v>
      </c>
      <c r="F102" s="77" t="str">
        <f t="shared" si="1"/>
        <v>К товару</v>
      </c>
      <c r="G102" s="87">
        <v>64199.48616</v>
      </c>
      <c r="H102" s="61">
        <v>20</v>
      </c>
      <c r="I102" s="60"/>
    </row>
    <row r="103" spans="1:9" ht="15" x14ac:dyDescent="0.25">
      <c r="A103" s="8" t="s">
        <v>12483</v>
      </c>
      <c r="B103" s="8" t="s">
        <v>639</v>
      </c>
      <c r="C103" s="8" t="s">
        <v>12484</v>
      </c>
      <c r="D103" s="8" t="s">
        <v>12485</v>
      </c>
      <c r="E103" s="13" t="s">
        <v>32234</v>
      </c>
      <c r="F103" s="77" t="str">
        <f t="shared" si="1"/>
        <v>К товару</v>
      </c>
      <c r="G103" s="87">
        <v>61785.793080000003</v>
      </c>
      <c r="H103" s="61">
        <v>22</v>
      </c>
      <c r="I103" s="60"/>
    </row>
    <row r="104" spans="1:9" ht="15" x14ac:dyDescent="0.25">
      <c r="A104" s="8" t="s">
        <v>12486</v>
      </c>
      <c r="B104" s="8" t="s">
        <v>639</v>
      </c>
      <c r="C104" s="8" t="s">
        <v>12487</v>
      </c>
      <c r="D104" s="8" t="s">
        <v>12488</v>
      </c>
      <c r="E104" s="13" t="s">
        <v>32235</v>
      </c>
      <c r="F104" s="77" t="str">
        <f t="shared" si="1"/>
        <v>К товару</v>
      </c>
      <c r="G104" s="87">
        <v>59179.213080000001</v>
      </c>
      <c r="H104" s="61">
        <v>11</v>
      </c>
      <c r="I104" s="60"/>
    </row>
    <row r="105" spans="1:9" ht="15" x14ac:dyDescent="0.25">
      <c r="A105" s="8" t="s">
        <v>21299</v>
      </c>
      <c r="B105" s="8" t="s">
        <v>639</v>
      </c>
      <c r="C105" s="8" t="s">
        <v>21300</v>
      </c>
      <c r="D105" s="8" t="s">
        <v>21301</v>
      </c>
      <c r="E105" s="13" t="s">
        <v>32236</v>
      </c>
      <c r="F105" s="77" t="str">
        <f t="shared" si="1"/>
        <v>К товару</v>
      </c>
      <c r="G105" s="87">
        <v>94609.586160000006</v>
      </c>
      <c r="H105" s="61">
        <v>18</v>
      </c>
      <c r="I105" s="60"/>
    </row>
    <row r="106" spans="1:9" ht="15" x14ac:dyDescent="0.25">
      <c r="A106" s="8" t="s">
        <v>12489</v>
      </c>
      <c r="B106" s="8" t="s">
        <v>639</v>
      </c>
      <c r="C106" s="8" t="s">
        <v>12490</v>
      </c>
      <c r="D106" s="8" t="s">
        <v>12491</v>
      </c>
      <c r="E106" s="13" t="s">
        <v>32237</v>
      </c>
      <c r="F106" s="77" t="str">
        <f t="shared" si="1"/>
        <v>К товару</v>
      </c>
      <c r="G106" s="87">
        <v>57924</v>
      </c>
      <c r="H106" s="61">
        <v>1</v>
      </c>
      <c r="I106" s="60"/>
    </row>
    <row r="107" spans="1:9" ht="15" x14ac:dyDescent="0.25">
      <c r="A107" s="8" t="s">
        <v>12492</v>
      </c>
      <c r="B107" s="8" t="s">
        <v>639</v>
      </c>
      <c r="C107" s="8" t="s">
        <v>12493</v>
      </c>
      <c r="D107" s="8" t="s">
        <v>12494</v>
      </c>
      <c r="E107" s="13" t="s">
        <v>32238</v>
      </c>
      <c r="F107" s="77" t="str">
        <f t="shared" si="1"/>
        <v>К товару</v>
      </c>
      <c r="G107" s="87">
        <v>78776.639999999999</v>
      </c>
      <c r="H107" s="61">
        <v>6</v>
      </c>
      <c r="I107" s="60"/>
    </row>
    <row r="108" spans="1:9" ht="15" x14ac:dyDescent="0.25">
      <c r="A108" s="8" t="s">
        <v>12495</v>
      </c>
      <c r="B108" s="8" t="s">
        <v>639</v>
      </c>
      <c r="C108" s="8" t="s">
        <v>12496</v>
      </c>
      <c r="D108" s="8" t="s">
        <v>12497</v>
      </c>
      <c r="E108" s="13" t="s">
        <v>32239</v>
      </c>
      <c r="F108" s="77" t="str">
        <f t="shared" si="1"/>
        <v>К товару</v>
      </c>
      <c r="G108" s="87">
        <v>64006.02</v>
      </c>
      <c r="H108" s="61">
        <v>6</v>
      </c>
      <c r="I108" s="60"/>
    </row>
    <row r="109" spans="1:9" ht="30" x14ac:dyDescent="0.25">
      <c r="A109" s="8" t="s">
        <v>12498</v>
      </c>
      <c r="B109" s="8" t="s">
        <v>639</v>
      </c>
      <c r="C109" s="8" t="s">
        <v>12499</v>
      </c>
      <c r="D109" s="8" t="s">
        <v>12500</v>
      </c>
      <c r="E109" s="13" t="s">
        <v>32240</v>
      </c>
      <c r="F109" s="77" t="str">
        <f t="shared" si="1"/>
        <v>К товару</v>
      </c>
      <c r="G109" s="87">
        <v>6536.1441599999998</v>
      </c>
      <c r="H109" s="61">
        <v>64</v>
      </c>
      <c r="I109" s="60"/>
    </row>
    <row r="110" spans="1:9" ht="30" x14ac:dyDescent="0.25">
      <c r="A110" s="8" t="s">
        <v>27604</v>
      </c>
      <c r="B110" s="8" t="s">
        <v>639</v>
      </c>
      <c r="C110" s="8" t="s">
        <v>27605</v>
      </c>
      <c r="D110" s="8" t="s">
        <v>27606</v>
      </c>
      <c r="E110" s="13" t="s">
        <v>32241</v>
      </c>
      <c r="F110" s="77" t="str">
        <f t="shared" si="1"/>
        <v>К товару</v>
      </c>
      <c r="G110" s="87">
        <v>9248.7250800000002</v>
      </c>
      <c r="H110" s="61">
        <v>1</v>
      </c>
      <c r="I110" s="60"/>
    </row>
    <row r="111" spans="1:9" ht="15" x14ac:dyDescent="0.25">
      <c r="A111" s="8" t="s">
        <v>12501</v>
      </c>
      <c r="B111" s="8" t="s">
        <v>639</v>
      </c>
      <c r="C111" s="8" t="s">
        <v>12502</v>
      </c>
      <c r="D111" s="8" t="s">
        <v>12503</v>
      </c>
      <c r="E111" s="13" t="s">
        <v>32242</v>
      </c>
      <c r="F111" s="77" t="str">
        <f t="shared" si="1"/>
        <v>К товару</v>
      </c>
      <c r="G111" s="87">
        <v>33345.109080000002</v>
      </c>
      <c r="H111" s="61">
        <v>5</v>
      </c>
      <c r="I111" s="60"/>
    </row>
    <row r="112" spans="1:9" ht="30" x14ac:dyDescent="0.25">
      <c r="A112" s="8" t="s">
        <v>12504</v>
      </c>
      <c r="B112" s="8" t="s">
        <v>639</v>
      </c>
      <c r="C112" s="8" t="s">
        <v>12505</v>
      </c>
      <c r="D112" s="8" t="s">
        <v>5269</v>
      </c>
      <c r="E112" s="13" t="s">
        <v>32243</v>
      </c>
      <c r="F112" s="77" t="str">
        <f t="shared" si="1"/>
        <v>К товару</v>
      </c>
      <c r="G112" s="87">
        <v>30719.41416</v>
      </c>
      <c r="H112" s="61">
        <v>8</v>
      </c>
      <c r="I112" s="60"/>
    </row>
    <row r="113" spans="1:9" ht="15" x14ac:dyDescent="0.25">
      <c r="A113" s="8" t="s">
        <v>12506</v>
      </c>
      <c r="B113" s="8" t="s">
        <v>639</v>
      </c>
      <c r="C113" s="8" t="s">
        <v>12507</v>
      </c>
      <c r="D113" s="8" t="s">
        <v>12508</v>
      </c>
      <c r="E113" s="13" t="s">
        <v>32244</v>
      </c>
      <c r="F113" s="77" t="str">
        <f t="shared" si="1"/>
        <v>К товару</v>
      </c>
      <c r="G113" s="87">
        <v>33856.578000000001</v>
      </c>
      <c r="H113" s="61">
        <v>9</v>
      </c>
      <c r="I113" s="60"/>
    </row>
    <row r="114" spans="1:9" ht="15" x14ac:dyDescent="0.25">
      <c r="A114" s="8" t="s">
        <v>12509</v>
      </c>
      <c r="B114" s="8" t="s">
        <v>639</v>
      </c>
      <c r="C114" s="8" t="s">
        <v>12510</v>
      </c>
      <c r="D114" s="8" t="s">
        <v>12511</v>
      </c>
      <c r="E114" s="13" t="s">
        <v>32245</v>
      </c>
      <c r="F114" s="77" t="str">
        <f t="shared" si="1"/>
        <v>К товару</v>
      </c>
      <c r="G114" s="87">
        <v>28952.73216</v>
      </c>
      <c r="H114" s="61">
        <v>42</v>
      </c>
      <c r="I114" s="60"/>
    </row>
    <row r="115" spans="1:9" ht="15" x14ac:dyDescent="0.25">
      <c r="A115" s="8" t="s">
        <v>12512</v>
      </c>
      <c r="B115" s="8" t="s">
        <v>639</v>
      </c>
      <c r="C115" s="8" t="s">
        <v>12513</v>
      </c>
      <c r="D115" s="8" t="s">
        <v>5278</v>
      </c>
      <c r="E115" s="13" t="s">
        <v>32246</v>
      </c>
      <c r="F115" s="77" t="str">
        <f t="shared" si="1"/>
        <v>К товару</v>
      </c>
      <c r="G115" s="87">
        <v>19867.932000000001</v>
      </c>
      <c r="H115" s="61">
        <v>2</v>
      </c>
      <c r="I115" s="60"/>
    </row>
    <row r="116" spans="1:9" ht="30" x14ac:dyDescent="0.25">
      <c r="A116" s="8" t="s">
        <v>12514</v>
      </c>
      <c r="B116" s="8" t="s">
        <v>639</v>
      </c>
      <c r="C116" s="8" t="s">
        <v>12515</v>
      </c>
      <c r="D116" s="8" t="s">
        <v>12516</v>
      </c>
      <c r="E116" s="13" t="s">
        <v>32247</v>
      </c>
      <c r="F116" s="77" t="str">
        <f t="shared" si="1"/>
        <v>К товару</v>
      </c>
      <c r="G116" s="87">
        <v>40856.114159999997</v>
      </c>
      <c r="H116" s="61">
        <v>4</v>
      </c>
      <c r="I116" s="60"/>
    </row>
    <row r="117" spans="1:9" ht="15" x14ac:dyDescent="0.25">
      <c r="A117" s="8" t="s">
        <v>21302</v>
      </c>
      <c r="B117" s="8" t="s">
        <v>639</v>
      </c>
      <c r="C117" s="8" t="s">
        <v>21303</v>
      </c>
      <c r="D117" s="8" t="s">
        <v>21304</v>
      </c>
      <c r="E117" s="13" t="s">
        <v>32248</v>
      </c>
      <c r="F117" s="77" t="str">
        <f t="shared" si="1"/>
        <v>К товару</v>
      </c>
      <c r="G117" s="87">
        <v>1123.14636</v>
      </c>
      <c r="H117" s="61">
        <v>138</v>
      </c>
      <c r="I117" s="60"/>
    </row>
    <row r="118" spans="1:9" ht="15" x14ac:dyDescent="0.25">
      <c r="A118" s="8" t="s">
        <v>12517</v>
      </c>
      <c r="B118" s="8" t="s">
        <v>639</v>
      </c>
      <c r="C118" s="8" t="s">
        <v>12518</v>
      </c>
      <c r="D118" s="8" t="s">
        <v>2507</v>
      </c>
      <c r="E118" s="13" t="s">
        <v>32249</v>
      </c>
      <c r="F118" s="77" t="str">
        <f t="shared" si="1"/>
        <v>К товару</v>
      </c>
      <c r="G118" s="87">
        <v>3350.3241600000001</v>
      </c>
      <c r="H118" s="61">
        <v>140</v>
      </c>
      <c r="I118" s="60"/>
    </row>
    <row r="119" spans="1:9" ht="15" x14ac:dyDescent="0.25">
      <c r="A119" s="8" t="s">
        <v>12519</v>
      </c>
      <c r="B119" s="8" t="s">
        <v>639</v>
      </c>
      <c r="C119" s="8" t="s">
        <v>12520</v>
      </c>
      <c r="D119" s="8" t="s">
        <v>12521</v>
      </c>
      <c r="E119" s="13" t="s">
        <v>32250</v>
      </c>
      <c r="F119" s="77" t="str">
        <f t="shared" si="1"/>
        <v>К товару</v>
      </c>
      <c r="G119" s="87">
        <v>4402.2240000000002</v>
      </c>
      <c r="H119" s="61">
        <v>54</v>
      </c>
      <c r="I119" s="60"/>
    </row>
    <row r="120" spans="1:9" ht="15" x14ac:dyDescent="0.25">
      <c r="A120" s="8" t="s">
        <v>12522</v>
      </c>
      <c r="B120" s="8" t="s">
        <v>639</v>
      </c>
      <c r="C120" s="8" t="s">
        <v>12523</v>
      </c>
      <c r="D120" s="8" t="s">
        <v>12524</v>
      </c>
      <c r="E120" s="13" t="s">
        <v>32251</v>
      </c>
      <c r="F120" s="77" t="str">
        <f t="shared" si="1"/>
        <v>К товару</v>
      </c>
      <c r="G120" s="87">
        <v>1183.9665600000001</v>
      </c>
      <c r="H120" s="61">
        <v>147</v>
      </c>
      <c r="I120" s="60"/>
    </row>
    <row r="121" spans="1:9" ht="15" x14ac:dyDescent="0.25">
      <c r="A121" s="8" t="s">
        <v>12525</v>
      </c>
      <c r="B121" s="8" t="s">
        <v>639</v>
      </c>
      <c r="C121" s="8" t="s">
        <v>12526</v>
      </c>
      <c r="D121" s="8" t="s">
        <v>2513</v>
      </c>
      <c r="E121" s="13" t="s">
        <v>32252</v>
      </c>
      <c r="F121" s="77" t="str">
        <f t="shared" si="1"/>
        <v>К товару</v>
      </c>
      <c r="G121" s="87">
        <v>692.19180000000006</v>
      </c>
      <c r="H121" s="61">
        <v>213</v>
      </c>
      <c r="I121" s="60"/>
    </row>
    <row r="122" spans="1:9" ht="15" x14ac:dyDescent="0.25">
      <c r="A122" s="8" t="s">
        <v>12527</v>
      </c>
      <c r="B122" s="8" t="s">
        <v>639</v>
      </c>
      <c r="C122" s="8" t="s">
        <v>12528</v>
      </c>
      <c r="D122" s="8" t="s">
        <v>12529</v>
      </c>
      <c r="E122" s="13" t="s">
        <v>32253</v>
      </c>
      <c r="F122" s="77" t="str">
        <f t="shared" si="1"/>
        <v>К товару</v>
      </c>
      <c r="G122" s="87">
        <v>1589.4345599999999</v>
      </c>
      <c r="H122" s="61">
        <v>21</v>
      </c>
      <c r="I122" s="60"/>
    </row>
    <row r="123" spans="1:9" ht="15" x14ac:dyDescent="0.25">
      <c r="A123" s="8" t="s">
        <v>12530</v>
      </c>
      <c r="B123" s="8" t="s">
        <v>639</v>
      </c>
      <c r="C123" s="8" t="s">
        <v>12531</v>
      </c>
      <c r="D123" s="8" t="s">
        <v>12532</v>
      </c>
      <c r="E123" s="13" t="s">
        <v>32254</v>
      </c>
      <c r="F123" s="77" t="str">
        <f t="shared" si="1"/>
        <v>К товару</v>
      </c>
      <c r="G123" s="87">
        <v>3707.136</v>
      </c>
      <c r="H123" s="61">
        <v>38</v>
      </c>
      <c r="I123" s="60"/>
    </row>
    <row r="124" spans="1:9" ht="15" x14ac:dyDescent="0.25">
      <c r="A124" s="8" t="s">
        <v>12533</v>
      </c>
      <c r="B124" s="8" t="s">
        <v>639</v>
      </c>
      <c r="C124" s="8" t="s">
        <v>12534</v>
      </c>
      <c r="D124" s="8" t="s">
        <v>2517</v>
      </c>
      <c r="E124" s="13" t="s">
        <v>32255</v>
      </c>
      <c r="F124" s="77" t="str">
        <f t="shared" si="1"/>
        <v>К товару</v>
      </c>
      <c r="G124" s="87">
        <v>4228.4520000000002</v>
      </c>
      <c r="H124" s="61">
        <v>191</v>
      </c>
      <c r="I124" s="60"/>
    </row>
    <row r="125" spans="1:9" ht="15" x14ac:dyDescent="0.25">
      <c r="A125" s="8" t="s">
        <v>12535</v>
      </c>
      <c r="B125" s="8" t="s">
        <v>639</v>
      </c>
      <c r="C125" s="8" t="s">
        <v>12536</v>
      </c>
      <c r="D125" s="8" t="s">
        <v>5298</v>
      </c>
      <c r="E125" s="13" t="s">
        <v>32256</v>
      </c>
      <c r="F125" s="77" t="str">
        <f t="shared" si="1"/>
        <v>К товару</v>
      </c>
      <c r="G125" s="87">
        <v>4711.5381600000001</v>
      </c>
      <c r="H125" s="61">
        <v>136</v>
      </c>
      <c r="I125" s="60"/>
    </row>
    <row r="126" spans="1:9" ht="15" x14ac:dyDescent="0.25">
      <c r="A126" s="8" t="s">
        <v>23614</v>
      </c>
      <c r="B126" s="8" t="s">
        <v>639</v>
      </c>
      <c r="C126" s="8" t="s">
        <v>23615</v>
      </c>
      <c r="D126" s="8" t="s">
        <v>5307</v>
      </c>
      <c r="E126" s="13" t="s">
        <v>32257</v>
      </c>
      <c r="F126" s="77" t="str">
        <f t="shared" si="1"/>
        <v>К товару</v>
      </c>
      <c r="G126" s="87">
        <v>3938.8319999999999</v>
      </c>
      <c r="H126" s="61">
        <v>30</v>
      </c>
      <c r="I126" s="60"/>
    </row>
    <row r="127" spans="1:9" ht="15" x14ac:dyDescent="0.25">
      <c r="A127" s="8" t="s">
        <v>12537</v>
      </c>
      <c r="B127" s="8" t="s">
        <v>639</v>
      </c>
      <c r="C127" s="8" t="s">
        <v>12538</v>
      </c>
      <c r="D127" s="8" t="s">
        <v>12539</v>
      </c>
      <c r="E127" s="13" t="s">
        <v>32258</v>
      </c>
      <c r="F127" s="77" t="str">
        <f t="shared" si="1"/>
        <v>К товару</v>
      </c>
      <c r="G127" s="87">
        <v>5088.0441599999995</v>
      </c>
      <c r="H127" s="61">
        <v>63</v>
      </c>
      <c r="I127" s="60"/>
    </row>
    <row r="128" spans="1:9" ht="15" x14ac:dyDescent="0.25">
      <c r="A128" s="8" t="s">
        <v>12540</v>
      </c>
      <c r="B128" s="8" t="s">
        <v>639</v>
      </c>
      <c r="C128" s="8" t="s">
        <v>12541</v>
      </c>
      <c r="D128" s="8" t="s">
        <v>12542</v>
      </c>
      <c r="E128" s="13" t="s">
        <v>32259</v>
      </c>
      <c r="F128" s="77" t="str">
        <f t="shared" si="1"/>
        <v>К товару</v>
      </c>
      <c r="G128" s="87">
        <v>1087.2334800000001</v>
      </c>
      <c r="H128" s="61">
        <v>43</v>
      </c>
      <c r="I128" s="60"/>
    </row>
    <row r="129" spans="1:9" ht="15" x14ac:dyDescent="0.25">
      <c r="A129" s="8" t="s">
        <v>12543</v>
      </c>
      <c r="B129" s="8" t="s">
        <v>639</v>
      </c>
      <c r="C129" s="8" t="s">
        <v>12544</v>
      </c>
      <c r="D129" s="8" t="s">
        <v>12545</v>
      </c>
      <c r="E129" s="13" t="s">
        <v>32260</v>
      </c>
      <c r="F129" s="77" t="str">
        <f t="shared" si="1"/>
        <v>К товару</v>
      </c>
      <c r="G129" s="87">
        <v>2193.5818800000002</v>
      </c>
      <c r="H129" s="61">
        <v>85</v>
      </c>
      <c r="I129" s="60"/>
    </row>
    <row r="130" spans="1:9" ht="15" x14ac:dyDescent="0.25">
      <c r="A130" s="8" t="s">
        <v>12546</v>
      </c>
      <c r="B130" s="8" t="s">
        <v>639</v>
      </c>
      <c r="C130" s="8" t="s">
        <v>12547</v>
      </c>
      <c r="D130" s="8" t="s">
        <v>12548</v>
      </c>
      <c r="E130" s="13" t="s">
        <v>32261</v>
      </c>
      <c r="F130" s="77" t="str">
        <f t="shared" si="1"/>
        <v>К товару</v>
      </c>
      <c r="G130" s="87">
        <v>2906.0470799999998</v>
      </c>
      <c r="H130" s="61">
        <v>14</v>
      </c>
      <c r="I130" s="60"/>
    </row>
    <row r="131" spans="1:9" ht="15" x14ac:dyDescent="0.25">
      <c r="A131" s="8" t="s">
        <v>12549</v>
      </c>
      <c r="B131" s="8" t="s">
        <v>639</v>
      </c>
      <c r="C131" s="8" t="s">
        <v>12550</v>
      </c>
      <c r="D131" s="8" t="s">
        <v>12551</v>
      </c>
      <c r="E131" s="13" t="s">
        <v>32262</v>
      </c>
      <c r="F131" s="77" t="str">
        <f t="shared" si="1"/>
        <v>К товару</v>
      </c>
      <c r="G131" s="87">
        <v>992.23811999999998</v>
      </c>
      <c r="H131" s="61">
        <v>319</v>
      </c>
      <c r="I131" s="60"/>
    </row>
    <row r="132" spans="1:9" ht="15" x14ac:dyDescent="0.25">
      <c r="A132" s="8" t="s">
        <v>12552</v>
      </c>
      <c r="B132" s="8" t="s">
        <v>639</v>
      </c>
      <c r="C132" s="8" t="s">
        <v>12553</v>
      </c>
      <c r="D132" s="8" t="s">
        <v>12554</v>
      </c>
      <c r="E132" s="13" t="s">
        <v>32263</v>
      </c>
      <c r="F132" s="77" t="str">
        <f t="shared" si="1"/>
        <v>К товару</v>
      </c>
      <c r="G132" s="87">
        <v>151.76088000000001</v>
      </c>
      <c r="H132" s="61">
        <v>182</v>
      </c>
      <c r="I132" s="60"/>
    </row>
    <row r="133" spans="1:9" ht="15" x14ac:dyDescent="0.25">
      <c r="A133" s="8" t="s">
        <v>12555</v>
      </c>
      <c r="B133" s="8" t="s">
        <v>639</v>
      </c>
      <c r="C133" s="8" t="s">
        <v>12556</v>
      </c>
      <c r="D133" s="8" t="s">
        <v>12557</v>
      </c>
      <c r="E133" s="13" t="s">
        <v>32264</v>
      </c>
      <c r="F133" s="77" t="str">
        <f t="shared" si="1"/>
        <v>К товару</v>
      </c>
      <c r="G133" s="87">
        <v>1946.2464</v>
      </c>
      <c r="H133" s="61">
        <v>53</v>
      </c>
      <c r="I133" s="60"/>
    </row>
    <row r="134" spans="1:9" ht="15" x14ac:dyDescent="0.25">
      <c r="A134" s="8" t="s">
        <v>12558</v>
      </c>
      <c r="B134" s="8" t="s">
        <v>639</v>
      </c>
      <c r="C134" s="8" t="s">
        <v>12559</v>
      </c>
      <c r="D134" s="8" t="s">
        <v>12560</v>
      </c>
      <c r="E134" s="13" t="s">
        <v>32265</v>
      </c>
      <c r="F134" s="77" t="str">
        <f t="shared" si="1"/>
        <v>К товару</v>
      </c>
      <c r="G134" s="87">
        <v>2809.3139999999999</v>
      </c>
      <c r="H134" s="61">
        <v>2</v>
      </c>
      <c r="I134" s="60"/>
    </row>
    <row r="135" spans="1:9" ht="30" x14ac:dyDescent="0.25">
      <c r="A135" s="8" t="s">
        <v>21305</v>
      </c>
      <c r="B135" s="8" t="s">
        <v>639</v>
      </c>
      <c r="C135" s="8" t="s">
        <v>21306</v>
      </c>
      <c r="D135" s="8" t="s">
        <v>21307</v>
      </c>
      <c r="E135" s="13" t="s">
        <v>32266</v>
      </c>
      <c r="F135" s="77" t="str">
        <f t="shared" si="1"/>
        <v>К товару</v>
      </c>
      <c r="G135" s="87">
        <v>1768.9989600000001</v>
      </c>
      <c r="H135" s="61">
        <v>38</v>
      </c>
      <c r="I135" s="60"/>
    </row>
    <row r="136" spans="1:9" ht="15" x14ac:dyDescent="0.25">
      <c r="A136" s="8" t="s">
        <v>12561</v>
      </c>
      <c r="B136" s="8" t="s">
        <v>639</v>
      </c>
      <c r="C136" s="8" t="s">
        <v>12562</v>
      </c>
      <c r="D136" s="8" t="s">
        <v>12563</v>
      </c>
      <c r="E136" s="13" t="s">
        <v>32267</v>
      </c>
      <c r="F136" s="77" t="str">
        <f t="shared" si="1"/>
        <v>К товару</v>
      </c>
      <c r="G136" s="87">
        <v>5618.6279999999997</v>
      </c>
      <c r="H136" s="61">
        <v>40</v>
      </c>
      <c r="I136" s="60"/>
    </row>
    <row r="137" spans="1:9" ht="15" x14ac:dyDescent="0.25">
      <c r="A137" s="8" t="s">
        <v>12564</v>
      </c>
      <c r="B137" s="8" t="s">
        <v>639</v>
      </c>
      <c r="C137" s="8" t="s">
        <v>12565</v>
      </c>
      <c r="D137" s="8" t="s">
        <v>12566</v>
      </c>
      <c r="E137" s="13" t="s">
        <v>32268</v>
      </c>
      <c r="F137" s="77" t="str">
        <f t="shared" si="1"/>
        <v>К товару</v>
      </c>
      <c r="G137" s="87">
        <v>563.60052000000007</v>
      </c>
      <c r="H137" s="61">
        <v>253</v>
      </c>
      <c r="I137" s="60"/>
    </row>
    <row r="138" spans="1:9" ht="15" x14ac:dyDescent="0.25">
      <c r="A138" s="8" t="s">
        <v>12567</v>
      </c>
      <c r="B138" s="8" t="s">
        <v>639</v>
      </c>
      <c r="C138" s="8" t="s">
        <v>12568</v>
      </c>
      <c r="D138" s="8" t="s">
        <v>12569</v>
      </c>
      <c r="E138" s="13" t="s">
        <v>32269</v>
      </c>
      <c r="F138" s="77" t="str">
        <f t="shared" ref="F138:F201" si="2">HYPERLINK("https://shop-askom.kz/?pbrandnumber="&amp;C138&amp;"&amp;pbrandname=SAMPA", "К товару")</f>
        <v>К товару</v>
      </c>
      <c r="G138" s="87">
        <v>975.44016000000011</v>
      </c>
      <c r="H138" s="61">
        <v>160</v>
      </c>
      <c r="I138" s="60"/>
    </row>
    <row r="139" spans="1:9" ht="15" x14ac:dyDescent="0.25">
      <c r="A139" s="8" t="s">
        <v>12570</v>
      </c>
      <c r="B139" s="8" t="s">
        <v>639</v>
      </c>
      <c r="C139" s="8" t="s">
        <v>12571</v>
      </c>
      <c r="D139" s="8" t="s">
        <v>12572</v>
      </c>
      <c r="E139" s="13" t="s">
        <v>32270</v>
      </c>
      <c r="F139" s="77" t="str">
        <f t="shared" si="2"/>
        <v>К товару</v>
      </c>
      <c r="G139" s="87">
        <v>864.80531999999994</v>
      </c>
      <c r="H139" s="61">
        <v>63</v>
      </c>
      <c r="I139" s="60"/>
    </row>
    <row r="140" spans="1:9" ht="15" x14ac:dyDescent="0.25">
      <c r="A140" s="8" t="s">
        <v>23616</v>
      </c>
      <c r="B140" s="8" t="s">
        <v>639</v>
      </c>
      <c r="C140" s="8" t="s">
        <v>23617</v>
      </c>
      <c r="D140" s="8" t="s">
        <v>23618</v>
      </c>
      <c r="E140" s="13" t="s">
        <v>32271</v>
      </c>
      <c r="F140" s="77" t="str">
        <f t="shared" si="2"/>
        <v>К товару</v>
      </c>
      <c r="G140" s="87">
        <v>2184.8932799999998</v>
      </c>
      <c r="H140" s="61">
        <v>35</v>
      </c>
      <c r="I140" s="60"/>
    </row>
    <row r="141" spans="1:9" ht="15" x14ac:dyDescent="0.25">
      <c r="A141" s="8" t="s">
        <v>12573</v>
      </c>
      <c r="B141" s="8" t="s">
        <v>639</v>
      </c>
      <c r="C141" s="8" t="s">
        <v>12574</v>
      </c>
      <c r="D141" s="8" t="s">
        <v>12575</v>
      </c>
      <c r="E141" s="13" t="s">
        <v>32272</v>
      </c>
      <c r="F141" s="77" t="str">
        <f t="shared" si="2"/>
        <v>К товару</v>
      </c>
      <c r="G141" s="87">
        <v>2597.3121599999999</v>
      </c>
      <c r="H141" s="61">
        <v>132</v>
      </c>
      <c r="I141" s="60"/>
    </row>
    <row r="142" spans="1:9" ht="15" x14ac:dyDescent="0.25">
      <c r="A142" s="8" t="s">
        <v>12576</v>
      </c>
      <c r="B142" s="8" t="s">
        <v>639</v>
      </c>
      <c r="C142" s="8" t="s">
        <v>12577</v>
      </c>
      <c r="D142" s="8" t="s">
        <v>12578</v>
      </c>
      <c r="E142" s="13" t="s">
        <v>32273</v>
      </c>
      <c r="F142" s="77" t="str">
        <f t="shared" si="2"/>
        <v>К товару</v>
      </c>
      <c r="G142" s="87">
        <v>405.46800000000002</v>
      </c>
      <c r="H142" s="61">
        <v>491</v>
      </c>
      <c r="I142" s="60"/>
    </row>
    <row r="143" spans="1:9" ht="15" x14ac:dyDescent="0.25">
      <c r="A143" s="8" t="s">
        <v>12579</v>
      </c>
      <c r="B143" s="8" t="s">
        <v>639</v>
      </c>
      <c r="C143" s="8" t="s">
        <v>12580</v>
      </c>
      <c r="D143" s="8" t="s">
        <v>12581</v>
      </c>
      <c r="E143" s="13" t="s">
        <v>32274</v>
      </c>
      <c r="F143" s="77" t="str">
        <f t="shared" si="2"/>
        <v>К товару</v>
      </c>
      <c r="G143" s="87">
        <v>323.79516000000001</v>
      </c>
      <c r="H143" s="61">
        <v>560</v>
      </c>
      <c r="I143" s="60"/>
    </row>
    <row r="144" spans="1:9" ht="15" x14ac:dyDescent="0.25">
      <c r="A144" s="8" t="s">
        <v>12582</v>
      </c>
      <c r="B144" s="8" t="s">
        <v>639</v>
      </c>
      <c r="C144" s="8" t="s">
        <v>12583</v>
      </c>
      <c r="D144" s="8" t="s">
        <v>12584</v>
      </c>
      <c r="E144" s="13" t="s">
        <v>32275</v>
      </c>
      <c r="F144" s="77" t="str">
        <f t="shared" si="2"/>
        <v>К товару</v>
      </c>
      <c r="G144" s="87">
        <v>521.31600000000003</v>
      </c>
      <c r="H144" s="61">
        <v>296</v>
      </c>
      <c r="I144" s="60"/>
    </row>
    <row r="145" spans="1:9" ht="15" x14ac:dyDescent="0.25">
      <c r="A145" s="8" t="s">
        <v>12585</v>
      </c>
      <c r="B145" s="8" t="s">
        <v>639</v>
      </c>
      <c r="C145" s="8" t="s">
        <v>12586</v>
      </c>
      <c r="D145" s="8" t="s">
        <v>12587</v>
      </c>
      <c r="E145" s="13" t="s">
        <v>32276</v>
      </c>
      <c r="F145" s="77" t="str">
        <f t="shared" si="2"/>
        <v>К товару</v>
      </c>
      <c r="G145" s="87">
        <v>434.43</v>
      </c>
      <c r="H145" s="61">
        <v>153</v>
      </c>
      <c r="I145" s="60"/>
    </row>
    <row r="146" spans="1:9" ht="15" x14ac:dyDescent="0.25">
      <c r="A146" s="8" t="s">
        <v>12588</v>
      </c>
      <c r="B146" s="8" t="s">
        <v>639</v>
      </c>
      <c r="C146" s="8" t="s">
        <v>12589</v>
      </c>
      <c r="D146" s="8" t="s">
        <v>12590</v>
      </c>
      <c r="E146" s="13" t="s">
        <v>32277</v>
      </c>
      <c r="F146" s="77" t="str">
        <f t="shared" si="2"/>
        <v>К товару</v>
      </c>
      <c r="G146" s="87">
        <v>472.0806</v>
      </c>
      <c r="H146" s="61">
        <v>20</v>
      </c>
      <c r="I146" s="60"/>
    </row>
    <row r="147" spans="1:9" ht="15" x14ac:dyDescent="0.25">
      <c r="A147" s="8" t="s">
        <v>12591</v>
      </c>
      <c r="B147" s="8" t="s">
        <v>639</v>
      </c>
      <c r="C147" s="8" t="s">
        <v>12592</v>
      </c>
      <c r="D147" s="8" t="s">
        <v>12593</v>
      </c>
      <c r="E147" s="13" t="s">
        <v>32278</v>
      </c>
      <c r="F147" s="77" t="str">
        <f t="shared" si="2"/>
        <v>К товару</v>
      </c>
      <c r="G147" s="87">
        <v>590.82479999999998</v>
      </c>
      <c r="H147" s="61">
        <v>180</v>
      </c>
      <c r="I147" s="60"/>
    </row>
    <row r="148" spans="1:9" ht="15" x14ac:dyDescent="0.25">
      <c r="A148" s="8" t="s">
        <v>12594</v>
      </c>
      <c r="B148" s="8" t="s">
        <v>639</v>
      </c>
      <c r="C148" s="8" t="s">
        <v>12595</v>
      </c>
      <c r="D148" s="8" t="s">
        <v>12596</v>
      </c>
      <c r="E148" s="13" t="s">
        <v>32279</v>
      </c>
      <c r="F148" s="77" t="str">
        <f t="shared" si="2"/>
        <v>К товару</v>
      </c>
      <c r="G148" s="87">
        <v>579.24</v>
      </c>
      <c r="H148" s="61">
        <v>205</v>
      </c>
      <c r="I148" s="60"/>
    </row>
    <row r="149" spans="1:9" ht="15" x14ac:dyDescent="0.25">
      <c r="A149" s="8" t="s">
        <v>12597</v>
      </c>
      <c r="B149" s="8" t="s">
        <v>639</v>
      </c>
      <c r="C149" s="8" t="s">
        <v>12598</v>
      </c>
      <c r="D149" s="8" t="s">
        <v>12599</v>
      </c>
      <c r="E149" s="13" t="s">
        <v>32280</v>
      </c>
      <c r="F149" s="77" t="str">
        <f t="shared" si="2"/>
        <v>К товару</v>
      </c>
      <c r="G149" s="87">
        <v>618.62832000000003</v>
      </c>
      <c r="H149" s="61">
        <v>135</v>
      </c>
      <c r="I149" s="60"/>
    </row>
    <row r="150" spans="1:9" ht="15" x14ac:dyDescent="0.25">
      <c r="A150" s="8" t="s">
        <v>12600</v>
      </c>
      <c r="B150" s="8" t="s">
        <v>639</v>
      </c>
      <c r="C150" s="8" t="s">
        <v>12601</v>
      </c>
      <c r="D150" s="8" t="s">
        <v>12602</v>
      </c>
      <c r="E150" s="13" t="s">
        <v>32281</v>
      </c>
      <c r="F150" s="77" t="str">
        <f t="shared" si="2"/>
        <v>К товару</v>
      </c>
      <c r="G150" s="87">
        <v>619.78679999999997</v>
      </c>
      <c r="H150" s="61">
        <v>41</v>
      </c>
      <c r="I150" s="60"/>
    </row>
    <row r="151" spans="1:9" ht="15" x14ac:dyDescent="0.25">
      <c r="A151" s="8" t="s">
        <v>21308</v>
      </c>
      <c r="B151" s="8" t="s">
        <v>639</v>
      </c>
      <c r="C151" s="8" t="s">
        <v>21309</v>
      </c>
      <c r="D151" s="8" t="s">
        <v>21310</v>
      </c>
      <c r="E151" s="13" t="s">
        <v>32282</v>
      </c>
      <c r="F151" s="77" t="str">
        <f t="shared" si="2"/>
        <v>К товару</v>
      </c>
      <c r="G151" s="87">
        <v>821.94155999999998</v>
      </c>
      <c r="H151" s="61">
        <v>58</v>
      </c>
      <c r="I151" s="60"/>
    </row>
    <row r="152" spans="1:9" ht="15" x14ac:dyDescent="0.25">
      <c r="A152" s="8" t="s">
        <v>12603</v>
      </c>
      <c r="B152" s="8" t="s">
        <v>639</v>
      </c>
      <c r="C152" s="8" t="s">
        <v>12604</v>
      </c>
      <c r="D152" s="8" t="s">
        <v>12605</v>
      </c>
      <c r="E152" s="13" t="s">
        <v>32283</v>
      </c>
      <c r="F152" s="77" t="str">
        <f t="shared" si="2"/>
        <v>К товару</v>
      </c>
      <c r="G152" s="87">
        <v>289.62</v>
      </c>
      <c r="H152" s="61">
        <v>305</v>
      </c>
      <c r="I152" s="60"/>
    </row>
    <row r="153" spans="1:9" ht="15" x14ac:dyDescent="0.25">
      <c r="A153" s="8" t="s">
        <v>12606</v>
      </c>
      <c r="B153" s="8" t="s">
        <v>639</v>
      </c>
      <c r="C153" s="8" t="s">
        <v>12607</v>
      </c>
      <c r="D153" s="8" t="s">
        <v>12608</v>
      </c>
      <c r="E153" s="13" t="s">
        <v>32284</v>
      </c>
      <c r="F153" s="77" t="str">
        <f t="shared" si="2"/>
        <v>К товару</v>
      </c>
      <c r="G153" s="87">
        <v>265.87115999999997</v>
      </c>
      <c r="H153" s="61">
        <v>13</v>
      </c>
      <c r="I153" s="60"/>
    </row>
    <row r="154" spans="1:9" ht="15" x14ac:dyDescent="0.25">
      <c r="A154" s="8" t="s">
        <v>12609</v>
      </c>
      <c r="B154" s="8" t="s">
        <v>639</v>
      </c>
      <c r="C154" s="8" t="s">
        <v>12610</v>
      </c>
      <c r="D154" s="8" t="s">
        <v>3516</v>
      </c>
      <c r="E154" s="13" t="s">
        <v>32285</v>
      </c>
      <c r="F154" s="77" t="str">
        <f t="shared" si="2"/>
        <v>К товару</v>
      </c>
      <c r="G154" s="87">
        <v>1236.6774</v>
      </c>
      <c r="H154" s="61">
        <v>74</v>
      </c>
      <c r="I154" s="60"/>
    </row>
    <row r="155" spans="1:9" ht="15" x14ac:dyDescent="0.25">
      <c r="A155" s="8" t="s">
        <v>12611</v>
      </c>
      <c r="B155" s="8" t="s">
        <v>639</v>
      </c>
      <c r="C155" s="8" t="s">
        <v>3844</v>
      </c>
      <c r="D155" s="8" t="s">
        <v>12612</v>
      </c>
      <c r="E155" s="13" t="s">
        <v>32286</v>
      </c>
      <c r="F155" s="77" t="str">
        <f t="shared" si="2"/>
        <v>К товару</v>
      </c>
      <c r="G155" s="87">
        <v>521.31600000000003</v>
      </c>
      <c r="H155" s="61">
        <v>178</v>
      </c>
      <c r="I155" s="60"/>
    </row>
    <row r="156" spans="1:9" ht="15" x14ac:dyDescent="0.25">
      <c r="A156" s="8" t="s">
        <v>12616</v>
      </c>
      <c r="B156" s="8" t="s">
        <v>639</v>
      </c>
      <c r="C156" s="8" t="s">
        <v>12617</v>
      </c>
      <c r="D156" s="8" t="s">
        <v>12618</v>
      </c>
      <c r="E156" s="13" t="s">
        <v>32287</v>
      </c>
      <c r="F156" s="77" t="str">
        <f t="shared" si="2"/>
        <v>К товару</v>
      </c>
      <c r="G156" s="87">
        <v>391.56623999999999</v>
      </c>
      <c r="H156" s="61">
        <v>1</v>
      </c>
      <c r="I156" s="60"/>
    </row>
    <row r="157" spans="1:9" ht="15" x14ac:dyDescent="0.25">
      <c r="A157" s="8" t="s">
        <v>12613</v>
      </c>
      <c r="B157" s="8" t="s">
        <v>639</v>
      </c>
      <c r="C157" s="8" t="s">
        <v>12614</v>
      </c>
      <c r="D157" s="8" t="s">
        <v>12615</v>
      </c>
      <c r="E157" s="13" t="s">
        <v>32288</v>
      </c>
      <c r="F157" s="77" t="str">
        <f t="shared" si="2"/>
        <v>К товару</v>
      </c>
      <c r="G157" s="87">
        <v>497.56716</v>
      </c>
      <c r="H157" s="61">
        <v>39</v>
      </c>
      <c r="I157" s="60"/>
    </row>
    <row r="158" spans="1:9" ht="15" x14ac:dyDescent="0.25">
      <c r="A158" s="8" t="s">
        <v>12619</v>
      </c>
      <c r="B158" s="8" t="s">
        <v>639</v>
      </c>
      <c r="C158" s="8" t="s">
        <v>12620</v>
      </c>
      <c r="D158" s="8" t="s">
        <v>12621</v>
      </c>
      <c r="E158" s="13" t="s">
        <v>32289</v>
      </c>
      <c r="F158" s="77" t="str">
        <f t="shared" si="2"/>
        <v>К товару</v>
      </c>
      <c r="G158" s="87">
        <v>250.81092000000001</v>
      </c>
      <c r="H158" s="61">
        <v>155</v>
      </c>
      <c r="I158" s="60"/>
    </row>
    <row r="159" spans="1:9" ht="15" x14ac:dyDescent="0.25">
      <c r="A159" s="8" t="s">
        <v>12622</v>
      </c>
      <c r="B159" s="8" t="s">
        <v>639</v>
      </c>
      <c r="C159" s="8" t="s">
        <v>12623</v>
      </c>
      <c r="D159" s="8" t="s">
        <v>12624</v>
      </c>
      <c r="E159" s="13" t="s">
        <v>32290</v>
      </c>
      <c r="F159" s="77" t="str">
        <f t="shared" si="2"/>
        <v>К товару</v>
      </c>
      <c r="G159" s="87">
        <v>521.31600000000003</v>
      </c>
      <c r="H159" s="61">
        <v>188</v>
      </c>
      <c r="I159" s="60"/>
    </row>
    <row r="160" spans="1:9" ht="15" x14ac:dyDescent="0.25">
      <c r="A160" s="8" t="s">
        <v>12625</v>
      </c>
      <c r="B160" s="8" t="s">
        <v>639</v>
      </c>
      <c r="C160" s="8" t="s">
        <v>12626</v>
      </c>
      <c r="D160" s="8" t="s">
        <v>5361</v>
      </c>
      <c r="E160" s="13" t="s">
        <v>32291</v>
      </c>
      <c r="F160" s="77" t="str">
        <f t="shared" si="2"/>
        <v>К товару</v>
      </c>
      <c r="G160" s="87">
        <v>937.21032000000002</v>
      </c>
      <c r="H160" s="61">
        <v>25</v>
      </c>
      <c r="I160" s="60"/>
    </row>
    <row r="161" spans="1:9" ht="15" x14ac:dyDescent="0.25">
      <c r="A161" s="8" t="s">
        <v>12627</v>
      </c>
      <c r="B161" s="8" t="s">
        <v>639</v>
      </c>
      <c r="C161" s="8" t="s">
        <v>12628</v>
      </c>
      <c r="D161" s="8" t="s">
        <v>5364</v>
      </c>
      <c r="E161" s="13" t="s">
        <v>32292</v>
      </c>
      <c r="F161" s="77" t="str">
        <f t="shared" si="2"/>
        <v>К товару</v>
      </c>
      <c r="G161" s="87">
        <v>492.35399999999998</v>
      </c>
      <c r="H161" s="61">
        <v>151</v>
      </c>
      <c r="I161" s="60"/>
    </row>
    <row r="162" spans="1:9" ht="15" x14ac:dyDescent="0.25">
      <c r="A162" s="8" t="s">
        <v>12629</v>
      </c>
      <c r="B162" s="8" t="s">
        <v>639</v>
      </c>
      <c r="C162" s="8" t="s">
        <v>12630</v>
      </c>
      <c r="D162" s="8" t="s">
        <v>12631</v>
      </c>
      <c r="E162" s="13" t="s">
        <v>32293</v>
      </c>
      <c r="F162" s="77" t="str">
        <f t="shared" si="2"/>
        <v>К товару</v>
      </c>
      <c r="G162" s="87">
        <v>231.696</v>
      </c>
      <c r="H162" s="61">
        <v>142</v>
      </c>
      <c r="I162" s="60"/>
    </row>
    <row r="163" spans="1:9" ht="15" x14ac:dyDescent="0.25">
      <c r="A163" s="8" t="s">
        <v>12632</v>
      </c>
      <c r="B163" s="8" t="s">
        <v>639</v>
      </c>
      <c r="C163" s="8" t="s">
        <v>12633</v>
      </c>
      <c r="D163" s="8" t="s">
        <v>5367</v>
      </c>
      <c r="E163" s="13" t="s">
        <v>32294</v>
      </c>
      <c r="F163" s="77" t="str">
        <f t="shared" si="2"/>
        <v>К товару</v>
      </c>
      <c r="G163" s="87">
        <v>536.95547999999997</v>
      </c>
      <c r="H163" s="61">
        <v>104</v>
      </c>
      <c r="I163" s="60"/>
    </row>
    <row r="164" spans="1:9" ht="15" x14ac:dyDescent="0.25">
      <c r="A164" s="8" t="s">
        <v>21311</v>
      </c>
      <c r="B164" s="8" t="s">
        <v>639</v>
      </c>
      <c r="C164" s="8" t="s">
        <v>21312</v>
      </c>
      <c r="D164" s="8" t="s">
        <v>21313</v>
      </c>
      <c r="E164" s="13" t="s">
        <v>32295</v>
      </c>
      <c r="F164" s="77" t="str">
        <f t="shared" si="2"/>
        <v>К товару</v>
      </c>
      <c r="G164" s="87">
        <v>974.86092000000008</v>
      </c>
      <c r="H164" s="61">
        <v>56</v>
      </c>
      <c r="I164" s="60"/>
    </row>
    <row r="165" spans="1:9" ht="15" x14ac:dyDescent="0.25">
      <c r="A165" s="8" t="s">
        <v>12634</v>
      </c>
      <c r="B165" s="8" t="s">
        <v>639</v>
      </c>
      <c r="C165" s="8" t="s">
        <v>12635</v>
      </c>
      <c r="D165" s="8" t="s">
        <v>12636</v>
      </c>
      <c r="E165" s="13" t="s">
        <v>32296</v>
      </c>
      <c r="F165" s="77" t="str">
        <f t="shared" si="2"/>
        <v>К товару</v>
      </c>
      <c r="G165" s="87">
        <v>803.40588000000002</v>
      </c>
      <c r="H165" s="61">
        <v>92</v>
      </c>
      <c r="I165" s="60"/>
    </row>
    <row r="166" spans="1:9" ht="15" x14ac:dyDescent="0.25">
      <c r="A166" s="8" t="s">
        <v>12637</v>
      </c>
      <c r="B166" s="8" t="s">
        <v>639</v>
      </c>
      <c r="C166" s="8" t="s">
        <v>12638</v>
      </c>
      <c r="D166" s="8" t="s">
        <v>12639</v>
      </c>
      <c r="E166" s="13" t="s">
        <v>32297</v>
      </c>
      <c r="F166" s="77" t="str">
        <f t="shared" si="2"/>
        <v>К товару</v>
      </c>
      <c r="G166" s="87">
        <v>1322.98416</v>
      </c>
      <c r="H166" s="61">
        <v>149</v>
      </c>
      <c r="I166" s="60"/>
    </row>
    <row r="167" spans="1:9" ht="15" x14ac:dyDescent="0.25">
      <c r="A167" s="8" t="s">
        <v>21314</v>
      </c>
      <c r="B167" s="8" t="s">
        <v>639</v>
      </c>
      <c r="C167" s="8" t="s">
        <v>21315</v>
      </c>
      <c r="D167" s="8" t="s">
        <v>21316</v>
      </c>
      <c r="E167" s="13" t="s">
        <v>32298</v>
      </c>
      <c r="F167" s="77" t="str">
        <f t="shared" si="2"/>
        <v>К товару</v>
      </c>
      <c r="G167" s="87">
        <v>1013.0907599999999</v>
      </c>
      <c r="H167" s="61">
        <v>100</v>
      </c>
      <c r="I167" s="60"/>
    </row>
    <row r="168" spans="1:9" ht="15" x14ac:dyDescent="0.25">
      <c r="A168" s="8" t="s">
        <v>23619</v>
      </c>
      <c r="B168" s="8" t="s">
        <v>639</v>
      </c>
      <c r="C168" s="8" t="s">
        <v>23620</v>
      </c>
      <c r="D168" s="8" t="s">
        <v>23621</v>
      </c>
      <c r="E168" s="13" t="s">
        <v>32299</v>
      </c>
      <c r="F168" s="77" t="str">
        <f t="shared" si="2"/>
        <v>К товару</v>
      </c>
      <c r="G168" s="87">
        <v>1586.53836</v>
      </c>
      <c r="H168" s="61">
        <v>27</v>
      </c>
      <c r="I168" s="60"/>
    </row>
    <row r="169" spans="1:9" ht="15" x14ac:dyDescent="0.25">
      <c r="A169" s="8" t="s">
        <v>12640</v>
      </c>
      <c r="B169" s="8" t="s">
        <v>639</v>
      </c>
      <c r="C169" s="8" t="s">
        <v>12641</v>
      </c>
      <c r="D169" s="8" t="s">
        <v>12642</v>
      </c>
      <c r="E169" s="13" t="s">
        <v>32300</v>
      </c>
      <c r="F169" s="77" t="str">
        <f t="shared" si="2"/>
        <v>К товару</v>
      </c>
      <c r="G169" s="87">
        <v>2239.9210800000001</v>
      </c>
      <c r="H169" s="61">
        <v>60</v>
      </c>
      <c r="I169" s="60"/>
    </row>
    <row r="170" spans="1:9" ht="15" x14ac:dyDescent="0.25">
      <c r="A170" s="8" t="s">
        <v>27607</v>
      </c>
      <c r="B170" s="8" t="s">
        <v>639</v>
      </c>
      <c r="C170" s="8" t="s">
        <v>27608</v>
      </c>
      <c r="D170" s="8" t="s">
        <v>27609</v>
      </c>
      <c r="E170" s="13" t="s">
        <v>32301</v>
      </c>
      <c r="F170" s="77" t="str">
        <f t="shared" si="2"/>
        <v>К товару</v>
      </c>
      <c r="G170" s="87">
        <v>2664.5039999999999</v>
      </c>
      <c r="H170" s="61">
        <v>30</v>
      </c>
      <c r="I170" s="60"/>
    </row>
    <row r="171" spans="1:9" ht="15" x14ac:dyDescent="0.25">
      <c r="A171" s="8" t="s">
        <v>27610</v>
      </c>
      <c r="B171" s="8" t="s">
        <v>639</v>
      </c>
      <c r="C171" s="8" t="s">
        <v>27611</v>
      </c>
      <c r="D171" s="8" t="s">
        <v>27612</v>
      </c>
      <c r="E171" s="13" t="s">
        <v>32302</v>
      </c>
      <c r="F171" s="77" t="str">
        <f t="shared" si="2"/>
        <v>К товару</v>
      </c>
      <c r="G171" s="87">
        <v>2722.4279999999999</v>
      </c>
      <c r="H171" s="61">
        <v>8</v>
      </c>
      <c r="I171" s="60"/>
    </row>
    <row r="172" spans="1:9" ht="15" x14ac:dyDescent="0.25">
      <c r="A172" s="8" t="s">
        <v>12643</v>
      </c>
      <c r="B172" s="8" t="s">
        <v>639</v>
      </c>
      <c r="C172" s="8" t="s">
        <v>12644</v>
      </c>
      <c r="D172" s="8" t="s">
        <v>12645</v>
      </c>
      <c r="E172" s="13" t="s">
        <v>32303</v>
      </c>
      <c r="F172" s="77" t="str">
        <f t="shared" si="2"/>
        <v>К товару</v>
      </c>
      <c r="G172" s="87">
        <v>801.66816000000006</v>
      </c>
      <c r="H172" s="61">
        <v>65</v>
      </c>
      <c r="I172" s="60"/>
    </row>
    <row r="173" spans="1:9" ht="15" x14ac:dyDescent="0.25">
      <c r="A173" s="8" t="s">
        <v>23622</v>
      </c>
      <c r="B173" s="8" t="s">
        <v>639</v>
      </c>
      <c r="C173" s="8" t="s">
        <v>23623</v>
      </c>
      <c r="D173" s="8" t="s">
        <v>23624</v>
      </c>
      <c r="E173" s="13" t="s">
        <v>32304</v>
      </c>
      <c r="F173" s="77" t="str">
        <f t="shared" si="2"/>
        <v>К товару</v>
      </c>
      <c r="G173" s="87">
        <v>1563.9480000000001</v>
      </c>
      <c r="H173" s="61">
        <v>16</v>
      </c>
      <c r="I173" s="60"/>
    </row>
    <row r="174" spans="1:9" ht="15" x14ac:dyDescent="0.25">
      <c r="A174" s="8" t="s">
        <v>12646</v>
      </c>
      <c r="B174" s="8" t="s">
        <v>639</v>
      </c>
      <c r="C174" s="8" t="s">
        <v>12647</v>
      </c>
      <c r="D174" s="8" t="s">
        <v>12648</v>
      </c>
      <c r="E174" s="13" t="s">
        <v>32305</v>
      </c>
      <c r="F174" s="77" t="str">
        <f t="shared" si="2"/>
        <v>К товару</v>
      </c>
      <c r="G174" s="87">
        <v>1005.5606399999999</v>
      </c>
      <c r="H174" s="61">
        <v>86</v>
      </c>
      <c r="I174" s="60"/>
    </row>
    <row r="175" spans="1:9" ht="15" x14ac:dyDescent="0.25">
      <c r="A175" s="8" t="s">
        <v>12649</v>
      </c>
      <c r="B175" s="8" t="s">
        <v>639</v>
      </c>
      <c r="C175" s="8" t="s">
        <v>12650</v>
      </c>
      <c r="D175" s="8" t="s">
        <v>12651</v>
      </c>
      <c r="E175" s="13" t="s">
        <v>32306</v>
      </c>
      <c r="F175" s="77" t="str">
        <f t="shared" si="2"/>
        <v>К товару</v>
      </c>
      <c r="G175" s="87">
        <v>1796.8024800000001</v>
      </c>
      <c r="H175" s="61">
        <v>29</v>
      </c>
      <c r="I175" s="60"/>
    </row>
    <row r="176" spans="1:9" ht="15" x14ac:dyDescent="0.25">
      <c r="A176" s="8" t="s">
        <v>12652</v>
      </c>
      <c r="B176" s="8" t="s">
        <v>639</v>
      </c>
      <c r="C176" s="8" t="s">
        <v>12653</v>
      </c>
      <c r="D176" s="8" t="s">
        <v>12654</v>
      </c>
      <c r="E176" s="13" t="s">
        <v>32307</v>
      </c>
      <c r="F176" s="77" t="str">
        <f t="shared" si="2"/>
        <v>К товару</v>
      </c>
      <c r="G176" s="87">
        <v>622.68299999999999</v>
      </c>
      <c r="H176" s="61">
        <v>188</v>
      </c>
      <c r="I176" s="60"/>
    </row>
    <row r="177" spans="1:9" ht="15" x14ac:dyDescent="0.25">
      <c r="A177" s="8" t="s">
        <v>12655</v>
      </c>
      <c r="B177" s="8" t="s">
        <v>639</v>
      </c>
      <c r="C177" s="8" t="s">
        <v>12656</v>
      </c>
      <c r="D177" s="8" t="s">
        <v>12657</v>
      </c>
      <c r="E177" s="13" t="s">
        <v>32308</v>
      </c>
      <c r="F177" s="77" t="str">
        <f t="shared" si="2"/>
        <v>К товару</v>
      </c>
      <c r="G177" s="87">
        <v>1010.7738000000001</v>
      </c>
      <c r="H177" s="61">
        <v>80</v>
      </c>
      <c r="I177" s="60"/>
    </row>
    <row r="178" spans="1:9" ht="15" x14ac:dyDescent="0.25">
      <c r="A178" s="8" t="s">
        <v>12658</v>
      </c>
      <c r="B178" s="8" t="s">
        <v>639</v>
      </c>
      <c r="C178" s="8" t="s">
        <v>12659</v>
      </c>
      <c r="D178" s="8" t="s">
        <v>12660</v>
      </c>
      <c r="E178" s="13" t="s">
        <v>32309</v>
      </c>
      <c r="F178" s="77" t="str">
        <f t="shared" si="2"/>
        <v>К товару</v>
      </c>
      <c r="G178" s="87">
        <v>730.42163999999991</v>
      </c>
      <c r="H178" s="61">
        <v>132</v>
      </c>
      <c r="I178" s="60"/>
    </row>
    <row r="179" spans="1:9" ht="30" x14ac:dyDescent="0.25">
      <c r="A179" s="8" t="s">
        <v>12661</v>
      </c>
      <c r="B179" s="8" t="s">
        <v>639</v>
      </c>
      <c r="C179" s="8" t="s">
        <v>12662</v>
      </c>
      <c r="D179" s="8" t="s">
        <v>12663</v>
      </c>
      <c r="E179" s="13" t="s">
        <v>32310</v>
      </c>
      <c r="F179" s="77" t="str">
        <f t="shared" si="2"/>
        <v>К товару</v>
      </c>
      <c r="G179" s="87">
        <v>1066.9600800000001</v>
      </c>
      <c r="H179" s="61">
        <v>149</v>
      </c>
      <c r="I179" s="60"/>
    </row>
    <row r="180" spans="1:9" ht="15" x14ac:dyDescent="0.25">
      <c r="A180" s="8" t="s">
        <v>12664</v>
      </c>
      <c r="B180" s="8" t="s">
        <v>639</v>
      </c>
      <c r="C180" s="8" t="s">
        <v>12665</v>
      </c>
      <c r="D180" s="8" t="s">
        <v>12666</v>
      </c>
      <c r="E180" s="13" t="s">
        <v>32311</v>
      </c>
      <c r="F180" s="77" t="str">
        <f t="shared" si="2"/>
        <v>К товару</v>
      </c>
      <c r="G180" s="87">
        <v>3292.4001600000001</v>
      </c>
      <c r="H180" s="61">
        <v>60</v>
      </c>
      <c r="I180" s="60"/>
    </row>
    <row r="181" spans="1:9" ht="15" x14ac:dyDescent="0.25">
      <c r="A181" s="8" t="s">
        <v>12667</v>
      </c>
      <c r="B181" s="8" t="s">
        <v>639</v>
      </c>
      <c r="C181" s="8" t="s">
        <v>12668</v>
      </c>
      <c r="D181" s="8" t="s">
        <v>12669</v>
      </c>
      <c r="E181" s="13" t="s">
        <v>32312</v>
      </c>
      <c r="F181" s="77" t="str">
        <f t="shared" si="2"/>
        <v>К товару</v>
      </c>
      <c r="G181" s="87">
        <v>619.20755999999994</v>
      </c>
      <c r="H181" s="61">
        <v>162</v>
      </c>
      <c r="I181" s="60"/>
    </row>
    <row r="182" spans="1:9" ht="15" x14ac:dyDescent="0.25">
      <c r="A182" s="8" t="s">
        <v>21317</v>
      </c>
      <c r="B182" s="8" t="s">
        <v>639</v>
      </c>
      <c r="C182" s="8" t="s">
        <v>21318</v>
      </c>
      <c r="D182" s="8" t="s">
        <v>21319</v>
      </c>
      <c r="E182" s="13" t="s">
        <v>32313</v>
      </c>
      <c r="F182" s="77" t="str">
        <f t="shared" si="2"/>
        <v>К товару</v>
      </c>
      <c r="G182" s="87">
        <v>77.038920000000005</v>
      </c>
      <c r="H182" s="61">
        <v>10</v>
      </c>
      <c r="I182" s="60"/>
    </row>
    <row r="183" spans="1:9" ht="30" x14ac:dyDescent="0.25">
      <c r="A183" s="8" t="s">
        <v>12670</v>
      </c>
      <c r="B183" s="8" t="s">
        <v>639</v>
      </c>
      <c r="C183" s="8" t="s">
        <v>12671</v>
      </c>
      <c r="D183" s="8" t="s">
        <v>12672</v>
      </c>
      <c r="E183" s="13" t="s">
        <v>32314</v>
      </c>
      <c r="F183" s="77" t="str">
        <f t="shared" si="2"/>
        <v>К товару</v>
      </c>
      <c r="G183" s="87">
        <v>1448.1</v>
      </c>
      <c r="H183" s="61">
        <v>42</v>
      </c>
      <c r="I183" s="60"/>
    </row>
    <row r="184" spans="1:9" ht="15" x14ac:dyDescent="0.25">
      <c r="A184" s="8" t="s">
        <v>21320</v>
      </c>
      <c r="B184" s="8" t="s">
        <v>639</v>
      </c>
      <c r="C184" s="8" t="s">
        <v>21321</v>
      </c>
      <c r="D184" s="8" t="s">
        <v>21322</v>
      </c>
      <c r="E184" s="13" t="s">
        <v>32315</v>
      </c>
      <c r="F184" s="77" t="str">
        <f t="shared" si="2"/>
        <v>К товару</v>
      </c>
      <c r="G184" s="87">
        <v>1560.4725599999999</v>
      </c>
      <c r="H184" s="61">
        <v>24</v>
      </c>
      <c r="I184" s="60"/>
    </row>
    <row r="185" spans="1:9" ht="15" x14ac:dyDescent="0.25">
      <c r="A185" s="8" t="s">
        <v>12673</v>
      </c>
      <c r="B185" s="8" t="s">
        <v>639</v>
      </c>
      <c r="C185" s="8" t="s">
        <v>12674</v>
      </c>
      <c r="D185" s="8" t="s">
        <v>12675</v>
      </c>
      <c r="E185" s="13" t="s">
        <v>32316</v>
      </c>
      <c r="F185" s="77" t="str">
        <f t="shared" si="2"/>
        <v>К товару</v>
      </c>
      <c r="G185" s="87">
        <v>950.53283999999996</v>
      </c>
      <c r="H185" s="61">
        <v>333</v>
      </c>
      <c r="I185" s="60"/>
    </row>
    <row r="186" spans="1:9" ht="15" x14ac:dyDescent="0.25">
      <c r="A186" s="8" t="s">
        <v>23625</v>
      </c>
      <c r="B186" s="8" t="s">
        <v>639</v>
      </c>
      <c r="C186" s="8" t="s">
        <v>23626</v>
      </c>
      <c r="D186" s="8" t="s">
        <v>23627</v>
      </c>
      <c r="E186" s="13" t="s">
        <v>32317</v>
      </c>
      <c r="F186" s="77" t="str">
        <f t="shared" si="2"/>
        <v>К товару</v>
      </c>
      <c r="G186" s="87">
        <v>550.85724000000005</v>
      </c>
      <c r="H186" s="61">
        <v>509</v>
      </c>
      <c r="I186" s="60"/>
    </row>
    <row r="187" spans="1:9" ht="15" x14ac:dyDescent="0.25">
      <c r="A187" s="8" t="s">
        <v>12676</v>
      </c>
      <c r="B187" s="8" t="s">
        <v>639</v>
      </c>
      <c r="C187" s="8" t="s">
        <v>12677</v>
      </c>
      <c r="D187" s="8" t="s">
        <v>12678</v>
      </c>
      <c r="E187" s="13" t="s">
        <v>32318</v>
      </c>
      <c r="F187" s="77" t="str">
        <f t="shared" si="2"/>
        <v>К товару</v>
      </c>
      <c r="G187" s="87">
        <v>2432.808</v>
      </c>
      <c r="H187" s="61">
        <v>2</v>
      </c>
      <c r="I187" s="60"/>
    </row>
    <row r="188" spans="1:9" ht="15" x14ac:dyDescent="0.25">
      <c r="A188" s="8" t="s">
        <v>27613</v>
      </c>
      <c r="B188" s="8" t="s">
        <v>639</v>
      </c>
      <c r="C188" s="8" t="s">
        <v>27614</v>
      </c>
      <c r="D188" s="8" t="s">
        <v>27615</v>
      </c>
      <c r="E188" s="13" t="s">
        <v>32319</v>
      </c>
      <c r="F188" s="77" t="str">
        <f t="shared" si="2"/>
        <v>К товару</v>
      </c>
      <c r="G188" s="87">
        <v>3543.2110799999996</v>
      </c>
      <c r="H188" s="61">
        <v>40</v>
      </c>
      <c r="I188" s="60"/>
    </row>
    <row r="189" spans="1:9" ht="15" x14ac:dyDescent="0.25">
      <c r="A189" s="8" t="s">
        <v>23628</v>
      </c>
      <c r="B189" s="8" t="s">
        <v>639</v>
      </c>
      <c r="C189" s="8" t="s">
        <v>23629</v>
      </c>
      <c r="D189" s="8" t="s">
        <v>23630</v>
      </c>
      <c r="E189" s="13" t="s">
        <v>32320</v>
      </c>
      <c r="F189" s="77" t="str">
        <f t="shared" si="2"/>
        <v>К товару</v>
      </c>
      <c r="G189" s="87">
        <v>1263.9016799999999</v>
      </c>
      <c r="H189" s="61">
        <v>26</v>
      </c>
      <c r="I189" s="60"/>
    </row>
    <row r="190" spans="1:9" ht="15" x14ac:dyDescent="0.25">
      <c r="A190" s="8" t="s">
        <v>12679</v>
      </c>
      <c r="B190" s="8" t="s">
        <v>639</v>
      </c>
      <c r="C190" s="8" t="s">
        <v>12680</v>
      </c>
      <c r="D190" s="8" t="s">
        <v>12681</v>
      </c>
      <c r="E190" s="13" t="s">
        <v>32321</v>
      </c>
      <c r="F190" s="77" t="str">
        <f t="shared" si="2"/>
        <v>К товару</v>
      </c>
      <c r="G190" s="87">
        <v>633.10932000000003</v>
      </c>
      <c r="H190" s="61">
        <v>90</v>
      </c>
      <c r="I190" s="60"/>
    </row>
    <row r="191" spans="1:9" ht="15" x14ac:dyDescent="0.25">
      <c r="A191" s="8" t="s">
        <v>12682</v>
      </c>
      <c r="B191" s="8" t="s">
        <v>639</v>
      </c>
      <c r="C191" s="8" t="s">
        <v>12683</v>
      </c>
      <c r="D191" s="8" t="s">
        <v>12684</v>
      </c>
      <c r="E191" s="13" t="s">
        <v>32322</v>
      </c>
      <c r="F191" s="77" t="str">
        <f t="shared" si="2"/>
        <v>К товару</v>
      </c>
      <c r="G191" s="87">
        <v>946.47816</v>
      </c>
      <c r="H191" s="61">
        <v>192</v>
      </c>
      <c r="I191" s="60"/>
    </row>
    <row r="192" spans="1:9" ht="15" x14ac:dyDescent="0.25">
      <c r="A192" s="8" t="s">
        <v>23631</v>
      </c>
      <c r="B192" s="8" t="s">
        <v>639</v>
      </c>
      <c r="C192" s="8" t="s">
        <v>23632</v>
      </c>
      <c r="D192" s="8" t="s">
        <v>23633</v>
      </c>
      <c r="E192" s="13" t="s">
        <v>32323</v>
      </c>
      <c r="F192" s="77" t="str">
        <f t="shared" si="2"/>
        <v>К товару</v>
      </c>
      <c r="G192" s="87">
        <v>2432.808</v>
      </c>
      <c r="H192" s="61">
        <v>100</v>
      </c>
      <c r="I192" s="60"/>
    </row>
    <row r="193" spans="1:9" ht="15" x14ac:dyDescent="0.25">
      <c r="A193" s="8" t="s">
        <v>12685</v>
      </c>
      <c r="B193" s="8" t="s">
        <v>639</v>
      </c>
      <c r="C193" s="8" t="s">
        <v>12686</v>
      </c>
      <c r="D193" s="8" t="s">
        <v>12687</v>
      </c>
      <c r="E193" s="13" t="s">
        <v>32324</v>
      </c>
      <c r="F193" s="77" t="str">
        <f t="shared" si="2"/>
        <v>К товару</v>
      </c>
      <c r="G193" s="87">
        <v>1596.9646799999998</v>
      </c>
      <c r="H193" s="61">
        <v>189</v>
      </c>
      <c r="I193" s="60"/>
    </row>
    <row r="194" spans="1:9" ht="15" x14ac:dyDescent="0.25">
      <c r="A194" s="8" t="s">
        <v>12688</v>
      </c>
      <c r="B194" s="8" t="s">
        <v>639</v>
      </c>
      <c r="C194" s="8" t="s">
        <v>12689</v>
      </c>
      <c r="D194" s="8" t="s">
        <v>12690</v>
      </c>
      <c r="E194" s="13" t="s">
        <v>32325</v>
      </c>
      <c r="F194" s="77" t="str">
        <f t="shared" si="2"/>
        <v>К товару</v>
      </c>
      <c r="G194" s="87">
        <v>3610.98216</v>
      </c>
      <c r="H194" s="61">
        <v>252</v>
      </c>
      <c r="I194" s="60"/>
    </row>
    <row r="195" spans="1:9" ht="15" x14ac:dyDescent="0.25">
      <c r="A195" s="8" t="s">
        <v>12691</v>
      </c>
      <c r="B195" s="8" t="s">
        <v>639</v>
      </c>
      <c r="C195" s="8" t="s">
        <v>12692</v>
      </c>
      <c r="D195" s="8" t="s">
        <v>12693</v>
      </c>
      <c r="E195" s="13" t="s">
        <v>32326</v>
      </c>
      <c r="F195" s="77" t="str">
        <f t="shared" si="2"/>
        <v>К товару</v>
      </c>
      <c r="G195" s="87">
        <v>234.59219999999999</v>
      </c>
      <c r="H195" s="61">
        <v>173</v>
      </c>
      <c r="I195" s="60"/>
    </row>
    <row r="196" spans="1:9" ht="15" x14ac:dyDescent="0.25">
      <c r="A196" s="8" t="s">
        <v>12694</v>
      </c>
      <c r="B196" s="8" t="s">
        <v>639</v>
      </c>
      <c r="C196" s="8" t="s">
        <v>12695</v>
      </c>
      <c r="D196" s="8" t="s">
        <v>12696</v>
      </c>
      <c r="E196" s="13" t="s">
        <v>32327</v>
      </c>
      <c r="F196" s="77" t="str">
        <f t="shared" si="2"/>
        <v>К товару</v>
      </c>
      <c r="G196" s="87">
        <v>2336.65416</v>
      </c>
      <c r="H196" s="61">
        <v>160</v>
      </c>
      <c r="I196" s="60"/>
    </row>
    <row r="197" spans="1:9" ht="15" x14ac:dyDescent="0.25">
      <c r="A197" s="8" t="s">
        <v>12697</v>
      </c>
      <c r="B197" s="8" t="s">
        <v>639</v>
      </c>
      <c r="C197" s="8" t="s">
        <v>12698</v>
      </c>
      <c r="D197" s="8" t="s">
        <v>12699</v>
      </c>
      <c r="E197" s="13" t="s">
        <v>32328</v>
      </c>
      <c r="F197" s="77" t="str">
        <f t="shared" si="2"/>
        <v>К товару</v>
      </c>
      <c r="G197" s="87">
        <v>523.05372</v>
      </c>
      <c r="H197" s="61">
        <v>94</v>
      </c>
      <c r="I197" s="60"/>
    </row>
    <row r="198" spans="1:9" ht="15" x14ac:dyDescent="0.25">
      <c r="A198" s="8" t="s">
        <v>23634</v>
      </c>
      <c r="B198" s="8" t="s">
        <v>639</v>
      </c>
      <c r="C198" s="8" t="s">
        <v>23635</v>
      </c>
      <c r="D198" s="8" t="s">
        <v>23636</v>
      </c>
      <c r="E198" s="13" t="s">
        <v>32329</v>
      </c>
      <c r="F198" s="77" t="str">
        <f t="shared" si="2"/>
        <v>К товару</v>
      </c>
      <c r="G198" s="87">
        <v>1506.0239999999999</v>
      </c>
      <c r="H198" s="61">
        <v>50</v>
      </c>
      <c r="I198" s="60"/>
    </row>
    <row r="199" spans="1:9" ht="15" x14ac:dyDescent="0.25">
      <c r="A199" s="8" t="s">
        <v>12700</v>
      </c>
      <c r="B199" s="8" t="s">
        <v>639</v>
      </c>
      <c r="C199" s="8" t="s">
        <v>12701</v>
      </c>
      <c r="D199" s="8" t="s">
        <v>12702</v>
      </c>
      <c r="E199" s="13" t="s">
        <v>32330</v>
      </c>
      <c r="F199" s="77" t="str">
        <f t="shared" si="2"/>
        <v>К товару</v>
      </c>
      <c r="G199" s="87">
        <v>1772.4743999999998</v>
      </c>
      <c r="H199" s="61">
        <v>64</v>
      </c>
      <c r="I199" s="60"/>
    </row>
    <row r="200" spans="1:9" ht="15" x14ac:dyDescent="0.25">
      <c r="A200" s="8" t="s">
        <v>12703</v>
      </c>
      <c r="B200" s="8" t="s">
        <v>639</v>
      </c>
      <c r="C200" s="8" t="s">
        <v>12704</v>
      </c>
      <c r="D200" s="8" t="s">
        <v>12705</v>
      </c>
      <c r="E200" s="13" t="s">
        <v>32331</v>
      </c>
      <c r="F200" s="77" t="str">
        <f t="shared" si="2"/>
        <v>К товару</v>
      </c>
      <c r="G200" s="87">
        <v>3553.05816</v>
      </c>
      <c r="H200" s="61">
        <v>38</v>
      </c>
      <c r="I200" s="60"/>
    </row>
    <row r="201" spans="1:9" ht="15" x14ac:dyDescent="0.25">
      <c r="A201" s="8" t="s">
        <v>23637</v>
      </c>
      <c r="B201" s="8" t="s">
        <v>639</v>
      </c>
      <c r="C201" s="8" t="s">
        <v>23638</v>
      </c>
      <c r="D201" s="8" t="s">
        <v>23639</v>
      </c>
      <c r="E201" s="13" t="s">
        <v>32332</v>
      </c>
      <c r="F201" s="77" t="str">
        <f t="shared" si="2"/>
        <v>К товару</v>
      </c>
      <c r="G201" s="87">
        <v>1042.6320000000001</v>
      </c>
      <c r="H201" s="61">
        <v>48</v>
      </c>
      <c r="I201" s="60"/>
    </row>
    <row r="202" spans="1:9" ht="15" x14ac:dyDescent="0.25">
      <c r="A202" s="8" t="s">
        <v>12706</v>
      </c>
      <c r="B202" s="8" t="s">
        <v>639</v>
      </c>
      <c r="C202" s="8" t="s">
        <v>12707</v>
      </c>
      <c r="D202" s="8" t="s">
        <v>12708</v>
      </c>
      <c r="E202" s="13" t="s">
        <v>32333</v>
      </c>
      <c r="F202" s="77" t="str">
        <f t="shared" ref="F202:F265" si="3">HYPERLINK("https://shop-askom.kz/?pbrandnumber="&amp;C202&amp;"&amp;pbrandname=SAMPA", "К товару")</f>
        <v>К товару</v>
      </c>
      <c r="G202" s="87">
        <v>4141.5659999999998</v>
      </c>
      <c r="H202" s="61">
        <v>164</v>
      </c>
      <c r="I202" s="60"/>
    </row>
    <row r="203" spans="1:9" ht="15" x14ac:dyDescent="0.25">
      <c r="A203" s="8" t="s">
        <v>21323</v>
      </c>
      <c r="B203" s="8" t="s">
        <v>639</v>
      </c>
      <c r="C203" s="8" t="s">
        <v>21324</v>
      </c>
      <c r="D203" s="8" t="s">
        <v>21325</v>
      </c>
      <c r="E203" s="13" t="s">
        <v>32334</v>
      </c>
      <c r="F203" s="77" t="str">
        <f t="shared" si="3"/>
        <v>К товару</v>
      </c>
      <c r="G203" s="87">
        <v>4547.0339999999997</v>
      </c>
      <c r="H203" s="61">
        <v>32</v>
      </c>
      <c r="I203" s="60"/>
    </row>
    <row r="204" spans="1:9" ht="30" x14ac:dyDescent="0.25">
      <c r="A204" s="8" t="s">
        <v>12709</v>
      </c>
      <c r="B204" s="8" t="s">
        <v>639</v>
      </c>
      <c r="C204" s="8" t="s">
        <v>12710</v>
      </c>
      <c r="D204" s="8" t="s">
        <v>26497</v>
      </c>
      <c r="E204" s="13" t="s">
        <v>32335</v>
      </c>
      <c r="F204" s="77" t="str">
        <f t="shared" si="3"/>
        <v>К товару</v>
      </c>
      <c r="G204" s="87">
        <v>5831.2090799999996</v>
      </c>
      <c r="H204" s="61">
        <v>78</v>
      </c>
      <c r="I204" s="60"/>
    </row>
    <row r="205" spans="1:9" ht="15" x14ac:dyDescent="0.25">
      <c r="A205" s="8" t="s">
        <v>12711</v>
      </c>
      <c r="B205" s="8" t="s">
        <v>639</v>
      </c>
      <c r="C205" s="8" t="s">
        <v>12712</v>
      </c>
      <c r="D205" s="8" t="s">
        <v>12250</v>
      </c>
      <c r="E205" s="13" t="s">
        <v>32336</v>
      </c>
      <c r="F205" s="77" t="str">
        <f t="shared" si="3"/>
        <v>К товару</v>
      </c>
      <c r="G205" s="87">
        <v>479.03147999999999</v>
      </c>
      <c r="H205" s="61">
        <v>8</v>
      </c>
      <c r="I205" s="60"/>
    </row>
    <row r="206" spans="1:9" ht="30" x14ac:dyDescent="0.25">
      <c r="A206" s="8" t="s">
        <v>12713</v>
      </c>
      <c r="B206" s="8" t="s">
        <v>639</v>
      </c>
      <c r="C206" s="8" t="s">
        <v>12714</v>
      </c>
      <c r="D206" s="8" t="s">
        <v>12715</v>
      </c>
      <c r="E206" s="13" t="s">
        <v>32337</v>
      </c>
      <c r="F206" s="77" t="str">
        <f t="shared" si="3"/>
        <v>К товару</v>
      </c>
      <c r="G206" s="87">
        <v>13805.606159999999</v>
      </c>
      <c r="H206" s="61">
        <v>12</v>
      </c>
      <c r="I206" s="60"/>
    </row>
    <row r="207" spans="1:9" ht="15" x14ac:dyDescent="0.25">
      <c r="A207" s="8" t="s">
        <v>12716</v>
      </c>
      <c r="B207" s="8" t="s">
        <v>639</v>
      </c>
      <c r="C207" s="8" t="s">
        <v>12717</v>
      </c>
      <c r="D207" s="8" t="s">
        <v>12718</v>
      </c>
      <c r="E207" s="13" t="s">
        <v>32338</v>
      </c>
      <c r="F207" s="77" t="str">
        <f t="shared" si="3"/>
        <v>К товару</v>
      </c>
      <c r="G207" s="87">
        <v>1540.1991599999999</v>
      </c>
      <c r="H207" s="61">
        <v>169</v>
      </c>
      <c r="I207" s="60"/>
    </row>
    <row r="208" spans="1:9" ht="15" x14ac:dyDescent="0.25">
      <c r="A208" s="8" t="s">
        <v>27616</v>
      </c>
      <c r="B208" s="8" t="s">
        <v>639</v>
      </c>
      <c r="C208" s="8" t="s">
        <v>27617</v>
      </c>
      <c r="D208" s="8" t="s">
        <v>27618</v>
      </c>
      <c r="E208" s="13" t="s">
        <v>32339</v>
      </c>
      <c r="F208" s="77" t="str">
        <f t="shared" si="3"/>
        <v>К товару</v>
      </c>
      <c r="G208" s="87">
        <v>3311.5150799999997</v>
      </c>
      <c r="H208" s="61">
        <v>80</v>
      </c>
      <c r="I208" s="60"/>
    </row>
    <row r="209" spans="1:9" ht="15" x14ac:dyDescent="0.25">
      <c r="A209" s="8" t="s">
        <v>12719</v>
      </c>
      <c r="B209" s="8" t="s">
        <v>639</v>
      </c>
      <c r="C209" s="8" t="s">
        <v>12720</v>
      </c>
      <c r="D209" s="8" t="s">
        <v>12721</v>
      </c>
      <c r="E209" s="13" t="s">
        <v>32340</v>
      </c>
      <c r="F209" s="77" t="str">
        <f t="shared" si="3"/>
        <v>К товару</v>
      </c>
      <c r="G209" s="87">
        <v>4769.46216</v>
      </c>
      <c r="H209" s="61">
        <v>30</v>
      </c>
      <c r="I209" s="60"/>
    </row>
    <row r="210" spans="1:9" ht="15" x14ac:dyDescent="0.25">
      <c r="A210" s="8" t="s">
        <v>12722</v>
      </c>
      <c r="B210" s="8" t="s">
        <v>639</v>
      </c>
      <c r="C210" s="8" t="s">
        <v>12723</v>
      </c>
      <c r="D210" s="8" t="s">
        <v>12724</v>
      </c>
      <c r="E210" s="13" t="s">
        <v>32341</v>
      </c>
      <c r="F210" s="77" t="str">
        <f t="shared" si="3"/>
        <v>К товару</v>
      </c>
      <c r="G210" s="87">
        <v>80.514359999999996</v>
      </c>
      <c r="H210" s="61">
        <v>163</v>
      </c>
      <c r="I210" s="60"/>
    </row>
    <row r="211" spans="1:9" ht="15" x14ac:dyDescent="0.25">
      <c r="A211" s="8" t="s">
        <v>12725</v>
      </c>
      <c r="B211" s="8" t="s">
        <v>639</v>
      </c>
      <c r="C211" s="8" t="s">
        <v>12726</v>
      </c>
      <c r="D211" s="8" t="s">
        <v>12254</v>
      </c>
      <c r="E211" s="13" t="s">
        <v>32342</v>
      </c>
      <c r="F211" s="77" t="str">
        <f t="shared" si="3"/>
        <v>К товару</v>
      </c>
      <c r="G211" s="87">
        <v>916.35767999999996</v>
      </c>
      <c r="H211" s="61">
        <v>162</v>
      </c>
      <c r="I211" s="60"/>
    </row>
    <row r="212" spans="1:9" ht="15" x14ac:dyDescent="0.25">
      <c r="A212" s="8" t="s">
        <v>12727</v>
      </c>
      <c r="B212" s="8" t="s">
        <v>639</v>
      </c>
      <c r="C212" s="8" t="s">
        <v>12728</v>
      </c>
      <c r="D212" s="8" t="s">
        <v>12729</v>
      </c>
      <c r="E212" s="13" t="s">
        <v>32343</v>
      </c>
      <c r="F212" s="77" t="str">
        <f t="shared" si="3"/>
        <v>К товару</v>
      </c>
      <c r="G212" s="87">
        <v>2732.2750799999999</v>
      </c>
      <c r="H212" s="61">
        <v>20</v>
      </c>
      <c r="I212" s="60"/>
    </row>
    <row r="213" spans="1:9" ht="15" x14ac:dyDescent="0.25">
      <c r="A213" s="8" t="s">
        <v>12730</v>
      </c>
      <c r="B213" s="8" t="s">
        <v>639</v>
      </c>
      <c r="C213" s="8" t="s">
        <v>12731</v>
      </c>
      <c r="D213" s="8" t="s">
        <v>12732</v>
      </c>
      <c r="E213" s="13" t="s">
        <v>32344</v>
      </c>
      <c r="F213" s="77" t="str">
        <f t="shared" si="3"/>
        <v>К товару</v>
      </c>
      <c r="G213" s="87">
        <v>4199.49</v>
      </c>
      <c r="H213" s="61">
        <v>251</v>
      </c>
      <c r="I213" s="60"/>
    </row>
    <row r="214" spans="1:9" ht="30" x14ac:dyDescent="0.25">
      <c r="A214" s="8" t="s">
        <v>12733</v>
      </c>
      <c r="B214" s="8" t="s">
        <v>639</v>
      </c>
      <c r="C214" s="8" t="s">
        <v>12734</v>
      </c>
      <c r="D214" s="8" t="s">
        <v>12735</v>
      </c>
      <c r="E214" s="13" t="s">
        <v>32345</v>
      </c>
      <c r="F214" s="77" t="str">
        <f t="shared" si="3"/>
        <v>К товару</v>
      </c>
      <c r="G214" s="87">
        <v>1756.2556799999998</v>
      </c>
      <c r="H214" s="61">
        <v>144</v>
      </c>
      <c r="I214" s="60"/>
    </row>
    <row r="215" spans="1:9" ht="15" x14ac:dyDescent="0.25">
      <c r="A215" s="8" t="s">
        <v>12736</v>
      </c>
      <c r="B215" s="8" t="s">
        <v>639</v>
      </c>
      <c r="C215" s="8" t="s">
        <v>12737</v>
      </c>
      <c r="D215" s="8" t="s">
        <v>12738</v>
      </c>
      <c r="E215" s="13" t="s">
        <v>32346</v>
      </c>
      <c r="F215" s="77" t="str">
        <f t="shared" si="3"/>
        <v>К товару</v>
      </c>
      <c r="G215" s="87">
        <v>1046.10744</v>
      </c>
      <c r="H215" s="61">
        <v>173</v>
      </c>
      <c r="I215" s="60"/>
    </row>
    <row r="216" spans="1:9" ht="15" x14ac:dyDescent="0.25">
      <c r="A216" s="8" t="s">
        <v>12739</v>
      </c>
      <c r="B216" s="8" t="s">
        <v>639</v>
      </c>
      <c r="C216" s="8" t="s">
        <v>12740</v>
      </c>
      <c r="D216" s="8" t="s">
        <v>12741</v>
      </c>
      <c r="E216" s="13" t="s">
        <v>32347</v>
      </c>
      <c r="F216" s="77" t="str">
        <f t="shared" si="3"/>
        <v>К товару</v>
      </c>
      <c r="G216" s="87">
        <v>304.101</v>
      </c>
      <c r="H216" s="61">
        <v>186</v>
      </c>
      <c r="I216" s="60"/>
    </row>
    <row r="217" spans="1:9" ht="15" x14ac:dyDescent="0.25">
      <c r="A217" s="8" t="s">
        <v>12742</v>
      </c>
      <c r="B217" s="8" t="s">
        <v>639</v>
      </c>
      <c r="C217" s="8" t="s">
        <v>12743</v>
      </c>
      <c r="D217" s="8" t="s">
        <v>3547</v>
      </c>
      <c r="E217" s="13" t="s">
        <v>32348</v>
      </c>
      <c r="F217" s="77" t="str">
        <f t="shared" si="3"/>
        <v>К товару</v>
      </c>
      <c r="G217" s="87">
        <v>1138.2066</v>
      </c>
      <c r="H217" s="61">
        <v>104</v>
      </c>
      <c r="I217" s="60"/>
    </row>
    <row r="218" spans="1:9" ht="15" x14ac:dyDescent="0.25">
      <c r="A218" s="8" t="s">
        <v>12744</v>
      </c>
      <c r="B218" s="8" t="s">
        <v>639</v>
      </c>
      <c r="C218" s="8" t="s">
        <v>12745</v>
      </c>
      <c r="D218" s="8" t="s">
        <v>12746</v>
      </c>
      <c r="E218" s="13" t="s">
        <v>32349</v>
      </c>
      <c r="F218" s="77" t="str">
        <f t="shared" si="3"/>
        <v>К товару</v>
      </c>
      <c r="G218" s="87">
        <v>4566.7281600000006</v>
      </c>
      <c r="H218" s="61">
        <v>48</v>
      </c>
      <c r="I218" s="60"/>
    </row>
    <row r="219" spans="1:9" ht="15" x14ac:dyDescent="0.25">
      <c r="A219" s="8" t="s">
        <v>12747</v>
      </c>
      <c r="B219" s="8" t="s">
        <v>639</v>
      </c>
      <c r="C219" s="8" t="s">
        <v>12748</v>
      </c>
      <c r="D219" s="8" t="s">
        <v>12749</v>
      </c>
      <c r="E219" s="13" t="s">
        <v>32350</v>
      </c>
      <c r="F219" s="77" t="str">
        <f t="shared" si="3"/>
        <v>К товару</v>
      </c>
      <c r="G219" s="87">
        <v>1100.556</v>
      </c>
      <c r="H219" s="61">
        <v>128</v>
      </c>
      <c r="I219" s="60"/>
    </row>
    <row r="220" spans="1:9" ht="15" x14ac:dyDescent="0.25">
      <c r="A220" s="8" t="s">
        <v>12750</v>
      </c>
      <c r="B220" s="8" t="s">
        <v>639</v>
      </c>
      <c r="C220" s="8" t="s">
        <v>12751</v>
      </c>
      <c r="D220" s="8" t="s">
        <v>12752</v>
      </c>
      <c r="E220" s="13" t="s">
        <v>32351</v>
      </c>
      <c r="F220" s="77" t="str">
        <f t="shared" si="3"/>
        <v>К товару</v>
      </c>
      <c r="G220" s="87">
        <v>1023.51708</v>
      </c>
      <c r="H220" s="61">
        <v>24</v>
      </c>
      <c r="I220" s="60"/>
    </row>
    <row r="221" spans="1:9" ht="15" x14ac:dyDescent="0.25">
      <c r="A221" s="8" t="s">
        <v>12753</v>
      </c>
      <c r="B221" s="8" t="s">
        <v>639</v>
      </c>
      <c r="C221" s="8" t="s">
        <v>12754</v>
      </c>
      <c r="D221" s="8" t="s">
        <v>12755</v>
      </c>
      <c r="E221" s="13" t="s">
        <v>32352</v>
      </c>
      <c r="F221" s="77" t="str">
        <f t="shared" si="3"/>
        <v>К товару</v>
      </c>
      <c r="G221" s="87">
        <v>984.12875999999994</v>
      </c>
      <c r="H221" s="61">
        <v>130</v>
      </c>
      <c r="I221" s="60"/>
    </row>
    <row r="222" spans="1:9" ht="15" x14ac:dyDescent="0.25">
      <c r="A222" s="8" t="s">
        <v>21326</v>
      </c>
      <c r="B222" s="8" t="s">
        <v>639</v>
      </c>
      <c r="C222" s="8" t="s">
        <v>21327</v>
      </c>
      <c r="D222" s="8" t="s">
        <v>21328</v>
      </c>
      <c r="E222" s="13" t="s">
        <v>32353</v>
      </c>
      <c r="F222" s="77" t="str">
        <f t="shared" si="3"/>
        <v>К товару</v>
      </c>
      <c r="G222" s="87">
        <v>315.68580000000003</v>
      </c>
      <c r="H222" s="61">
        <v>164</v>
      </c>
      <c r="I222" s="60"/>
    </row>
    <row r="223" spans="1:9" ht="15" x14ac:dyDescent="0.25">
      <c r="A223" s="8" t="s">
        <v>12756</v>
      </c>
      <c r="B223" s="8" t="s">
        <v>639</v>
      </c>
      <c r="C223" s="8" t="s">
        <v>12757</v>
      </c>
      <c r="D223" s="8" t="s">
        <v>12758</v>
      </c>
      <c r="E223" s="13" t="s">
        <v>32354</v>
      </c>
      <c r="F223" s="77" t="str">
        <f t="shared" si="3"/>
        <v>К товару</v>
      </c>
      <c r="G223" s="87">
        <v>1737.72</v>
      </c>
      <c r="H223" s="61">
        <v>140</v>
      </c>
      <c r="I223" s="60"/>
    </row>
    <row r="224" spans="1:9" ht="30" x14ac:dyDescent="0.25">
      <c r="A224" s="8" t="s">
        <v>27619</v>
      </c>
      <c r="B224" s="8" t="s">
        <v>639</v>
      </c>
      <c r="C224" s="8" t="s">
        <v>27620</v>
      </c>
      <c r="D224" s="8" t="s">
        <v>27621</v>
      </c>
      <c r="E224" s="13" t="s">
        <v>32355</v>
      </c>
      <c r="F224" s="77" t="str">
        <f t="shared" si="3"/>
        <v>К товару</v>
      </c>
      <c r="G224" s="87">
        <v>579.24</v>
      </c>
      <c r="H224" s="61">
        <v>120</v>
      </c>
      <c r="I224" s="60"/>
    </row>
    <row r="225" spans="1:9" ht="15" x14ac:dyDescent="0.25">
      <c r="A225" s="8" t="s">
        <v>12759</v>
      </c>
      <c r="B225" s="8" t="s">
        <v>639</v>
      </c>
      <c r="C225" s="8" t="s">
        <v>12760</v>
      </c>
      <c r="D225" s="8" t="s">
        <v>12761</v>
      </c>
      <c r="E225" s="13" t="s">
        <v>32356</v>
      </c>
      <c r="F225" s="77" t="str">
        <f t="shared" si="3"/>
        <v>К товару</v>
      </c>
      <c r="G225" s="87">
        <v>901.87667999999996</v>
      </c>
      <c r="H225" s="61">
        <v>367</v>
      </c>
      <c r="I225" s="60"/>
    </row>
    <row r="226" spans="1:9" ht="15" x14ac:dyDescent="0.25">
      <c r="A226" s="8" t="s">
        <v>12762</v>
      </c>
      <c r="B226" s="8" t="s">
        <v>639</v>
      </c>
      <c r="C226" s="8" t="s">
        <v>12763</v>
      </c>
      <c r="D226" s="8" t="s">
        <v>12764</v>
      </c>
      <c r="E226" s="13" t="s">
        <v>32357</v>
      </c>
      <c r="F226" s="77" t="str">
        <f t="shared" si="3"/>
        <v>К товару</v>
      </c>
      <c r="G226" s="87">
        <v>2500.57908</v>
      </c>
      <c r="H226" s="61">
        <v>98</v>
      </c>
      <c r="I226" s="60"/>
    </row>
    <row r="227" spans="1:9" ht="15" x14ac:dyDescent="0.25">
      <c r="A227" s="8" t="s">
        <v>23640</v>
      </c>
      <c r="B227" s="8" t="s">
        <v>639</v>
      </c>
      <c r="C227" s="8" t="s">
        <v>23641</v>
      </c>
      <c r="D227" s="8" t="s">
        <v>23642</v>
      </c>
      <c r="E227" s="13" t="s">
        <v>32358</v>
      </c>
      <c r="F227" s="77" t="str">
        <f t="shared" si="3"/>
        <v>К товару</v>
      </c>
      <c r="G227" s="87">
        <v>1682.6922000000002</v>
      </c>
      <c r="H227" s="61">
        <v>35</v>
      </c>
      <c r="I227" s="60"/>
    </row>
    <row r="228" spans="1:9" ht="15" x14ac:dyDescent="0.25">
      <c r="A228" s="8" t="s">
        <v>12765</v>
      </c>
      <c r="B228" s="8" t="s">
        <v>639</v>
      </c>
      <c r="C228" s="8" t="s">
        <v>12766</v>
      </c>
      <c r="D228" s="8" t="s">
        <v>12767</v>
      </c>
      <c r="E228" s="13" t="s">
        <v>32359</v>
      </c>
      <c r="F228" s="77" t="str">
        <f t="shared" si="3"/>
        <v>К товару</v>
      </c>
      <c r="G228" s="87">
        <v>695.08799999999997</v>
      </c>
      <c r="H228" s="61">
        <v>286</v>
      </c>
      <c r="I228" s="60"/>
    </row>
    <row r="229" spans="1:9" ht="15" x14ac:dyDescent="0.25">
      <c r="A229" s="8" t="s">
        <v>21329</v>
      </c>
      <c r="B229" s="8" t="s">
        <v>639</v>
      </c>
      <c r="C229" s="8" t="s">
        <v>21330</v>
      </c>
      <c r="D229" s="8" t="s">
        <v>21331</v>
      </c>
      <c r="E229" s="13" t="s">
        <v>32360</v>
      </c>
      <c r="F229" s="77" t="str">
        <f t="shared" si="3"/>
        <v>К товару</v>
      </c>
      <c r="G229" s="87">
        <v>288.46152000000001</v>
      </c>
      <c r="H229" s="61">
        <v>36</v>
      </c>
      <c r="I229" s="60"/>
    </row>
    <row r="230" spans="1:9" ht="15" x14ac:dyDescent="0.25">
      <c r="A230" s="8" t="s">
        <v>21332</v>
      </c>
      <c r="B230" s="8" t="s">
        <v>639</v>
      </c>
      <c r="C230" s="8" t="s">
        <v>21333</v>
      </c>
      <c r="D230" s="8" t="s">
        <v>21334</v>
      </c>
      <c r="E230" s="13" t="s">
        <v>32361</v>
      </c>
      <c r="F230" s="77" t="str">
        <f t="shared" si="3"/>
        <v>К товару</v>
      </c>
      <c r="G230" s="87">
        <v>1137.62736</v>
      </c>
      <c r="H230" s="61">
        <v>16</v>
      </c>
      <c r="I230" s="60"/>
    </row>
    <row r="231" spans="1:9" ht="15" x14ac:dyDescent="0.25">
      <c r="A231" s="8" t="s">
        <v>21335</v>
      </c>
      <c r="B231" s="8" t="s">
        <v>639</v>
      </c>
      <c r="C231" s="8" t="s">
        <v>21336</v>
      </c>
      <c r="D231" s="8" t="s">
        <v>21337</v>
      </c>
      <c r="E231" s="13" t="s">
        <v>32362</v>
      </c>
      <c r="F231" s="77" t="str">
        <f t="shared" si="3"/>
        <v>К товару</v>
      </c>
      <c r="G231" s="87">
        <v>889.13339999999994</v>
      </c>
      <c r="H231" s="61">
        <v>100</v>
      </c>
      <c r="I231" s="60"/>
    </row>
    <row r="232" spans="1:9" ht="15" x14ac:dyDescent="0.25">
      <c r="A232" s="8" t="s">
        <v>27622</v>
      </c>
      <c r="B232" s="8" t="s">
        <v>639</v>
      </c>
      <c r="C232" s="8" t="s">
        <v>27623</v>
      </c>
      <c r="D232" s="8" t="s">
        <v>27624</v>
      </c>
      <c r="E232" s="13" t="s">
        <v>32363</v>
      </c>
      <c r="F232" s="77" t="str">
        <f t="shared" si="3"/>
        <v>К товару</v>
      </c>
      <c r="G232" s="87">
        <v>1795.644</v>
      </c>
      <c r="H232" s="61">
        <v>20</v>
      </c>
      <c r="I232" s="60"/>
    </row>
    <row r="233" spans="1:9" ht="15" x14ac:dyDescent="0.25">
      <c r="A233" s="8" t="s">
        <v>23643</v>
      </c>
      <c r="B233" s="8" t="s">
        <v>639</v>
      </c>
      <c r="C233" s="8" t="s">
        <v>23644</v>
      </c>
      <c r="D233" s="8" t="s">
        <v>23645</v>
      </c>
      <c r="E233" s="13" t="s">
        <v>32364</v>
      </c>
      <c r="F233" s="77" t="str">
        <f t="shared" si="3"/>
        <v>К товару</v>
      </c>
      <c r="G233" s="87">
        <v>173.77199999999999</v>
      </c>
      <c r="H233" s="61">
        <v>40</v>
      </c>
      <c r="I233" s="60"/>
    </row>
    <row r="234" spans="1:9" ht="15" x14ac:dyDescent="0.25">
      <c r="A234" s="8" t="s">
        <v>12768</v>
      </c>
      <c r="B234" s="8" t="s">
        <v>639</v>
      </c>
      <c r="C234" s="8" t="s">
        <v>12769</v>
      </c>
      <c r="D234" s="8" t="s">
        <v>12770</v>
      </c>
      <c r="E234" s="13" t="s">
        <v>32365</v>
      </c>
      <c r="F234" s="77" t="str">
        <f t="shared" si="3"/>
        <v>К товару</v>
      </c>
      <c r="G234" s="87">
        <v>1985.05548</v>
      </c>
      <c r="H234" s="61">
        <v>203</v>
      </c>
      <c r="I234" s="60"/>
    </row>
    <row r="235" spans="1:9" ht="15" x14ac:dyDescent="0.25">
      <c r="A235" s="8" t="s">
        <v>12771</v>
      </c>
      <c r="B235" s="8" t="s">
        <v>639</v>
      </c>
      <c r="C235" s="8" t="s">
        <v>12772</v>
      </c>
      <c r="D235" s="8" t="s">
        <v>12773</v>
      </c>
      <c r="E235" s="13" t="s">
        <v>32366</v>
      </c>
      <c r="F235" s="77" t="str">
        <f t="shared" si="3"/>
        <v>К товару</v>
      </c>
      <c r="G235" s="87">
        <v>1381.4874</v>
      </c>
      <c r="H235" s="61">
        <v>140</v>
      </c>
      <c r="I235" s="60"/>
    </row>
    <row r="236" spans="1:9" ht="15" x14ac:dyDescent="0.25">
      <c r="A236" s="8" t="s">
        <v>12774</v>
      </c>
      <c r="B236" s="8" t="s">
        <v>639</v>
      </c>
      <c r="C236" s="8" t="s">
        <v>12775</v>
      </c>
      <c r="D236" s="8" t="s">
        <v>10018</v>
      </c>
      <c r="E236" s="13" t="s">
        <v>32367</v>
      </c>
      <c r="F236" s="77" t="str">
        <f t="shared" si="3"/>
        <v>К товару</v>
      </c>
      <c r="G236" s="87">
        <v>1465.4772</v>
      </c>
      <c r="H236" s="61">
        <v>370</v>
      </c>
      <c r="I236" s="60"/>
    </row>
    <row r="237" spans="1:9" ht="15" x14ac:dyDescent="0.25">
      <c r="A237" s="8" t="s">
        <v>23646</v>
      </c>
      <c r="B237" s="8" t="s">
        <v>639</v>
      </c>
      <c r="C237" s="8" t="s">
        <v>23647</v>
      </c>
      <c r="D237" s="8" t="s">
        <v>5450</v>
      </c>
      <c r="E237" s="13" t="s">
        <v>32368</v>
      </c>
      <c r="F237" s="77" t="str">
        <f t="shared" si="3"/>
        <v>К товару</v>
      </c>
      <c r="G237" s="87">
        <v>1679.796</v>
      </c>
      <c r="H237" s="61">
        <v>210</v>
      </c>
      <c r="I237" s="60"/>
    </row>
    <row r="238" spans="1:9" ht="15" x14ac:dyDescent="0.25">
      <c r="A238" s="8" t="s">
        <v>12776</v>
      </c>
      <c r="B238" s="8" t="s">
        <v>639</v>
      </c>
      <c r="C238" s="8" t="s">
        <v>12777</v>
      </c>
      <c r="D238" s="8" t="s">
        <v>12778</v>
      </c>
      <c r="E238" s="13" t="s">
        <v>32369</v>
      </c>
      <c r="F238" s="77" t="str">
        <f t="shared" si="3"/>
        <v>К товару</v>
      </c>
      <c r="G238" s="87">
        <v>1719.7635599999999</v>
      </c>
      <c r="H238" s="61">
        <v>381</v>
      </c>
      <c r="I238" s="60"/>
    </row>
    <row r="239" spans="1:9" ht="30" x14ac:dyDescent="0.25">
      <c r="A239" s="8" t="s">
        <v>23648</v>
      </c>
      <c r="B239" s="8" t="s">
        <v>639</v>
      </c>
      <c r="C239" s="8" t="s">
        <v>23649</v>
      </c>
      <c r="D239" s="8" t="s">
        <v>2530</v>
      </c>
      <c r="E239" s="13" t="s">
        <v>32370</v>
      </c>
      <c r="F239" s="77" t="str">
        <f t="shared" si="3"/>
        <v>К товару</v>
      </c>
      <c r="G239" s="87">
        <v>4836.6539999999995</v>
      </c>
      <c r="H239" s="61">
        <v>1</v>
      </c>
      <c r="I239" s="60"/>
    </row>
    <row r="240" spans="1:9" ht="15" x14ac:dyDescent="0.25">
      <c r="A240" s="8" t="s">
        <v>12779</v>
      </c>
      <c r="B240" s="8" t="s">
        <v>639</v>
      </c>
      <c r="C240" s="8" t="s">
        <v>12780</v>
      </c>
      <c r="D240" s="8" t="s">
        <v>12781</v>
      </c>
      <c r="E240" s="13" t="s">
        <v>32371</v>
      </c>
      <c r="F240" s="77" t="str">
        <f t="shared" si="3"/>
        <v>К товару</v>
      </c>
      <c r="G240" s="87">
        <v>7095.69</v>
      </c>
      <c r="H240" s="61">
        <v>42</v>
      </c>
      <c r="I240" s="60"/>
    </row>
    <row r="241" spans="1:9" ht="15" x14ac:dyDescent="0.25">
      <c r="A241" s="8" t="s">
        <v>12782</v>
      </c>
      <c r="B241" s="8" t="s">
        <v>639</v>
      </c>
      <c r="C241" s="8" t="s">
        <v>12783</v>
      </c>
      <c r="D241" s="8" t="s">
        <v>12784</v>
      </c>
      <c r="E241" s="13" t="s">
        <v>32372</v>
      </c>
      <c r="F241" s="77" t="str">
        <f t="shared" si="3"/>
        <v>К товару</v>
      </c>
      <c r="G241" s="87">
        <v>137.85911999999999</v>
      </c>
      <c r="H241" s="61">
        <v>120</v>
      </c>
      <c r="I241" s="60"/>
    </row>
    <row r="242" spans="1:9" ht="15" x14ac:dyDescent="0.25">
      <c r="A242" s="8" t="s">
        <v>12785</v>
      </c>
      <c r="B242" s="8" t="s">
        <v>639</v>
      </c>
      <c r="C242" s="8" t="s">
        <v>12786</v>
      </c>
      <c r="D242" s="8" t="s">
        <v>12787</v>
      </c>
      <c r="E242" s="13" t="s">
        <v>32373</v>
      </c>
      <c r="F242" s="77" t="str">
        <f t="shared" si="3"/>
        <v>К товару</v>
      </c>
      <c r="G242" s="87">
        <v>283.24835999999999</v>
      </c>
      <c r="H242" s="61">
        <v>175</v>
      </c>
      <c r="I242" s="60"/>
    </row>
    <row r="243" spans="1:9" ht="15" x14ac:dyDescent="0.25">
      <c r="A243" s="8" t="s">
        <v>12788</v>
      </c>
      <c r="B243" s="8" t="s">
        <v>639</v>
      </c>
      <c r="C243" s="8" t="s">
        <v>12789</v>
      </c>
      <c r="D243" s="8" t="s">
        <v>12790</v>
      </c>
      <c r="E243" s="13" t="s">
        <v>32374</v>
      </c>
      <c r="F243" s="77" t="str">
        <f t="shared" si="3"/>
        <v>К товару</v>
      </c>
      <c r="G243" s="87">
        <v>5020.2730799999999</v>
      </c>
      <c r="H243" s="61">
        <v>25</v>
      </c>
      <c r="I243" s="60"/>
    </row>
    <row r="244" spans="1:9" ht="15" x14ac:dyDescent="0.25">
      <c r="A244" s="8" t="s">
        <v>12791</v>
      </c>
      <c r="B244" s="8" t="s">
        <v>639</v>
      </c>
      <c r="C244" s="8" t="s">
        <v>12792</v>
      </c>
      <c r="D244" s="8" t="s">
        <v>12793</v>
      </c>
      <c r="E244" s="13" t="s">
        <v>32375</v>
      </c>
      <c r="F244" s="77" t="str">
        <f t="shared" si="3"/>
        <v>К товару</v>
      </c>
      <c r="G244" s="87">
        <v>233.43371999999999</v>
      </c>
      <c r="H244" s="61">
        <v>85</v>
      </c>
      <c r="I244" s="60"/>
    </row>
    <row r="245" spans="1:9" ht="15" x14ac:dyDescent="0.25">
      <c r="A245" s="8" t="s">
        <v>12794</v>
      </c>
      <c r="B245" s="8" t="s">
        <v>639</v>
      </c>
      <c r="C245" s="8" t="s">
        <v>12795</v>
      </c>
      <c r="D245" s="8" t="s">
        <v>12796</v>
      </c>
      <c r="E245" s="13" t="s">
        <v>32376</v>
      </c>
      <c r="F245" s="77" t="str">
        <f t="shared" si="3"/>
        <v>К товару</v>
      </c>
      <c r="G245" s="87">
        <v>1623.0304800000001</v>
      </c>
      <c r="H245" s="61">
        <v>2</v>
      </c>
      <c r="I245" s="60"/>
    </row>
    <row r="246" spans="1:9" ht="15" x14ac:dyDescent="0.25">
      <c r="A246" s="8" t="s">
        <v>12797</v>
      </c>
      <c r="B246" s="8" t="s">
        <v>639</v>
      </c>
      <c r="C246" s="8" t="s">
        <v>12798</v>
      </c>
      <c r="D246" s="8" t="s">
        <v>12799</v>
      </c>
      <c r="E246" s="13" t="s">
        <v>32377</v>
      </c>
      <c r="F246" s="77" t="str">
        <f t="shared" si="3"/>
        <v>К товару</v>
      </c>
      <c r="G246" s="87">
        <v>319.74047999999999</v>
      </c>
      <c r="H246" s="61">
        <v>176</v>
      </c>
      <c r="I246" s="60"/>
    </row>
    <row r="247" spans="1:9" ht="15" x14ac:dyDescent="0.25">
      <c r="A247" s="8" t="s">
        <v>12800</v>
      </c>
      <c r="B247" s="8" t="s">
        <v>639</v>
      </c>
      <c r="C247" s="8" t="s">
        <v>12801</v>
      </c>
      <c r="D247" s="8" t="s">
        <v>12802</v>
      </c>
      <c r="E247" s="13" t="s">
        <v>32378</v>
      </c>
      <c r="F247" s="77" t="str">
        <f t="shared" si="3"/>
        <v>К товару</v>
      </c>
      <c r="G247" s="87">
        <v>1130.6764800000001</v>
      </c>
      <c r="H247" s="61">
        <v>20</v>
      </c>
      <c r="I247" s="60"/>
    </row>
    <row r="248" spans="1:9" ht="15" x14ac:dyDescent="0.25">
      <c r="A248" s="8" t="s">
        <v>12803</v>
      </c>
      <c r="B248" s="8" t="s">
        <v>639</v>
      </c>
      <c r="C248" s="8" t="s">
        <v>12804</v>
      </c>
      <c r="D248" s="8" t="s">
        <v>12805</v>
      </c>
      <c r="E248" s="13" t="s">
        <v>32379</v>
      </c>
      <c r="F248" s="77" t="str">
        <f t="shared" si="3"/>
        <v>К товару</v>
      </c>
      <c r="G248" s="87">
        <v>3504.402</v>
      </c>
      <c r="H248" s="61">
        <v>52</v>
      </c>
      <c r="I248" s="60"/>
    </row>
    <row r="249" spans="1:9" ht="15" x14ac:dyDescent="0.25">
      <c r="A249" s="8" t="s">
        <v>12806</v>
      </c>
      <c r="B249" s="8" t="s">
        <v>639</v>
      </c>
      <c r="C249" s="8" t="s">
        <v>12807</v>
      </c>
      <c r="D249" s="8" t="s">
        <v>5471</v>
      </c>
      <c r="E249" s="13" t="s">
        <v>32380</v>
      </c>
      <c r="F249" s="77" t="str">
        <f t="shared" si="3"/>
        <v>К товару</v>
      </c>
      <c r="G249" s="87">
        <v>1003.24368</v>
      </c>
      <c r="H249" s="61">
        <v>164</v>
      </c>
      <c r="I249" s="60"/>
    </row>
    <row r="250" spans="1:9" ht="15" x14ac:dyDescent="0.25">
      <c r="A250" s="8" t="s">
        <v>12808</v>
      </c>
      <c r="B250" s="8" t="s">
        <v>639</v>
      </c>
      <c r="C250" s="8" t="s">
        <v>12809</v>
      </c>
      <c r="D250" s="8" t="s">
        <v>12810</v>
      </c>
      <c r="E250" s="13" t="s">
        <v>32381</v>
      </c>
      <c r="F250" s="77" t="str">
        <f t="shared" si="3"/>
        <v>К товару</v>
      </c>
      <c r="G250" s="87">
        <v>1083.7580399999999</v>
      </c>
      <c r="H250" s="61">
        <v>93</v>
      </c>
      <c r="I250" s="60"/>
    </row>
    <row r="251" spans="1:9" ht="15" x14ac:dyDescent="0.25">
      <c r="A251" s="8" t="s">
        <v>12811</v>
      </c>
      <c r="B251" s="8" t="s">
        <v>639</v>
      </c>
      <c r="C251" s="8" t="s">
        <v>12812</v>
      </c>
      <c r="D251" s="8" t="s">
        <v>12813</v>
      </c>
      <c r="E251" s="13" t="s">
        <v>32382</v>
      </c>
      <c r="F251" s="77" t="str">
        <f t="shared" si="3"/>
        <v>К товару</v>
      </c>
      <c r="G251" s="87">
        <v>1691.3807999999999</v>
      </c>
      <c r="H251" s="61">
        <v>102</v>
      </c>
      <c r="I251" s="60"/>
    </row>
    <row r="252" spans="1:9" ht="15" x14ac:dyDescent="0.25">
      <c r="A252" s="8" t="s">
        <v>12814</v>
      </c>
      <c r="B252" s="8" t="s">
        <v>639</v>
      </c>
      <c r="C252" s="8" t="s">
        <v>12815</v>
      </c>
      <c r="D252" s="8" t="s">
        <v>12816</v>
      </c>
      <c r="E252" s="13" t="s">
        <v>32383</v>
      </c>
      <c r="F252" s="77" t="str">
        <f t="shared" si="3"/>
        <v>К товару</v>
      </c>
      <c r="G252" s="87">
        <v>8717.5619999999999</v>
      </c>
      <c r="H252" s="61">
        <v>3</v>
      </c>
      <c r="I252" s="60"/>
    </row>
    <row r="253" spans="1:9" ht="15" x14ac:dyDescent="0.25">
      <c r="A253" s="8" t="s">
        <v>12817</v>
      </c>
      <c r="B253" s="8" t="s">
        <v>639</v>
      </c>
      <c r="C253" s="8" t="s">
        <v>12818</v>
      </c>
      <c r="D253" s="8" t="s">
        <v>12819</v>
      </c>
      <c r="E253" s="13" t="s">
        <v>32384</v>
      </c>
      <c r="F253" s="77" t="str">
        <f t="shared" si="3"/>
        <v>К товару</v>
      </c>
      <c r="G253" s="87">
        <v>20341.17108</v>
      </c>
      <c r="H253" s="61">
        <v>50</v>
      </c>
      <c r="I253" s="60"/>
    </row>
    <row r="254" spans="1:9" ht="15" x14ac:dyDescent="0.25">
      <c r="A254" s="8" t="s">
        <v>12820</v>
      </c>
      <c r="B254" s="8" t="s">
        <v>639</v>
      </c>
      <c r="C254" s="8" t="s">
        <v>12821</v>
      </c>
      <c r="D254" s="8" t="s">
        <v>12822</v>
      </c>
      <c r="E254" s="13" t="s">
        <v>32385</v>
      </c>
      <c r="F254" s="77" t="str">
        <f t="shared" si="3"/>
        <v>К товару</v>
      </c>
      <c r="G254" s="87">
        <v>12830.165999999999</v>
      </c>
      <c r="H254" s="61">
        <v>3</v>
      </c>
      <c r="I254" s="60"/>
    </row>
    <row r="255" spans="1:9" ht="15" x14ac:dyDescent="0.25">
      <c r="A255" s="8" t="s">
        <v>12823</v>
      </c>
      <c r="B255" s="8" t="s">
        <v>639</v>
      </c>
      <c r="C255" s="8" t="s">
        <v>12824</v>
      </c>
      <c r="D255" s="8" t="s">
        <v>12825</v>
      </c>
      <c r="E255" s="13" t="s">
        <v>32386</v>
      </c>
      <c r="F255" s="77" t="str">
        <f t="shared" si="3"/>
        <v>К товару</v>
      </c>
      <c r="G255" s="87">
        <v>23478.91416</v>
      </c>
      <c r="H255" s="61">
        <v>5</v>
      </c>
      <c r="I255" s="60"/>
    </row>
    <row r="256" spans="1:9" ht="15" x14ac:dyDescent="0.25">
      <c r="A256" s="8" t="s">
        <v>12826</v>
      </c>
      <c r="B256" s="8" t="s">
        <v>639</v>
      </c>
      <c r="C256" s="8" t="s">
        <v>12827</v>
      </c>
      <c r="D256" s="8" t="s">
        <v>12828</v>
      </c>
      <c r="E256" s="13" t="s">
        <v>32387</v>
      </c>
      <c r="F256" s="77" t="str">
        <f t="shared" si="3"/>
        <v>К товару</v>
      </c>
      <c r="G256" s="87">
        <v>17753.705999999998</v>
      </c>
      <c r="H256" s="61">
        <v>9</v>
      </c>
      <c r="I256" s="60"/>
    </row>
    <row r="257" spans="1:9" ht="15" x14ac:dyDescent="0.25">
      <c r="A257" s="8" t="s">
        <v>12829</v>
      </c>
      <c r="B257" s="8" t="s">
        <v>639</v>
      </c>
      <c r="C257" s="8" t="s">
        <v>12830</v>
      </c>
      <c r="D257" s="8" t="s">
        <v>12831</v>
      </c>
      <c r="E257" s="13" t="s">
        <v>32388</v>
      </c>
      <c r="F257" s="77" t="str">
        <f t="shared" si="3"/>
        <v>К товару</v>
      </c>
      <c r="G257" s="87">
        <v>57151.873080000005</v>
      </c>
      <c r="H257" s="61">
        <v>5</v>
      </c>
      <c r="I257" s="60"/>
    </row>
    <row r="258" spans="1:9" ht="15" x14ac:dyDescent="0.25">
      <c r="A258" s="8" t="s">
        <v>12832</v>
      </c>
      <c r="B258" s="8" t="s">
        <v>639</v>
      </c>
      <c r="C258" s="8" t="s">
        <v>12833</v>
      </c>
      <c r="D258" s="8" t="s">
        <v>12834</v>
      </c>
      <c r="E258" s="13" t="s">
        <v>32389</v>
      </c>
      <c r="F258" s="77" t="str">
        <f t="shared" si="3"/>
        <v>К товару</v>
      </c>
      <c r="G258" s="87">
        <v>2201.1120000000001</v>
      </c>
      <c r="H258" s="61">
        <v>52</v>
      </c>
      <c r="I258" s="60"/>
    </row>
    <row r="259" spans="1:9" ht="15" x14ac:dyDescent="0.25">
      <c r="A259" s="8" t="s">
        <v>12835</v>
      </c>
      <c r="B259" s="8" t="s">
        <v>639</v>
      </c>
      <c r="C259" s="8" t="s">
        <v>12836</v>
      </c>
      <c r="D259" s="8" t="s">
        <v>2538</v>
      </c>
      <c r="E259" s="13" t="s">
        <v>32390</v>
      </c>
      <c r="F259" s="77" t="str">
        <f t="shared" si="3"/>
        <v>К товару</v>
      </c>
      <c r="G259" s="87">
        <v>2158.8274799999999</v>
      </c>
      <c r="H259" s="61">
        <v>197</v>
      </c>
      <c r="I259" s="60"/>
    </row>
    <row r="260" spans="1:9" ht="15" x14ac:dyDescent="0.25">
      <c r="A260" s="8" t="s">
        <v>21338</v>
      </c>
      <c r="B260" s="8" t="s">
        <v>639</v>
      </c>
      <c r="C260" s="8" t="s">
        <v>21339</v>
      </c>
      <c r="D260" s="8" t="s">
        <v>21340</v>
      </c>
      <c r="E260" s="13" t="s">
        <v>32391</v>
      </c>
      <c r="F260" s="77" t="str">
        <f t="shared" si="3"/>
        <v>К товару</v>
      </c>
      <c r="G260" s="87">
        <v>1629.98136</v>
      </c>
      <c r="H260" s="61">
        <v>60</v>
      </c>
      <c r="I260" s="60"/>
    </row>
    <row r="261" spans="1:9" ht="15" x14ac:dyDescent="0.25">
      <c r="A261" s="8" t="s">
        <v>12837</v>
      </c>
      <c r="B261" s="8" t="s">
        <v>639</v>
      </c>
      <c r="C261" s="8" t="s">
        <v>12838</v>
      </c>
      <c r="D261" s="8" t="s">
        <v>12839</v>
      </c>
      <c r="E261" s="13" t="s">
        <v>32392</v>
      </c>
      <c r="F261" s="77" t="str">
        <f t="shared" si="3"/>
        <v>К товару</v>
      </c>
      <c r="G261" s="87">
        <v>1469.53188</v>
      </c>
      <c r="H261" s="61">
        <v>72</v>
      </c>
      <c r="I261" s="60"/>
    </row>
    <row r="262" spans="1:9" ht="15" x14ac:dyDescent="0.25">
      <c r="A262" s="8" t="s">
        <v>12840</v>
      </c>
      <c r="B262" s="8" t="s">
        <v>639</v>
      </c>
      <c r="C262" s="8" t="s">
        <v>12841</v>
      </c>
      <c r="D262" s="8" t="s">
        <v>12842</v>
      </c>
      <c r="E262" s="13" t="s">
        <v>32393</v>
      </c>
      <c r="F262" s="77" t="str">
        <f t="shared" si="3"/>
        <v>К товару</v>
      </c>
      <c r="G262" s="87">
        <v>1304.44848</v>
      </c>
      <c r="H262" s="61">
        <v>44</v>
      </c>
      <c r="I262" s="60"/>
    </row>
    <row r="263" spans="1:9" ht="15" x14ac:dyDescent="0.25">
      <c r="A263" s="8" t="s">
        <v>12843</v>
      </c>
      <c r="B263" s="8" t="s">
        <v>639</v>
      </c>
      <c r="C263" s="8" t="s">
        <v>12844</v>
      </c>
      <c r="D263" s="8" t="s">
        <v>12845</v>
      </c>
      <c r="E263" s="13" t="s">
        <v>32394</v>
      </c>
      <c r="F263" s="77" t="str">
        <f t="shared" si="3"/>
        <v>К товару</v>
      </c>
      <c r="G263" s="87">
        <v>1547.72928</v>
      </c>
      <c r="H263" s="61">
        <v>47</v>
      </c>
      <c r="I263" s="60"/>
    </row>
    <row r="264" spans="1:9" ht="15" x14ac:dyDescent="0.25">
      <c r="A264" s="8" t="s">
        <v>12855</v>
      </c>
      <c r="B264" s="8" t="s">
        <v>639</v>
      </c>
      <c r="C264" s="8" t="s">
        <v>12856</v>
      </c>
      <c r="D264" s="8" t="s">
        <v>12857</v>
      </c>
      <c r="E264" s="13" t="s">
        <v>32395</v>
      </c>
      <c r="F264" s="77" t="str">
        <f t="shared" si="3"/>
        <v>К товару</v>
      </c>
      <c r="G264" s="87">
        <v>1989.6894</v>
      </c>
      <c r="H264" s="61">
        <v>17</v>
      </c>
      <c r="I264" s="60"/>
    </row>
    <row r="265" spans="1:9" ht="15" x14ac:dyDescent="0.25">
      <c r="A265" s="8" t="s">
        <v>12852</v>
      </c>
      <c r="B265" s="8" t="s">
        <v>639</v>
      </c>
      <c r="C265" s="8" t="s">
        <v>12853</v>
      </c>
      <c r="D265" s="8" t="s">
        <v>12854</v>
      </c>
      <c r="E265" s="13" t="s">
        <v>32396</v>
      </c>
      <c r="F265" s="77" t="str">
        <f t="shared" si="3"/>
        <v>К товару</v>
      </c>
      <c r="G265" s="87">
        <v>2230.0740000000001</v>
      </c>
      <c r="H265" s="61">
        <v>32</v>
      </c>
      <c r="I265" s="60"/>
    </row>
    <row r="266" spans="1:9" ht="15" x14ac:dyDescent="0.25">
      <c r="A266" s="8" t="s">
        <v>12849</v>
      </c>
      <c r="B266" s="8" t="s">
        <v>639</v>
      </c>
      <c r="C266" s="8" t="s">
        <v>12850</v>
      </c>
      <c r="D266" s="8" t="s">
        <v>12851</v>
      </c>
      <c r="E266" s="13" t="s">
        <v>32397</v>
      </c>
      <c r="F266" s="77" t="str">
        <f t="shared" ref="F266:F329" si="4">HYPERLINK("https://shop-askom.kz/?pbrandnumber="&amp;C266&amp;"&amp;pbrandname=SAMPA", "К товару")</f>
        <v>К товару</v>
      </c>
      <c r="G266" s="87">
        <v>2175.0462000000002</v>
      </c>
      <c r="H266" s="61">
        <v>71</v>
      </c>
      <c r="I266" s="60"/>
    </row>
    <row r="267" spans="1:9" ht="15" x14ac:dyDescent="0.25">
      <c r="A267" s="8" t="s">
        <v>12846</v>
      </c>
      <c r="B267" s="8" t="s">
        <v>639</v>
      </c>
      <c r="C267" s="8" t="s">
        <v>12847</v>
      </c>
      <c r="D267" s="8" t="s">
        <v>12848</v>
      </c>
      <c r="E267" s="13" t="s">
        <v>32398</v>
      </c>
      <c r="F267" s="77" t="str">
        <f t="shared" si="4"/>
        <v>К товару</v>
      </c>
      <c r="G267" s="87">
        <v>519.57827999999995</v>
      </c>
      <c r="H267" s="61">
        <v>294</v>
      </c>
      <c r="I267" s="60"/>
    </row>
    <row r="268" spans="1:9" ht="15" x14ac:dyDescent="0.25">
      <c r="A268" s="8" t="s">
        <v>12858</v>
      </c>
      <c r="B268" s="8" t="s">
        <v>639</v>
      </c>
      <c r="C268" s="8" t="s">
        <v>12859</v>
      </c>
      <c r="D268" s="8" t="s">
        <v>12860</v>
      </c>
      <c r="E268" s="13" t="s">
        <v>32399</v>
      </c>
      <c r="F268" s="77" t="str">
        <f t="shared" si="4"/>
        <v>К товару</v>
      </c>
      <c r="G268" s="87">
        <v>2558.50308</v>
      </c>
      <c r="H268" s="61">
        <v>3</v>
      </c>
      <c r="I268" s="60"/>
    </row>
    <row r="269" spans="1:9" ht="15" x14ac:dyDescent="0.25">
      <c r="A269" s="8" t="s">
        <v>12861</v>
      </c>
      <c r="B269" s="8" t="s">
        <v>639</v>
      </c>
      <c r="C269" s="8" t="s">
        <v>12862</v>
      </c>
      <c r="D269" s="8" t="s">
        <v>12863</v>
      </c>
      <c r="E269" s="13" t="s">
        <v>32400</v>
      </c>
      <c r="F269" s="77" t="str">
        <f t="shared" si="4"/>
        <v>К товару</v>
      </c>
      <c r="G269" s="87">
        <v>5676.5519999999997</v>
      </c>
      <c r="H269" s="61">
        <v>41</v>
      </c>
      <c r="I269" s="60"/>
    </row>
    <row r="270" spans="1:9" ht="15" x14ac:dyDescent="0.25">
      <c r="A270" s="8" t="s">
        <v>23650</v>
      </c>
      <c r="B270" s="8" t="s">
        <v>639</v>
      </c>
      <c r="C270" s="8" t="s">
        <v>23651</v>
      </c>
      <c r="D270" s="8" t="s">
        <v>23652</v>
      </c>
      <c r="E270" s="13" t="s">
        <v>32401</v>
      </c>
      <c r="F270" s="77" t="str">
        <f t="shared" si="4"/>
        <v>К товару</v>
      </c>
      <c r="G270" s="87">
        <v>3127.8960000000002</v>
      </c>
      <c r="H270" s="61">
        <v>20</v>
      </c>
      <c r="I270" s="60"/>
    </row>
    <row r="271" spans="1:9" ht="15" x14ac:dyDescent="0.25">
      <c r="A271" s="8" t="s">
        <v>12864</v>
      </c>
      <c r="B271" s="8" t="s">
        <v>639</v>
      </c>
      <c r="C271" s="8" t="s">
        <v>12865</v>
      </c>
      <c r="D271" s="8" t="s">
        <v>12866</v>
      </c>
      <c r="E271" s="13" t="s">
        <v>32402</v>
      </c>
      <c r="F271" s="77" t="str">
        <f t="shared" si="4"/>
        <v>К товару</v>
      </c>
      <c r="G271" s="87">
        <v>775.60235999999998</v>
      </c>
      <c r="H271" s="61">
        <v>16</v>
      </c>
      <c r="I271" s="60"/>
    </row>
    <row r="272" spans="1:9" ht="15" x14ac:dyDescent="0.25">
      <c r="A272" s="8" t="s">
        <v>12867</v>
      </c>
      <c r="B272" s="8" t="s">
        <v>639</v>
      </c>
      <c r="C272" s="8" t="s">
        <v>12868</v>
      </c>
      <c r="D272" s="8" t="s">
        <v>12869</v>
      </c>
      <c r="E272" s="13" t="s">
        <v>32403</v>
      </c>
      <c r="F272" s="77" t="str">
        <f t="shared" si="4"/>
        <v>К товару</v>
      </c>
      <c r="G272" s="87">
        <v>4759.6150799999996</v>
      </c>
      <c r="H272" s="61">
        <v>31</v>
      </c>
      <c r="I272" s="60"/>
    </row>
    <row r="273" spans="1:9" ht="15" x14ac:dyDescent="0.25">
      <c r="A273" s="8" t="s">
        <v>12870</v>
      </c>
      <c r="B273" s="8" t="s">
        <v>639</v>
      </c>
      <c r="C273" s="8" t="s">
        <v>12871</v>
      </c>
      <c r="D273" s="8" t="s">
        <v>5553</v>
      </c>
      <c r="E273" s="13" t="s">
        <v>32404</v>
      </c>
      <c r="F273" s="77" t="str">
        <f t="shared" si="4"/>
        <v>К товару</v>
      </c>
      <c r="G273" s="87">
        <v>1390.1759999999999</v>
      </c>
      <c r="H273" s="61">
        <v>38</v>
      </c>
      <c r="I273" s="60"/>
    </row>
    <row r="274" spans="1:9" ht="15" x14ac:dyDescent="0.25">
      <c r="A274" s="8" t="s">
        <v>21341</v>
      </c>
      <c r="B274" s="8" t="s">
        <v>639</v>
      </c>
      <c r="C274" s="8" t="s">
        <v>21342</v>
      </c>
      <c r="D274" s="8" t="s">
        <v>21343</v>
      </c>
      <c r="E274" s="13" t="s">
        <v>32405</v>
      </c>
      <c r="F274" s="77" t="str">
        <f t="shared" si="4"/>
        <v>К товару</v>
      </c>
      <c r="G274" s="87">
        <v>1968.8367599999999</v>
      </c>
      <c r="H274" s="61">
        <v>8</v>
      </c>
      <c r="I274" s="60"/>
    </row>
    <row r="275" spans="1:9" ht="15" x14ac:dyDescent="0.25">
      <c r="A275" s="8" t="s">
        <v>12872</v>
      </c>
      <c r="B275" s="8" t="s">
        <v>639</v>
      </c>
      <c r="C275" s="8" t="s">
        <v>12873</v>
      </c>
      <c r="D275" s="8" t="s">
        <v>12874</v>
      </c>
      <c r="E275" s="13" t="s">
        <v>32406</v>
      </c>
      <c r="F275" s="77" t="str">
        <f t="shared" si="4"/>
        <v>К товару</v>
      </c>
      <c r="G275" s="87">
        <v>2307.6921600000001</v>
      </c>
      <c r="H275" s="61">
        <v>103</v>
      </c>
      <c r="I275" s="60"/>
    </row>
    <row r="276" spans="1:9" ht="15" x14ac:dyDescent="0.25">
      <c r="A276" s="8" t="s">
        <v>12875</v>
      </c>
      <c r="B276" s="8" t="s">
        <v>639</v>
      </c>
      <c r="C276" s="8" t="s">
        <v>12876</v>
      </c>
      <c r="D276" s="8" t="s">
        <v>12877</v>
      </c>
      <c r="E276" s="13" t="s">
        <v>32407</v>
      </c>
      <c r="F276" s="77" t="str">
        <f t="shared" si="4"/>
        <v>К товару</v>
      </c>
      <c r="G276" s="87">
        <v>993.97583999999995</v>
      </c>
      <c r="H276" s="61">
        <v>24</v>
      </c>
      <c r="I276" s="60"/>
    </row>
    <row r="277" spans="1:9" ht="15" x14ac:dyDescent="0.25">
      <c r="A277" s="8" t="s">
        <v>12878</v>
      </c>
      <c r="B277" s="8" t="s">
        <v>639</v>
      </c>
      <c r="C277" s="8" t="s">
        <v>12879</v>
      </c>
      <c r="D277" s="8" t="s">
        <v>12880</v>
      </c>
      <c r="E277" s="13" t="s">
        <v>32408</v>
      </c>
      <c r="F277" s="77" t="str">
        <f t="shared" si="4"/>
        <v>К товару</v>
      </c>
      <c r="G277" s="87">
        <v>943.00272000000007</v>
      </c>
      <c r="H277" s="61">
        <v>150</v>
      </c>
      <c r="I277" s="60"/>
    </row>
    <row r="278" spans="1:9" ht="15" x14ac:dyDescent="0.25">
      <c r="A278" s="8" t="s">
        <v>12881</v>
      </c>
      <c r="B278" s="8" t="s">
        <v>639</v>
      </c>
      <c r="C278" s="8" t="s">
        <v>12882</v>
      </c>
      <c r="D278" s="8" t="s">
        <v>12883</v>
      </c>
      <c r="E278" s="13" t="s">
        <v>32409</v>
      </c>
      <c r="F278" s="77" t="str">
        <f t="shared" si="4"/>
        <v>К товару</v>
      </c>
      <c r="G278" s="87">
        <v>1416.2417999999998</v>
      </c>
      <c r="H278" s="61">
        <v>182</v>
      </c>
      <c r="I278" s="60"/>
    </row>
    <row r="279" spans="1:9" ht="15" x14ac:dyDescent="0.25">
      <c r="A279" s="8" t="s">
        <v>12884</v>
      </c>
      <c r="B279" s="8" t="s">
        <v>639</v>
      </c>
      <c r="C279" s="8" t="s">
        <v>12885</v>
      </c>
      <c r="D279" s="8" t="s">
        <v>12886</v>
      </c>
      <c r="E279" s="13" t="s">
        <v>32410</v>
      </c>
      <c r="F279" s="77" t="str">
        <f t="shared" si="4"/>
        <v>К товару</v>
      </c>
      <c r="G279" s="87">
        <v>404.30952000000002</v>
      </c>
      <c r="H279" s="61">
        <v>165</v>
      </c>
      <c r="I279" s="60"/>
    </row>
    <row r="280" spans="1:9" ht="15" x14ac:dyDescent="0.25">
      <c r="A280" s="8" t="s">
        <v>12887</v>
      </c>
      <c r="B280" s="8" t="s">
        <v>639</v>
      </c>
      <c r="C280" s="8" t="s">
        <v>12888</v>
      </c>
      <c r="D280" s="8" t="s">
        <v>5565</v>
      </c>
      <c r="E280" s="13" t="s">
        <v>32411</v>
      </c>
      <c r="F280" s="77" t="str">
        <f t="shared" si="4"/>
        <v>К товару</v>
      </c>
      <c r="G280" s="87">
        <v>1179.9118799999999</v>
      </c>
      <c r="H280" s="61">
        <v>21</v>
      </c>
      <c r="I280" s="60"/>
    </row>
    <row r="281" spans="1:9" ht="15" x14ac:dyDescent="0.25">
      <c r="A281" s="8" t="s">
        <v>12889</v>
      </c>
      <c r="B281" s="8" t="s">
        <v>639</v>
      </c>
      <c r="C281" s="8" t="s">
        <v>12890</v>
      </c>
      <c r="D281" s="8" t="s">
        <v>12891</v>
      </c>
      <c r="E281" s="13" t="s">
        <v>32412</v>
      </c>
      <c r="F281" s="77" t="str">
        <f t="shared" si="4"/>
        <v>К товару</v>
      </c>
      <c r="G281" s="87">
        <v>1443.4660800000001</v>
      </c>
      <c r="H281" s="61">
        <v>122</v>
      </c>
      <c r="I281" s="60"/>
    </row>
    <row r="282" spans="1:9" ht="15" x14ac:dyDescent="0.25">
      <c r="A282" s="8" t="s">
        <v>12892</v>
      </c>
      <c r="B282" s="8" t="s">
        <v>639</v>
      </c>
      <c r="C282" s="8" t="s">
        <v>12893</v>
      </c>
      <c r="D282" s="8" t="s">
        <v>12894</v>
      </c>
      <c r="E282" s="13" t="s">
        <v>32413</v>
      </c>
      <c r="F282" s="77" t="str">
        <f t="shared" si="4"/>
        <v>К товару</v>
      </c>
      <c r="G282" s="87">
        <v>2103.7996800000001</v>
      </c>
      <c r="H282" s="61">
        <v>31</v>
      </c>
      <c r="I282" s="60"/>
    </row>
    <row r="283" spans="1:9" ht="15" x14ac:dyDescent="0.25">
      <c r="A283" s="8" t="s">
        <v>12895</v>
      </c>
      <c r="B283" s="8" t="s">
        <v>639</v>
      </c>
      <c r="C283" s="8" t="s">
        <v>12896</v>
      </c>
      <c r="D283" s="8" t="s">
        <v>5571</v>
      </c>
      <c r="E283" s="13" t="s">
        <v>32414</v>
      </c>
      <c r="F283" s="77" t="str">
        <f t="shared" si="4"/>
        <v>К товару</v>
      </c>
      <c r="G283" s="87">
        <v>235.17143999999999</v>
      </c>
      <c r="H283" s="61">
        <v>138</v>
      </c>
      <c r="I283" s="60"/>
    </row>
    <row r="284" spans="1:9" ht="15" x14ac:dyDescent="0.25">
      <c r="A284" s="8" t="s">
        <v>12897</v>
      </c>
      <c r="B284" s="8" t="s">
        <v>639</v>
      </c>
      <c r="C284" s="8" t="s">
        <v>12898</v>
      </c>
      <c r="D284" s="8" t="s">
        <v>12899</v>
      </c>
      <c r="E284" s="13" t="s">
        <v>32415</v>
      </c>
      <c r="F284" s="77" t="str">
        <f t="shared" si="4"/>
        <v>К товару</v>
      </c>
      <c r="G284" s="87">
        <v>3794.0219999999999</v>
      </c>
      <c r="H284" s="61">
        <v>48</v>
      </c>
      <c r="I284" s="60"/>
    </row>
    <row r="285" spans="1:9" ht="30" x14ac:dyDescent="0.25">
      <c r="A285" s="8" t="s">
        <v>12900</v>
      </c>
      <c r="B285" s="8" t="s">
        <v>639</v>
      </c>
      <c r="C285" s="8" t="s">
        <v>12901</v>
      </c>
      <c r="D285" s="8" t="s">
        <v>12902</v>
      </c>
      <c r="E285" s="13" t="s">
        <v>32416</v>
      </c>
      <c r="F285" s="77" t="str">
        <f t="shared" si="4"/>
        <v>К товару</v>
      </c>
      <c r="G285" s="87">
        <v>1755.0972000000002</v>
      </c>
      <c r="H285" s="61">
        <v>10</v>
      </c>
      <c r="I285" s="60"/>
    </row>
    <row r="286" spans="1:9" ht="15" x14ac:dyDescent="0.25">
      <c r="A286" s="8" t="s">
        <v>12903</v>
      </c>
      <c r="B286" s="8" t="s">
        <v>639</v>
      </c>
      <c r="C286" s="8" t="s">
        <v>12904</v>
      </c>
      <c r="D286" s="8" t="s">
        <v>8824</v>
      </c>
      <c r="E286" s="13" t="s">
        <v>32417</v>
      </c>
      <c r="F286" s="77" t="str">
        <f t="shared" si="4"/>
        <v>К товару</v>
      </c>
      <c r="G286" s="87">
        <v>5415.8940000000002</v>
      </c>
      <c r="H286" s="61">
        <v>15</v>
      </c>
      <c r="I286" s="60"/>
    </row>
    <row r="287" spans="1:9" ht="15" x14ac:dyDescent="0.25">
      <c r="A287" s="8" t="s">
        <v>12905</v>
      </c>
      <c r="B287" s="8" t="s">
        <v>639</v>
      </c>
      <c r="C287" s="8" t="s">
        <v>12906</v>
      </c>
      <c r="D287" s="8" t="s">
        <v>12907</v>
      </c>
      <c r="E287" s="13" t="s">
        <v>32418</v>
      </c>
      <c r="F287" s="77" t="str">
        <f t="shared" si="4"/>
        <v>К товару</v>
      </c>
      <c r="G287" s="87">
        <v>1590.0137999999999</v>
      </c>
      <c r="H287" s="61">
        <v>84</v>
      </c>
      <c r="I287" s="60"/>
    </row>
    <row r="288" spans="1:9" ht="15" x14ac:dyDescent="0.25">
      <c r="A288" s="8" t="s">
        <v>23653</v>
      </c>
      <c r="B288" s="8" t="s">
        <v>639</v>
      </c>
      <c r="C288" s="8" t="s">
        <v>23654</v>
      </c>
      <c r="D288" s="8" t="s">
        <v>5574</v>
      </c>
      <c r="E288" s="13" t="s">
        <v>32419</v>
      </c>
      <c r="F288" s="77" t="str">
        <f t="shared" si="4"/>
        <v>К товару</v>
      </c>
      <c r="G288" s="87">
        <v>1060.58844</v>
      </c>
      <c r="H288" s="61">
        <v>293</v>
      </c>
      <c r="I288" s="60"/>
    </row>
    <row r="289" spans="1:9" ht="15" x14ac:dyDescent="0.25">
      <c r="A289" s="8" t="s">
        <v>12908</v>
      </c>
      <c r="B289" s="8" t="s">
        <v>639</v>
      </c>
      <c r="C289" s="8" t="s">
        <v>12909</v>
      </c>
      <c r="D289" s="8" t="s">
        <v>2393</v>
      </c>
      <c r="E289" s="13" t="s">
        <v>32420</v>
      </c>
      <c r="F289" s="77" t="str">
        <f t="shared" si="4"/>
        <v>К товару</v>
      </c>
      <c r="G289" s="87">
        <v>2471.61708</v>
      </c>
      <c r="H289" s="61">
        <v>142</v>
      </c>
      <c r="I289" s="60"/>
    </row>
    <row r="290" spans="1:9" ht="15" x14ac:dyDescent="0.25">
      <c r="A290" s="8" t="s">
        <v>12910</v>
      </c>
      <c r="B290" s="8" t="s">
        <v>639</v>
      </c>
      <c r="C290" s="8" t="s">
        <v>12911</v>
      </c>
      <c r="D290" s="8" t="s">
        <v>12912</v>
      </c>
      <c r="E290" s="13" t="s">
        <v>32421</v>
      </c>
      <c r="F290" s="77" t="str">
        <f t="shared" si="4"/>
        <v>К товару</v>
      </c>
      <c r="G290" s="87">
        <v>2548.6559999999999</v>
      </c>
      <c r="H290" s="61">
        <v>19</v>
      </c>
      <c r="I290" s="60"/>
    </row>
    <row r="291" spans="1:9" ht="15" x14ac:dyDescent="0.25">
      <c r="A291" s="8" t="s">
        <v>12913</v>
      </c>
      <c r="B291" s="8" t="s">
        <v>639</v>
      </c>
      <c r="C291" s="8" t="s">
        <v>12914</v>
      </c>
      <c r="D291" s="8" t="s">
        <v>12915</v>
      </c>
      <c r="E291" s="13" t="s">
        <v>32422</v>
      </c>
      <c r="F291" s="77" t="str">
        <f t="shared" si="4"/>
        <v>К товару</v>
      </c>
      <c r="G291" s="87">
        <v>2117.1222000000002</v>
      </c>
      <c r="H291" s="61">
        <v>19</v>
      </c>
      <c r="I291" s="60"/>
    </row>
    <row r="292" spans="1:9" ht="15" x14ac:dyDescent="0.25">
      <c r="A292" s="8" t="s">
        <v>23655</v>
      </c>
      <c r="B292" s="8" t="s">
        <v>639</v>
      </c>
      <c r="C292" s="8" t="s">
        <v>23656</v>
      </c>
      <c r="D292" s="8" t="s">
        <v>23657</v>
      </c>
      <c r="E292" s="13" t="s">
        <v>32423</v>
      </c>
      <c r="F292" s="77" t="str">
        <f t="shared" si="4"/>
        <v>К товару</v>
      </c>
      <c r="G292" s="87">
        <v>3996.7559999999999</v>
      </c>
      <c r="H292" s="61">
        <v>20</v>
      </c>
      <c r="I292" s="60"/>
    </row>
    <row r="293" spans="1:9" ht="15" x14ac:dyDescent="0.25">
      <c r="A293" s="8" t="s">
        <v>21344</v>
      </c>
      <c r="B293" s="8" t="s">
        <v>639</v>
      </c>
      <c r="C293" s="8" t="s">
        <v>21345</v>
      </c>
      <c r="D293" s="8" t="s">
        <v>21346</v>
      </c>
      <c r="E293" s="13" t="s">
        <v>32424</v>
      </c>
      <c r="F293" s="77" t="str">
        <f t="shared" si="4"/>
        <v>К товару</v>
      </c>
      <c r="G293" s="87">
        <v>1940.454</v>
      </c>
      <c r="H293" s="61">
        <v>92</v>
      </c>
      <c r="I293" s="60"/>
    </row>
    <row r="294" spans="1:9" ht="15" x14ac:dyDescent="0.25">
      <c r="A294" s="8" t="s">
        <v>12916</v>
      </c>
      <c r="B294" s="8" t="s">
        <v>639</v>
      </c>
      <c r="C294" s="8" t="s">
        <v>12917</v>
      </c>
      <c r="D294" s="8" t="s">
        <v>12918</v>
      </c>
      <c r="E294" s="13" t="s">
        <v>32425</v>
      </c>
      <c r="F294" s="77" t="str">
        <f t="shared" si="4"/>
        <v>К товару</v>
      </c>
      <c r="G294" s="87">
        <v>4749.768</v>
      </c>
      <c r="H294" s="61">
        <v>120</v>
      </c>
      <c r="I294" s="60"/>
    </row>
    <row r="295" spans="1:9" ht="15" x14ac:dyDescent="0.25">
      <c r="A295" s="8" t="s">
        <v>12919</v>
      </c>
      <c r="B295" s="8" t="s">
        <v>639</v>
      </c>
      <c r="C295" s="8" t="s">
        <v>12920</v>
      </c>
      <c r="D295" s="8" t="s">
        <v>5577</v>
      </c>
      <c r="E295" s="13" t="s">
        <v>32426</v>
      </c>
      <c r="F295" s="77" t="str">
        <f t="shared" si="4"/>
        <v>К товару</v>
      </c>
      <c r="G295" s="87">
        <v>1201.923</v>
      </c>
      <c r="H295" s="61">
        <v>178</v>
      </c>
      <c r="I295" s="60"/>
    </row>
    <row r="296" spans="1:9" ht="30" x14ac:dyDescent="0.25">
      <c r="A296" s="8" t="s">
        <v>21347</v>
      </c>
      <c r="B296" s="8" t="s">
        <v>639</v>
      </c>
      <c r="C296" s="8" t="s">
        <v>21348</v>
      </c>
      <c r="D296" s="8" t="s">
        <v>21349</v>
      </c>
      <c r="E296" s="13" t="s">
        <v>32427</v>
      </c>
      <c r="F296" s="77" t="str">
        <f t="shared" si="4"/>
        <v>К товару</v>
      </c>
      <c r="G296" s="87">
        <v>3417.5160000000001</v>
      </c>
      <c r="H296" s="61">
        <v>4</v>
      </c>
      <c r="I296" s="60"/>
    </row>
    <row r="297" spans="1:9" ht="15" x14ac:dyDescent="0.25">
      <c r="A297" s="8" t="s">
        <v>12921</v>
      </c>
      <c r="B297" s="8" t="s">
        <v>639</v>
      </c>
      <c r="C297" s="8" t="s">
        <v>12922</v>
      </c>
      <c r="D297" s="8" t="s">
        <v>12923</v>
      </c>
      <c r="E297" s="13" t="s">
        <v>32428</v>
      </c>
      <c r="F297" s="77" t="str">
        <f t="shared" si="4"/>
        <v>К товару</v>
      </c>
      <c r="G297" s="87">
        <v>6178.7530799999995</v>
      </c>
      <c r="H297" s="61">
        <v>11</v>
      </c>
      <c r="I297" s="60"/>
    </row>
    <row r="298" spans="1:9" ht="15" x14ac:dyDescent="0.25">
      <c r="A298" s="8" t="s">
        <v>12924</v>
      </c>
      <c r="B298" s="8" t="s">
        <v>639</v>
      </c>
      <c r="C298" s="8" t="s">
        <v>12925</v>
      </c>
      <c r="D298" s="8" t="s">
        <v>12926</v>
      </c>
      <c r="E298" s="13" t="s">
        <v>32429</v>
      </c>
      <c r="F298" s="77" t="str">
        <f t="shared" si="4"/>
        <v>К товару</v>
      </c>
      <c r="G298" s="87">
        <v>2355.76908</v>
      </c>
      <c r="H298" s="61">
        <v>38</v>
      </c>
      <c r="I298" s="60"/>
    </row>
    <row r="299" spans="1:9" ht="15" x14ac:dyDescent="0.25">
      <c r="A299" s="8" t="s">
        <v>12927</v>
      </c>
      <c r="B299" s="8" t="s">
        <v>639</v>
      </c>
      <c r="C299" s="8" t="s">
        <v>12928</v>
      </c>
      <c r="D299" s="8" t="s">
        <v>5583</v>
      </c>
      <c r="E299" s="13" t="s">
        <v>32430</v>
      </c>
      <c r="F299" s="77" t="str">
        <f t="shared" si="4"/>
        <v>К товару</v>
      </c>
      <c r="G299" s="87">
        <v>810.93600000000004</v>
      </c>
      <c r="H299" s="61">
        <v>52</v>
      </c>
      <c r="I299" s="60"/>
    </row>
    <row r="300" spans="1:9" ht="15" x14ac:dyDescent="0.25">
      <c r="A300" s="8" t="s">
        <v>12929</v>
      </c>
      <c r="B300" s="8" t="s">
        <v>639</v>
      </c>
      <c r="C300" s="8" t="s">
        <v>12930</v>
      </c>
      <c r="D300" s="8" t="s">
        <v>12931</v>
      </c>
      <c r="E300" s="13" t="s">
        <v>32431</v>
      </c>
      <c r="F300" s="77" t="str">
        <f t="shared" si="4"/>
        <v>К товару</v>
      </c>
      <c r="G300" s="87">
        <v>3678.174</v>
      </c>
      <c r="H300" s="61">
        <v>36</v>
      </c>
      <c r="I300" s="60"/>
    </row>
    <row r="301" spans="1:9" ht="15" x14ac:dyDescent="0.25">
      <c r="A301" s="8" t="s">
        <v>27625</v>
      </c>
      <c r="B301" s="8" t="s">
        <v>639</v>
      </c>
      <c r="C301" s="8" t="s">
        <v>27626</v>
      </c>
      <c r="D301" s="8" t="s">
        <v>27627</v>
      </c>
      <c r="E301" s="13" t="s">
        <v>32432</v>
      </c>
      <c r="F301" s="77" t="str">
        <f t="shared" si="4"/>
        <v>К товару</v>
      </c>
      <c r="G301" s="87">
        <v>19404.54</v>
      </c>
      <c r="H301" s="61">
        <v>6</v>
      </c>
      <c r="I301" s="60"/>
    </row>
    <row r="302" spans="1:9" ht="15" x14ac:dyDescent="0.25">
      <c r="A302" s="8" t="s">
        <v>12932</v>
      </c>
      <c r="B302" s="8" t="s">
        <v>639</v>
      </c>
      <c r="C302" s="8" t="s">
        <v>12933</v>
      </c>
      <c r="D302" s="8" t="s">
        <v>12934</v>
      </c>
      <c r="E302" s="13" t="s">
        <v>32433</v>
      </c>
      <c r="F302" s="77" t="str">
        <f t="shared" si="4"/>
        <v>К товару</v>
      </c>
      <c r="G302" s="87">
        <v>350.44019999999995</v>
      </c>
      <c r="H302" s="61">
        <v>184</v>
      </c>
      <c r="I302" s="60"/>
    </row>
    <row r="303" spans="1:9" ht="15" x14ac:dyDescent="0.25">
      <c r="A303" s="8" t="s">
        <v>23658</v>
      </c>
      <c r="B303" s="8" t="s">
        <v>639</v>
      </c>
      <c r="C303" s="8" t="s">
        <v>23659</v>
      </c>
      <c r="D303" s="8" t="s">
        <v>23660</v>
      </c>
      <c r="E303" s="13" t="s">
        <v>32434</v>
      </c>
      <c r="F303" s="77" t="str">
        <f t="shared" si="4"/>
        <v>К товару</v>
      </c>
      <c r="G303" s="87">
        <v>5309.8930799999998</v>
      </c>
      <c r="H303" s="61">
        <v>6</v>
      </c>
      <c r="I303" s="60"/>
    </row>
    <row r="304" spans="1:9" ht="15" x14ac:dyDescent="0.25">
      <c r="A304" s="8" t="s">
        <v>12935</v>
      </c>
      <c r="B304" s="8" t="s">
        <v>639</v>
      </c>
      <c r="C304" s="8" t="s">
        <v>12936</v>
      </c>
      <c r="D304" s="8" t="s">
        <v>12937</v>
      </c>
      <c r="E304" s="13" t="s">
        <v>32435</v>
      </c>
      <c r="F304" s="77" t="str">
        <f t="shared" si="4"/>
        <v>К товару</v>
      </c>
      <c r="G304" s="87">
        <v>2558.50308</v>
      </c>
      <c r="H304" s="61">
        <v>38</v>
      </c>
      <c r="I304" s="60"/>
    </row>
    <row r="305" spans="1:9" ht="30" x14ac:dyDescent="0.25">
      <c r="A305" s="8" t="s">
        <v>12938</v>
      </c>
      <c r="B305" s="8" t="s">
        <v>639</v>
      </c>
      <c r="C305" s="8" t="s">
        <v>12939</v>
      </c>
      <c r="D305" s="8" t="s">
        <v>12940</v>
      </c>
      <c r="E305" s="13" t="s">
        <v>32436</v>
      </c>
      <c r="F305" s="77" t="str">
        <f t="shared" si="4"/>
        <v>К товару</v>
      </c>
      <c r="G305" s="87">
        <v>3176.5521600000002</v>
      </c>
      <c r="H305" s="61">
        <v>106</v>
      </c>
      <c r="I305" s="60"/>
    </row>
    <row r="306" spans="1:9" ht="15" x14ac:dyDescent="0.25">
      <c r="A306" s="8" t="s">
        <v>12941</v>
      </c>
      <c r="B306" s="8" t="s">
        <v>639</v>
      </c>
      <c r="C306" s="8" t="s">
        <v>12942</v>
      </c>
      <c r="D306" s="8" t="s">
        <v>12943</v>
      </c>
      <c r="E306" s="13" t="s">
        <v>32437</v>
      </c>
      <c r="F306" s="77" t="str">
        <f t="shared" si="4"/>
        <v>К товару</v>
      </c>
      <c r="G306" s="87">
        <v>3012.0479999999998</v>
      </c>
      <c r="H306" s="61">
        <v>119</v>
      </c>
      <c r="I306" s="60"/>
    </row>
    <row r="307" spans="1:9" ht="30" x14ac:dyDescent="0.25">
      <c r="A307" s="8" t="s">
        <v>12944</v>
      </c>
      <c r="B307" s="8" t="s">
        <v>639</v>
      </c>
      <c r="C307" s="8" t="s">
        <v>12945</v>
      </c>
      <c r="D307" s="8" t="s">
        <v>12946</v>
      </c>
      <c r="E307" s="13" t="s">
        <v>32438</v>
      </c>
      <c r="F307" s="77" t="str">
        <f t="shared" si="4"/>
        <v>К товару</v>
      </c>
      <c r="G307" s="87">
        <v>647.59032000000002</v>
      </c>
      <c r="H307" s="61">
        <v>190</v>
      </c>
      <c r="I307" s="60"/>
    </row>
    <row r="308" spans="1:9" ht="15" x14ac:dyDescent="0.25">
      <c r="A308" s="8" t="s">
        <v>12947</v>
      </c>
      <c r="B308" s="8" t="s">
        <v>639</v>
      </c>
      <c r="C308" s="8" t="s">
        <v>12948</v>
      </c>
      <c r="D308" s="8" t="s">
        <v>12949</v>
      </c>
      <c r="E308" s="13" t="s">
        <v>32439</v>
      </c>
      <c r="F308" s="77" t="str">
        <f t="shared" si="4"/>
        <v>К товару</v>
      </c>
      <c r="G308" s="87">
        <v>2355.76908</v>
      </c>
      <c r="H308" s="61">
        <v>8</v>
      </c>
      <c r="I308" s="60"/>
    </row>
    <row r="309" spans="1:9" ht="15" x14ac:dyDescent="0.25">
      <c r="A309" s="8" t="s">
        <v>27628</v>
      </c>
      <c r="B309" s="8" t="s">
        <v>639</v>
      </c>
      <c r="C309" s="8" t="s">
        <v>27629</v>
      </c>
      <c r="D309" s="8" t="s">
        <v>27630</v>
      </c>
      <c r="E309" s="13" t="s">
        <v>32440</v>
      </c>
      <c r="F309" s="77" t="str">
        <f t="shared" si="4"/>
        <v>К товару</v>
      </c>
      <c r="G309" s="87">
        <v>15465.708000000001</v>
      </c>
      <c r="H309" s="61">
        <v>8</v>
      </c>
      <c r="I309" s="60"/>
    </row>
    <row r="310" spans="1:9" ht="15" x14ac:dyDescent="0.25">
      <c r="A310" s="8" t="s">
        <v>12950</v>
      </c>
      <c r="B310" s="8" t="s">
        <v>639</v>
      </c>
      <c r="C310" s="8" t="s">
        <v>12951</v>
      </c>
      <c r="D310" s="8" t="s">
        <v>12952</v>
      </c>
      <c r="E310" s="13" t="s">
        <v>32441</v>
      </c>
      <c r="F310" s="77" t="str">
        <f t="shared" si="4"/>
        <v>К товару</v>
      </c>
      <c r="G310" s="87">
        <v>271.66356000000002</v>
      </c>
      <c r="H310" s="61">
        <v>235</v>
      </c>
      <c r="I310" s="60"/>
    </row>
    <row r="311" spans="1:9" ht="15" x14ac:dyDescent="0.25">
      <c r="A311" s="8" t="s">
        <v>23661</v>
      </c>
      <c r="B311" s="8" t="s">
        <v>639</v>
      </c>
      <c r="C311" s="8" t="s">
        <v>23662</v>
      </c>
      <c r="D311" s="8" t="s">
        <v>23663</v>
      </c>
      <c r="E311" s="13" t="s">
        <v>32442</v>
      </c>
      <c r="F311" s="77" t="str">
        <f t="shared" si="4"/>
        <v>К товару</v>
      </c>
      <c r="G311" s="87">
        <v>23845.573079999998</v>
      </c>
      <c r="H311" s="61">
        <v>2</v>
      </c>
      <c r="I311" s="60"/>
    </row>
    <row r="312" spans="1:9" ht="15" x14ac:dyDescent="0.25">
      <c r="A312" s="8" t="s">
        <v>12953</v>
      </c>
      <c r="B312" s="8" t="s">
        <v>639</v>
      </c>
      <c r="C312" s="8" t="s">
        <v>12954</v>
      </c>
      <c r="D312" s="8" t="s">
        <v>12955</v>
      </c>
      <c r="E312" s="13" t="s">
        <v>32443</v>
      </c>
      <c r="F312" s="77" t="str">
        <f t="shared" si="4"/>
        <v>К товару</v>
      </c>
      <c r="G312" s="87">
        <v>22639.016159999999</v>
      </c>
      <c r="H312" s="61">
        <v>6</v>
      </c>
      <c r="I312" s="60"/>
    </row>
    <row r="313" spans="1:9" ht="15" x14ac:dyDescent="0.25">
      <c r="A313" s="8" t="s">
        <v>12956</v>
      </c>
      <c r="B313" s="8" t="s">
        <v>639</v>
      </c>
      <c r="C313" s="8" t="s">
        <v>12957</v>
      </c>
      <c r="D313" s="8" t="s">
        <v>5589</v>
      </c>
      <c r="E313" s="13" t="s">
        <v>32444</v>
      </c>
      <c r="F313" s="77" t="str">
        <f t="shared" si="4"/>
        <v>К товару</v>
      </c>
      <c r="G313" s="87">
        <v>322.05743999999999</v>
      </c>
      <c r="H313" s="61">
        <v>183</v>
      </c>
      <c r="I313" s="60"/>
    </row>
    <row r="314" spans="1:9" ht="15" x14ac:dyDescent="0.25">
      <c r="A314" s="8" t="s">
        <v>12958</v>
      </c>
      <c r="B314" s="8" t="s">
        <v>639</v>
      </c>
      <c r="C314" s="8" t="s">
        <v>12959</v>
      </c>
      <c r="D314" s="8" t="s">
        <v>12960</v>
      </c>
      <c r="E314" s="13" t="s">
        <v>32445</v>
      </c>
      <c r="F314" s="77" t="str">
        <f t="shared" si="4"/>
        <v>К товару</v>
      </c>
      <c r="G314" s="87">
        <v>2481.46416</v>
      </c>
      <c r="H314" s="61">
        <v>12</v>
      </c>
      <c r="I314" s="60"/>
    </row>
    <row r="315" spans="1:9" ht="15" x14ac:dyDescent="0.25">
      <c r="A315" s="8" t="s">
        <v>12961</v>
      </c>
      <c r="B315" s="8" t="s">
        <v>639</v>
      </c>
      <c r="C315" s="8" t="s">
        <v>12962</v>
      </c>
      <c r="D315" s="8" t="s">
        <v>12963</v>
      </c>
      <c r="E315" s="13" t="s">
        <v>32446</v>
      </c>
      <c r="F315" s="77" t="str">
        <f t="shared" si="4"/>
        <v>К товару</v>
      </c>
      <c r="G315" s="87">
        <v>15060.24</v>
      </c>
      <c r="H315" s="61">
        <v>10</v>
      </c>
      <c r="I315" s="60"/>
    </row>
    <row r="316" spans="1:9" ht="15" x14ac:dyDescent="0.25">
      <c r="A316" s="8" t="s">
        <v>12964</v>
      </c>
      <c r="B316" s="8" t="s">
        <v>639</v>
      </c>
      <c r="C316" s="8" t="s">
        <v>12965</v>
      </c>
      <c r="D316" s="8" t="s">
        <v>12966</v>
      </c>
      <c r="E316" s="13" t="s">
        <v>32447</v>
      </c>
      <c r="F316" s="77" t="str">
        <f t="shared" si="4"/>
        <v>К товару</v>
      </c>
      <c r="G316" s="87">
        <v>193.46616</v>
      </c>
      <c r="H316" s="61">
        <v>894</v>
      </c>
      <c r="I316" s="60"/>
    </row>
    <row r="317" spans="1:9" ht="15" x14ac:dyDescent="0.25">
      <c r="A317" s="8" t="s">
        <v>27631</v>
      </c>
      <c r="B317" s="8" t="s">
        <v>639</v>
      </c>
      <c r="C317" s="8" t="s">
        <v>27632</v>
      </c>
      <c r="D317" s="8" t="s">
        <v>27633</v>
      </c>
      <c r="E317" s="13" t="s">
        <v>32448</v>
      </c>
      <c r="F317" s="77" t="str">
        <f t="shared" si="4"/>
        <v>К товару</v>
      </c>
      <c r="G317" s="87">
        <v>366.65891999999997</v>
      </c>
      <c r="H317" s="61">
        <v>96</v>
      </c>
      <c r="I317" s="60"/>
    </row>
    <row r="318" spans="1:9" ht="15" x14ac:dyDescent="0.25">
      <c r="A318" s="8" t="s">
        <v>21350</v>
      </c>
      <c r="B318" s="8" t="s">
        <v>639</v>
      </c>
      <c r="C318" s="8" t="s">
        <v>21351</v>
      </c>
      <c r="D318" s="8" t="s">
        <v>21352</v>
      </c>
      <c r="E318" s="13" t="s">
        <v>32449</v>
      </c>
      <c r="F318" s="77" t="str">
        <f t="shared" si="4"/>
        <v>К товару</v>
      </c>
      <c r="G318" s="87">
        <v>324.95363999999995</v>
      </c>
      <c r="H318" s="61">
        <v>32</v>
      </c>
      <c r="I318" s="60"/>
    </row>
    <row r="319" spans="1:9" ht="15" x14ac:dyDescent="0.25">
      <c r="A319" s="8" t="s">
        <v>12967</v>
      </c>
      <c r="B319" s="8" t="s">
        <v>639</v>
      </c>
      <c r="C319" s="8" t="s">
        <v>12968</v>
      </c>
      <c r="D319" s="8" t="s">
        <v>12969</v>
      </c>
      <c r="E319" s="13" t="s">
        <v>32450</v>
      </c>
      <c r="F319" s="77" t="str">
        <f t="shared" si="4"/>
        <v>К товару</v>
      </c>
      <c r="G319" s="87">
        <v>2287.998</v>
      </c>
      <c r="H319" s="61">
        <v>38</v>
      </c>
      <c r="I319" s="60"/>
    </row>
    <row r="320" spans="1:9" ht="15" x14ac:dyDescent="0.25">
      <c r="A320" s="8" t="s">
        <v>12970</v>
      </c>
      <c r="B320" s="8" t="s">
        <v>639</v>
      </c>
      <c r="C320" s="8" t="s">
        <v>12971</v>
      </c>
      <c r="D320" s="8" t="s">
        <v>12972</v>
      </c>
      <c r="E320" s="13" t="s">
        <v>32451</v>
      </c>
      <c r="F320" s="77" t="str">
        <f t="shared" si="4"/>
        <v>К товару</v>
      </c>
      <c r="G320" s="87">
        <v>1880.7922799999999</v>
      </c>
      <c r="H320" s="61">
        <v>9</v>
      </c>
      <c r="I320" s="60"/>
    </row>
    <row r="321" spans="1:9" ht="15" x14ac:dyDescent="0.25">
      <c r="A321" s="8" t="s">
        <v>12973</v>
      </c>
      <c r="B321" s="8" t="s">
        <v>639</v>
      </c>
      <c r="C321" s="8" t="s">
        <v>12974</v>
      </c>
      <c r="D321" s="8" t="s">
        <v>12975</v>
      </c>
      <c r="E321" s="13" t="s">
        <v>32452</v>
      </c>
      <c r="F321" s="77" t="str">
        <f t="shared" si="4"/>
        <v>К товару</v>
      </c>
      <c r="G321" s="87">
        <v>251.96940000000001</v>
      </c>
      <c r="H321" s="61">
        <v>326</v>
      </c>
      <c r="I321" s="60"/>
    </row>
    <row r="322" spans="1:9" ht="15" x14ac:dyDescent="0.25">
      <c r="A322" s="8" t="s">
        <v>27634</v>
      </c>
      <c r="B322" s="8" t="s">
        <v>639</v>
      </c>
      <c r="C322" s="8" t="s">
        <v>27635</v>
      </c>
      <c r="D322" s="8" t="s">
        <v>27636</v>
      </c>
      <c r="E322" s="13" t="s">
        <v>32453</v>
      </c>
      <c r="F322" s="77" t="str">
        <f t="shared" si="4"/>
        <v>К товару</v>
      </c>
      <c r="G322" s="87">
        <v>1711.6542000000002</v>
      </c>
      <c r="H322" s="61">
        <v>20</v>
      </c>
      <c r="I322" s="60"/>
    </row>
    <row r="323" spans="1:9" ht="15" x14ac:dyDescent="0.25">
      <c r="A323" s="8" t="s">
        <v>12976</v>
      </c>
      <c r="B323" s="8" t="s">
        <v>639</v>
      </c>
      <c r="C323" s="8" t="s">
        <v>12977</v>
      </c>
      <c r="D323" s="8" t="s">
        <v>12978</v>
      </c>
      <c r="E323" s="13" t="s">
        <v>32454</v>
      </c>
      <c r="F323" s="77" t="str">
        <f t="shared" si="4"/>
        <v>К товару</v>
      </c>
      <c r="G323" s="87">
        <v>707.25204000000008</v>
      </c>
      <c r="H323" s="61">
        <v>642</v>
      </c>
      <c r="I323" s="60"/>
    </row>
    <row r="324" spans="1:9" ht="15" x14ac:dyDescent="0.25">
      <c r="A324" s="8" t="s">
        <v>12979</v>
      </c>
      <c r="B324" s="8" t="s">
        <v>639</v>
      </c>
      <c r="C324" s="8" t="s">
        <v>12980</v>
      </c>
      <c r="D324" s="8" t="s">
        <v>12981</v>
      </c>
      <c r="E324" s="13" t="s">
        <v>32455</v>
      </c>
      <c r="F324" s="77" t="str">
        <f t="shared" si="4"/>
        <v>К товару</v>
      </c>
      <c r="G324" s="87">
        <v>11324.142</v>
      </c>
      <c r="H324" s="61">
        <v>8</v>
      </c>
      <c r="I324" s="60"/>
    </row>
    <row r="325" spans="1:9" ht="15" x14ac:dyDescent="0.25">
      <c r="A325" s="8" t="s">
        <v>12982</v>
      </c>
      <c r="B325" s="8" t="s">
        <v>639</v>
      </c>
      <c r="C325" s="8" t="s">
        <v>12983</v>
      </c>
      <c r="D325" s="8" t="s">
        <v>12984</v>
      </c>
      <c r="E325" s="13" t="s">
        <v>32456</v>
      </c>
      <c r="F325" s="77" t="str">
        <f t="shared" si="4"/>
        <v>К товару</v>
      </c>
      <c r="G325" s="87">
        <v>3610.98216</v>
      </c>
      <c r="H325" s="61">
        <v>26</v>
      </c>
      <c r="I325" s="60"/>
    </row>
    <row r="326" spans="1:9" ht="15" x14ac:dyDescent="0.25">
      <c r="A326" s="8" t="s">
        <v>12985</v>
      </c>
      <c r="B326" s="8" t="s">
        <v>639</v>
      </c>
      <c r="C326" s="8" t="s">
        <v>12986</v>
      </c>
      <c r="D326" s="8" t="s">
        <v>12987</v>
      </c>
      <c r="E326" s="13" t="s">
        <v>32457</v>
      </c>
      <c r="F326" s="77" t="str">
        <f t="shared" si="4"/>
        <v>К товару</v>
      </c>
      <c r="G326" s="87">
        <v>803.98512000000005</v>
      </c>
      <c r="H326" s="61">
        <v>178</v>
      </c>
      <c r="I326" s="60"/>
    </row>
    <row r="327" spans="1:9" ht="15" x14ac:dyDescent="0.25">
      <c r="A327" s="8" t="s">
        <v>12988</v>
      </c>
      <c r="B327" s="8" t="s">
        <v>639</v>
      </c>
      <c r="C327" s="8" t="s">
        <v>12989</v>
      </c>
      <c r="D327" s="8" t="s">
        <v>5610</v>
      </c>
      <c r="E327" s="13" t="s">
        <v>32458</v>
      </c>
      <c r="F327" s="77" t="str">
        <f t="shared" si="4"/>
        <v>К товару</v>
      </c>
      <c r="G327" s="87">
        <v>7858.5490799999998</v>
      </c>
      <c r="H327" s="61">
        <v>14</v>
      </c>
      <c r="I327" s="60"/>
    </row>
    <row r="328" spans="1:9" ht="15" x14ac:dyDescent="0.25">
      <c r="A328" s="8" t="s">
        <v>12990</v>
      </c>
      <c r="B328" s="8" t="s">
        <v>639</v>
      </c>
      <c r="C328" s="8" t="s">
        <v>12991</v>
      </c>
      <c r="D328" s="8" t="s">
        <v>12992</v>
      </c>
      <c r="E328" s="13" t="s">
        <v>32459</v>
      </c>
      <c r="F328" s="77" t="str">
        <f t="shared" si="4"/>
        <v>К товару</v>
      </c>
      <c r="G328" s="87">
        <v>792.97955999999999</v>
      </c>
      <c r="H328" s="61">
        <v>104</v>
      </c>
      <c r="I328" s="60"/>
    </row>
    <row r="329" spans="1:9" ht="15" x14ac:dyDescent="0.25">
      <c r="A329" s="8" t="s">
        <v>12993</v>
      </c>
      <c r="B329" s="8" t="s">
        <v>639</v>
      </c>
      <c r="C329" s="8" t="s">
        <v>12994</v>
      </c>
      <c r="D329" s="8" t="s">
        <v>12995</v>
      </c>
      <c r="E329" s="13" t="s">
        <v>32460</v>
      </c>
      <c r="F329" s="77" t="str">
        <f t="shared" si="4"/>
        <v>К товару</v>
      </c>
      <c r="G329" s="87">
        <v>1643.3038799999999</v>
      </c>
      <c r="H329" s="61">
        <v>22</v>
      </c>
      <c r="I329" s="60"/>
    </row>
    <row r="330" spans="1:9" ht="15" x14ac:dyDescent="0.25">
      <c r="A330" s="8" t="s">
        <v>23664</v>
      </c>
      <c r="B330" s="8" t="s">
        <v>639</v>
      </c>
      <c r="C330" s="8" t="s">
        <v>23665</v>
      </c>
      <c r="D330" s="8" t="s">
        <v>23666</v>
      </c>
      <c r="E330" s="13" t="s">
        <v>32461</v>
      </c>
      <c r="F330" s="77" t="str">
        <f t="shared" ref="F330:F393" si="5">HYPERLINK("https://shop-askom.kz/?pbrandnumber="&amp;C330&amp;"&amp;pbrandname=SAMPA", "К товару")</f>
        <v>К товару</v>
      </c>
      <c r="G330" s="87">
        <v>1255.21308</v>
      </c>
      <c r="H330" s="61">
        <v>8</v>
      </c>
      <c r="I330" s="60"/>
    </row>
    <row r="331" spans="1:9" ht="15" x14ac:dyDescent="0.25">
      <c r="A331" s="8" t="s">
        <v>23667</v>
      </c>
      <c r="B331" s="8" t="s">
        <v>639</v>
      </c>
      <c r="C331" s="8" t="s">
        <v>23668</v>
      </c>
      <c r="D331" s="8" t="s">
        <v>23669</v>
      </c>
      <c r="E331" s="13" t="s">
        <v>32462</v>
      </c>
      <c r="F331" s="77" t="str">
        <f t="shared" si="5"/>
        <v>К товару</v>
      </c>
      <c r="G331" s="87">
        <v>810.93600000000004</v>
      </c>
      <c r="H331" s="61">
        <v>24</v>
      </c>
      <c r="I331" s="60"/>
    </row>
    <row r="332" spans="1:9" ht="15" x14ac:dyDescent="0.25">
      <c r="A332" s="8" t="s">
        <v>12996</v>
      </c>
      <c r="B332" s="8" t="s">
        <v>639</v>
      </c>
      <c r="C332" s="8" t="s">
        <v>12997</v>
      </c>
      <c r="D332" s="8" t="s">
        <v>12998</v>
      </c>
      <c r="E332" s="13" t="s">
        <v>32463</v>
      </c>
      <c r="F332" s="77" t="str">
        <f t="shared" si="5"/>
        <v>К товару</v>
      </c>
      <c r="G332" s="87">
        <v>936.63108</v>
      </c>
      <c r="H332" s="61">
        <v>98</v>
      </c>
      <c r="I332" s="60"/>
    </row>
    <row r="333" spans="1:9" ht="15" x14ac:dyDescent="0.25">
      <c r="A333" s="8" t="s">
        <v>12999</v>
      </c>
      <c r="B333" s="8" t="s">
        <v>639</v>
      </c>
      <c r="C333" s="8" t="s">
        <v>13000</v>
      </c>
      <c r="D333" s="8" t="s">
        <v>13001</v>
      </c>
      <c r="E333" s="13" t="s">
        <v>32464</v>
      </c>
      <c r="F333" s="77" t="str">
        <f t="shared" si="5"/>
        <v>К товару</v>
      </c>
      <c r="G333" s="87">
        <v>469.18439999999998</v>
      </c>
      <c r="H333" s="61">
        <v>21</v>
      </c>
      <c r="I333" s="60"/>
    </row>
    <row r="334" spans="1:9" ht="15" x14ac:dyDescent="0.25">
      <c r="A334" s="8" t="s">
        <v>13002</v>
      </c>
      <c r="B334" s="8" t="s">
        <v>639</v>
      </c>
      <c r="C334" s="8" t="s">
        <v>13003</v>
      </c>
      <c r="D334" s="8" t="s">
        <v>13004</v>
      </c>
      <c r="E334" s="13" t="s">
        <v>32465</v>
      </c>
      <c r="F334" s="77" t="str">
        <f t="shared" si="5"/>
        <v>К товару</v>
      </c>
      <c r="G334" s="87">
        <v>958.06295999999998</v>
      </c>
      <c r="H334" s="61">
        <v>105</v>
      </c>
      <c r="I334" s="60"/>
    </row>
    <row r="335" spans="1:9" ht="15" x14ac:dyDescent="0.25">
      <c r="A335" s="8" t="s">
        <v>23670</v>
      </c>
      <c r="B335" s="8" t="s">
        <v>639</v>
      </c>
      <c r="C335" s="8" t="s">
        <v>23671</v>
      </c>
      <c r="D335" s="8" t="s">
        <v>23672</v>
      </c>
      <c r="E335" s="13" t="s">
        <v>32466</v>
      </c>
      <c r="F335" s="77" t="str">
        <f t="shared" si="5"/>
        <v>К товару</v>
      </c>
      <c r="G335" s="87">
        <v>2548.6559999999999</v>
      </c>
      <c r="H335" s="61">
        <v>20</v>
      </c>
      <c r="I335" s="60"/>
    </row>
    <row r="336" spans="1:9" ht="15" x14ac:dyDescent="0.25">
      <c r="A336" s="8" t="s">
        <v>13005</v>
      </c>
      <c r="B336" s="8" t="s">
        <v>639</v>
      </c>
      <c r="C336" s="8" t="s">
        <v>13006</v>
      </c>
      <c r="D336" s="8" t="s">
        <v>13006</v>
      </c>
      <c r="E336" s="13" t="s">
        <v>32467</v>
      </c>
      <c r="F336" s="77" t="str">
        <f t="shared" si="5"/>
        <v>К товару</v>
      </c>
      <c r="G336" s="87">
        <v>3330.63</v>
      </c>
      <c r="H336" s="61">
        <v>181</v>
      </c>
      <c r="I336" s="60"/>
    </row>
    <row r="337" spans="1:9" ht="15" x14ac:dyDescent="0.25">
      <c r="A337" s="8" t="s">
        <v>23673</v>
      </c>
      <c r="B337" s="8" t="s">
        <v>639</v>
      </c>
      <c r="C337" s="8" t="s">
        <v>23674</v>
      </c>
      <c r="D337" s="8" t="s">
        <v>23675</v>
      </c>
      <c r="E337" s="13" t="s">
        <v>32468</v>
      </c>
      <c r="F337" s="77" t="str">
        <f t="shared" si="5"/>
        <v>К товару</v>
      </c>
      <c r="G337" s="87">
        <v>2249.7681600000001</v>
      </c>
      <c r="H337" s="61">
        <v>38</v>
      </c>
      <c r="I337" s="60"/>
    </row>
    <row r="338" spans="1:9" ht="15" x14ac:dyDescent="0.25">
      <c r="A338" s="8" t="s">
        <v>13007</v>
      </c>
      <c r="B338" s="8" t="s">
        <v>639</v>
      </c>
      <c r="C338" s="8" t="s">
        <v>13008</v>
      </c>
      <c r="D338" s="8" t="s">
        <v>5620</v>
      </c>
      <c r="E338" s="13" t="s">
        <v>32469</v>
      </c>
      <c r="F338" s="77" t="str">
        <f t="shared" si="5"/>
        <v>К товару</v>
      </c>
      <c r="G338" s="87">
        <v>854.95824000000005</v>
      </c>
      <c r="H338" s="61">
        <v>149</v>
      </c>
      <c r="I338" s="60"/>
    </row>
    <row r="339" spans="1:9" ht="15" x14ac:dyDescent="0.25">
      <c r="A339" s="8" t="s">
        <v>13009</v>
      </c>
      <c r="B339" s="8" t="s">
        <v>639</v>
      </c>
      <c r="C339" s="8" t="s">
        <v>13010</v>
      </c>
      <c r="D339" s="8" t="s">
        <v>13011</v>
      </c>
      <c r="E339" s="13" t="s">
        <v>32470</v>
      </c>
      <c r="F339" s="77" t="str">
        <f t="shared" si="5"/>
        <v>К товару</v>
      </c>
      <c r="G339" s="87">
        <v>3630.09708</v>
      </c>
      <c r="H339" s="61">
        <v>17</v>
      </c>
      <c r="I339" s="60"/>
    </row>
    <row r="340" spans="1:9" ht="15" x14ac:dyDescent="0.25">
      <c r="A340" s="8" t="s">
        <v>13012</v>
      </c>
      <c r="B340" s="8" t="s">
        <v>639</v>
      </c>
      <c r="C340" s="8" t="s">
        <v>13013</v>
      </c>
      <c r="D340" s="8" t="s">
        <v>13014</v>
      </c>
      <c r="E340" s="13" t="s">
        <v>32471</v>
      </c>
      <c r="F340" s="77" t="str">
        <f t="shared" si="5"/>
        <v>К товару</v>
      </c>
      <c r="G340" s="87">
        <v>118.74420000000001</v>
      </c>
      <c r="H340" s="61">
        <v>108</v>
      </c>
      <c r="I340" s="60"/>
    </row>
    <row r="341" spans="1:9" ht="15" x14ac:dyDescent="0.25">
      <c r="A341" s="8" t="s">
        <v>13015</v>
      </c>
      <c r="B341" s="8" t="s">
        <v>639</v>
      </c>
      <c r="C341" s="8" t="s">
        <v>13016</v>
      </c>
      <c r="D341" s="8" t="s">
        <v>13017</v>
      </c>
      <c r="E341" s="13" t="s">
        <v>32472</v>
      </c>
      <c r="F341" s="77" t="str">
        <f t="shared" si="5"/>
        <v>К товару</v>
      </c>
      <c r="G341" s="87">
        <v>1112.1408000000001</v>
      </c>
      <c r="H341" s="61">
        <v>106</v>
      </c>
      <c r="I341" s="60"/>
    </row>
    <row r="342" spans="1:9" ht="15" x14ac:dyDescent="0.25">
      <c r="A342" s="8" t="s">
        <v>13018</v>
      </c>
      <c r="B342" s="8" t="s">
        <v>639</v>
      </c>
      <c r="C342" s="8" t="s">
        <v>13019</v>
      </c>
      <c r="D342" s="8" t="s">
        <v>13020</v>
      </c>
      <c r="E342" s="13" t="s">
        <v>32473</v>
      </c>
      <c r="F342" s="77" t="str">
        <f t="shared" si="5"/>
        <v>К товару</v>
      </c>
      <c r="G342" s="87">
        <v>1045.5282</v>
      </c>
      <c r="H342" s="61">
        <v>372</v>
      </c>
      <c r="I342" s="60"/>
    </row>
    <row r="343" spans="1:9" ht="15" x14ac:dyDescent="0.25">
      <c r="A343" s="8" t="s">
        <v>13021</v>
      </c>
      <c r="B343" s="8" t="s">
        <v>639</v>
      </c>
      <c r="C343" s="8" t="s">
        <v>13022</v>
      </c>
      <c r="D343" s="8" t="s">
        <v>13023</v>
      </c>
      <c r="E343" s="13" t="s">
        <v>32474</v>
      </c>
      <c r="F343" s="77" t="str">
        <f t="shared" si="5"/>
        <v>К товару</v>
      </c>
      <c r="G343" s="87">
        <v>1880.7922799999999</v>
      </c>
      <c r="H343" s="61">
        <v>83</v>
      </c>
      <c r="I343" s="60"/>
    </row>
    <row r="344" spans="1:9" ht="15" x14ac:dyDescent="0.25">
      <c r="A344" s="8" t="s">
        <v>13024</v>
      </c>
      <c r="B344" s="8" t="s">
        <v>639</v>
      </c>
      <c r="C344" s="8" t="s">
        <v>13025</v>
      </c>
      <c r="D344" s="8" t="s">
        <v>13026</v>
      </c>
      <c r="E344" s="13" t="s">
        <v>32475</v>
      </c>
      <c r="F344" s="77" t="str">
        <f t="shared" si="5"/>
        <v>К товару</v>
      </c>
      <c r="G344" s="87">
        <v>1462.5809999999999</v>
      </c>
      <c r="H344" s="61">
        <v>197</v>
      </c>
      <c r="I344" s="60"/>
    </row>
    <row r="345" spans="1:9" ht="15" x14ac:dyDescent="0.25">
      <c r="A345" s="8" t="s">
        <v>13027</v>
      </c>
      <c r="B345" s="8" t="s">
        <v>639</v>
      </c>
      <c r="C345" s="8" t="s">
        <v>13028</v>
      </c>
      <c r="D345" s="8" t="s">
        <v>5626</v>
      </c>
      <c r="E345" s="13" t="s">
        <v>32476</v>
      </c>
      <c r="F345" s="77" t="str">
        <f t="shared" si="5"/>
        <v>К товару</v>
      </c>
      <c r="G345" s="87">
        <v>1247.6829600000001</v>
      </c>
      <c r="H345" s="61">
        <v>54</v>
      </c>
      <c r="I345" s="60"/>
    </row>
    <row r="346" spans="1:9" ht="15" x14ac:dyDescent="0.25">
      <c r="A346" s="8" t="s">
        <v>13029</v>
      </c>
      <c r="B346" s="8" t="s">
        <v>639</v>
      </c>
      <c r="C346" s="8" t="s">
        <v>13030</v>
      </c>
      <c r="D346" s="8" t="s">
        <v>13031</v>
      </c>
      <c r="E346" s="13" t="s">
        <v>32477</v>
      </c>
      <c r="F346" s="77" t="str">
        <f t="shared" si="5"/>
        <v>К товару</v>
      </c>
      <c r="G346" s="87">
        <v>1824.02676</v>
      </c>
      <c r="H346" s="61">
        <v>50</v>
      </c>
      <c r="I346" s="60"/>
    </row>
    <row r="347" spans="1:9" ht="15" x14ac:dyDescent="0.25">
      <c r="A347" s="8" t="s">
        <v>13032</v>
      </c>
      <c r="B347" s="8" t="s">
        <v>639</v>
      </c>
      <c r="C347" s="8" t="s">
        <v>13033</v>
      </c>
      <c r="D347" s="8" t="s">
        <v>5629</v>
      </c>
      <c r="E347" s="13" t="s">
        <v>32478</v>
      </c>
      <c r="F347" s="77" t="str">
        <f t="shared" si="5"/>
        <v>К товару</v>
      </c>
      <c r="G347" s="87">
        <v>2201.1120000000001</v>
      </c>
      <c r="H347" s="61">
        <v>25</v>
      </c>
      <c r="I347" s="60"/>
    </row>
    <row r="348" spans="1:9" ht="15" x14ac:dyDescent="0.25">
      <c r="A348" s="8" t="s">
        <v>13034</v>
      </c>
      <c r="B348" s="8" t="s">
        <v>639</v>
      </c>
      <c r="C348" s="8" t="s">
        <v>13035</v>
      </c>
      <c r="D348" s="8" t="s">
        <v>5635</v>
      </c>
      <c r="E348" s="13" t="s">
        <v>32479</v>
      </c>
      <c r="F348" s="77" t="str">
        <f t="shared" si="5"/>
        <v>К товару</v>
      </c>
      <c r="G348" s="87">
        <v>938.36879999999996</v>
      </c>
      <c r="H348" s="61">
        <v>8</v>
      </c>
      <c r="I348" s="60"/>
    </row>
    <row r="349" spans="1:9" ht="15" x14ac:dyDescent="0.25">
      <c r="A349" s="8" t="s">
        <v>13036</v>
      </c>
      <c r="B349" s="8" t="s">
        <v>639</v>
      </c>
      <c r="C349" s="8" t="s">
        <v>13037</v>
      </c>
      <c r="D349" s="8" t="s">
        <v>13038</v>
      </c>
      <c r="E349" s="13" t="s">
        <v>32480</v>
      </c>
      <c r="F349" s="77" t="str">
        <f t="shared" si="5"/>
        <v>К товару</v>
      </c>
      <c r="G349" s="87">
        <v>1390.1759999999999</v>
      </c>
      <c r="H349" s="61">
        <v>304</v>
      </c>
      <c r="I349" s="60"/>
    </row>
    <row r="350" spans="1:9" ht="15" x14ac:dyDescent="0.25">
      <c r="A350" s="8" t="s">
        <v>13039</v>
      </c>
      <c r="B350" s="8" t="s">
        <v>639</v>
      </c>
      <c r="C350" s="8" t="s">
        <v>13040</v>
      </c>
      <c r="D350" s="8" t="s">
        <v>13041</v>
      </c>
      <c r="E350" s="13" t="s">
        <v>32481</v>
      </c>
      <c r="F350" s="77" t="str">
        <f t="shared" si="5"/>
        <v>К товару</v>
      </c>
      <c r="G350" s="87">
        <v>2925.1619999999998</v>
      </c>
      <c r="H350" s="61">
        <v>69</v>
      </c>
      <c r="I350" s="60"/>
    </row>
    <row r="351" spans="1:9" ht="15" x14ac:dyDescent="0.25">
      <c r="A351" s="8" t="s">
        <v>13042</v>
      </c>
      <c r="B351" s="8" t="s">
        <v>639</v>
      </c>
      <c r="C351" s="8" t="s">
        <v>13043</v>
      </c>
      <c r="D351" s="8" t="s">
        <v>13044</v>
      </c>
      <c r="E351" s="13" t="s">
        <v>32482</v>
      </c>
      <c r="F351" s="77" t="str">
        <f t="shared" si="5"/>
        <v>К товару</v>
      </c>
      <c r="G351" s="87">
        <v>2028.49848</v>
      </c>
      <c r="H351" s="61">
        <v>38</v>
      </c>
      <c r="I351" s="60"/>
    </row>
    <row r="352" spans="1:9" ht="15" x14ac:dyDescent="0.25">
      <c r="A352" s="8" t="s">
        <v>13045</v>
      </c>
      <c r="B352" s="8" t="s">
        <v>639</v>
      </c>
      <c r="C352" s="8" t="s">
        <v>13046</v>
      </c>
      <c r="D352" s="8" t="s">
        <v>13047</v>
      </c>
      <c r="E352" s="13" t="s">
        <v>32483</v>
      </c>
      <c r="F352" s="77" t="str">
        <f t="shared" si="5"/>
        <v>К товару</v>
      </c>
      <c r="G352" s="87">
        <v>702.61811999999998</v>
      </c>
      <c r="H352" s="61">
        <v>129</v>
      </c>
      <c r="I352" s="60"/>
    </row>
    <row r="353" spans="1:9" ht="15" x14ac:dyDescent="0.25">
      <c r="A353" s="8" t="s">
        <v>13048</v>
      </c>
      <c r="B353" s="8" t="s">
        <v>639</v>
      </c>
      <c r="C353" s="8" t="s">
        <v>13049</v>
      </c>
      <c r="D353" s="8" t="s">
        <v>13050</v>
      </c>
      <c r="E353" s="13" t="s">
        <v>32484</v>
      </c>
      <c r="F353" s="77" t="str">
        <f t="shared" si="5"/>
        <v>К товару</v>
      </c>
      <c r="G353" s="87">
        <v>1133.57268</v>
      </c>
      <c r="H353" s="61">
        <v>158</v>
      </c>
      <c r="I353" s="60"/>
    </row>
    <row r="354" spans="1:9" ht="15" x14ac:dyDescent="0.25">
      <c r="A354" s="8" t="s">
        <v>13051</v>
      </c>
      <c r="B354" s="8" t="s">
        <v>639</v>
      </c>
      <c r="C354" s="8" t="s">
        <v>13052</v>
      </c>
      <c r="D354" s="8" t="s">
        <v>13053</v>
      </c>
      <c r="E354" s="13" t="s">
        <v>32485</v>
      </c>
      <c r="F354" s="77" t="str">
        <f t="shared" si="5"/>
        <v>К товару</v>
      </c>
      <c r="G354" s="87">
        <v>2452.50216</v>
      </c>
      <c r="H354" s="61">
        <v>56</v>
      </c>
      <c r="I354" s="60"/>
    </row>
    <row r="355" spans="1:9" ht="15" x14ac:dyDescent="0.25">
      <c r="A355" s="8" t="s">
        <v>13054</v>
      </c>
      <c r="B355" s="8" t="s">
        <v>639</v>
      </c>
      <c r="C355" s="8" t="s">
        <v>13055</v>
      </c>
      <c r="D355" s="8" t="s">
        <v>13056</v>
      </c>
      <c r="E355" s="13" t="s">
        <v>32486</v>
      </c>
      <c r="F355" s="77" t="str">
        <f t="shared" si="5"/>
        <v>К товару</v>
      </c>
      <c r="G355" s="87">
        <v>2403.846</v>
      </c>
      <c r="H355" s="61">
        <v>66</v>
      </c>
      <c r="I355" s="60"/>
    </row>
    <row r="356" spans="1:9" ht="30" x14ac:dyDescent="0.25">
      <c r="A356" s="8" t="s">
        <v>13057</v>
      </c>
      <c r="B356" s="8" t="s">
        <v>639</v>
      </c>
      <c r="C356" s="8" t="s">
        <v>13058</v>
      </c>
      <c r="D356" s="8" t="s">
        <v>13059</v>
      </c>
      <c r="E356" s="13" t="s">
        <v>32487</v>
      </c>
      <c r="F356" s="77" t="str">
        <f t="shared" si="5"/>
        <v>К товару</v>
      </c>
      <c r="G356" s="87">
        <v>3137.7430799999997</v>
      </c>
      <c r="H356" s="61">
        <v>54</v>
      </c>
      <c r="I356" s="60"/>
    </row>
    <row r="357" spans="1:9" ht="30" x14ac:dyDescent="0.25">
      <c r="A357" s="8" t="s">
        <v>13060</v>
      </c>
      <c r="B357" s="8" t="s">
        <v>639</v>
      </c>
      <c r="C357" s="8" t="s">
        <v>13061</v>
      </c>
      <c r="D357" s="8" t="s">
        <v>13062</v>
      </c>
      <c r="E357" s="13" t="s">
        <v>32488</v>
      </c>
      <c r="F357" s="77" t="str">
        <f t="shared" si="5"/>
        <v>К товару</v>
      </c>
      <c r="G357" s="87">
        <v>3301.6680000000001</v>
      </c>
      <c r="H357" s="61">
        <v>19</v>
      </c>
      <c r="I357" s="60"/>
    </row>
    <row r="358" spans="1:9" ht="15" x14ac:dyDescent="0.25">
      <c r="A358" s="8" t="s">
        <v>13063</v>
      </c>
      <c r="B358" s="8" t="s">
        <v>639</v>
      </c>
      <c r="C358" s="8" t="s">
        <v>13064</v>
      </c>
      <c r="D358" s="8" t="s">
        <v>13065</v>
      </c>
      <c r="E358" s="13" t="s">
        <v>32489</v>
      </c>
      <c r="F358" s="77" t="str">
        <f t="shared" si="5"/>
        <v>К товару</v>
      </c>
      <c r="G358" s="87">
        <v>2635.5419999999999</v>
      </c>
      <c r="H358" s="61">
        <v>44</v>
      </c>
      <c r="I358" s="60"/>
    </row>
    <row r="359" spans="1:9" ht="15" x14ac:dyDescent="0.25">
      <c r="A359" s="8" t="s">
        <v>13066</v>
      </c>
      <c r="B359" s="8" t="s">
        <v>639</v>
      </c>
      <c r="C359" s="8" t="s">
        <v>13067</v>
      </c>
      <c r="D359" s="8" t="s">
        <v>5638</v>
      </c>
      <c r="E359" s="13" t="s">
        <v>32490</v>
      </c>
      <c r="F359" s="77" t="str">
        <f t="shared" si="5"/>
        <v>К товару</v>
      </c>
      <c r="G359" s="87">
        <v>3765.06</v>
      </c>
      <c r="H359" s="61">
        <v>36</v>
      </c>
      <c r="I359" s="60"/>
    </row>
    <row r="360" spans="1:9" ht="15" x14ac:dyDescent="0.25">
      <c r="A360" s="8" t="s">
        <v>13068</v>
      </c>
      <c r="B360" s="8" t="s">
        <v>639</v>
      </c>
      <c r="C360" s="8" t="s">
        <v>13069</v>
      </c>
      <c r="D360" s="8" t="s">
        <v>5644</v>
      </c>
      <c r="E360" s="13" t="s">
        <v>32491</v>
      </c>
      <c r="F360" s="77" t="str">
        <f t="shared" si="5"/>
        <v>К товару</v>
      </c>
      <c r="G360" s="87">
        <v>366.07968</v>
      </c>
      <c r="H360" s="61">
        <v>142</v>
      </c>
      <c r="I360" s="60"/>
    </row>
    <row r="361" spans="1:9" ht="15" x14ac:dyDescent="0.25">
      <c r="A361" s="8" t="s">
        <v>13070</v>
      </c>
      <c r="B361" s="8" t="s">
        <v>639</v>
      </c>
      <c r="C361" s="8" t="s">
        <v>13071</v>
      </c>
      <c r="D361" s="8" t="s">
        <v>13072</v>
      </c>
      <c r="E361" s="13" t="s">
        <v>32492</v>
      </c>
      <c r="F361" s="77" t="str">
        <f t="shared" si="5"/>
        <v>К товару</v>
      </c>
      <c r="G361" s="87">
        <v>206.78868000000003</v>
      </c>
      <c r="H361" s="61">
        <v>140</v>
      </c>
      <c r="I361" s="60"/>
    </row>
    <row r="362" spans="1:9" ht="15" x14ac:dyDescent="0.25">
      <c r="A362" s="8" t="s">
        <v>13073</v>
      </c>
      <c r="B362" s="8" t="s">
        <v>639</v>
      </c>
      <c r="C362" s="8" t="s">
        <v>13074</v>
      </c>
      <c r="D362" s="8" t="s">
        <v>13075</v>
      </c>
      <c r="E362" s="13" t="s">
        <v>32493</v>
      </c>
      <c r="F362" s="77" t="str">
        <f t="shared" si="5"/>
        <v>К товару</v>
      </c>
      <c r="G362" s="87">
        <v>365.50043999999997</v>
      </c>
      <c r="H362" s="61">
        <v>156</v>
      </c>
      <c r="I362" s="60"/>
    </row>
    <row r="363" spans="1:9" ht="15" x14ac:dyDescent="0.25">
      <c r="A363" s="8" t="s">
        <v>13076</v>
      </c>
      <c r="B363" s="8" t="s">
        <v>639</v>
      </c>
      <c r="C363" s="8" t="s">
        <v>13077</v>
      </c>
      <c r="D363" s="8" t="s">
        <v>13078</v>
      </c>
      <c r="E363" s="13" t="s">
        <v>32494</v>
      </c>
      <c r="F363" s="77" t="str">
        <f t="shared" si="5"/>
        <v>К товару</v>
      </c>
      <c r="G363" s="87">
        <v>1072.7524800000001</v>
      </c>
      <c r="H363" s="61">
        <v>132</v>
      </c>
      <c r="I363" s="60"/>
    </row>
    <row r="364" spans="1:9" ht="15" x14ac:dyDescent="0.25">
      <c r="A364" s="8" t="s">
        <v>13079</v>
      </c>
      <c r="B364" s="8" t="s">
        <v>639</v>
      </c>
      <c r="C364" s="8" t="s">
        <v>13080</v>
      </c>
      <c r="D364" s="8" t="s">
        <v>13081</v>
      </c>
      <c r="E364" s="13" t="s">
        <v>32495</v>
      </c>
      <c r="F364" s="77" t="str">
        <f t="shared" si="5"/>
        <v>К товару</v>
      </c>
      <c r="G364" s="87">
        <v>3427.3630799999996</v>
      </c>
      <c r="H364" s="61">
        <v>9</v>
      </c>
      <c r="I364" s="60"/>
    </row>
    <row r="365" spans="1:9" ht="15" x14ac:dyDescent="0.25">
      <c r="A365" s="8" t="s">
        <v>13082</v>
      </c>
      <c r="B365" s="8" t="s">
        <v>639</v>
      </c>
      <c r="C365" s="8" t="s">
        <v>13083</v>
      </c>
      <c r="D365" s="8" t="s">
        <v>13084</v>
      </c>
      <c r="E365" s="13" t="s">
        <v>32496</v>
      </c>
      <c r="F365" s="77" t="str">
        <f t="shared" si="5"/>
        <v>К товару</v>
      </c>
      <c r="G365" s="87">
        <v>352.75716</v>
      </c>
      <c r="H365" s="61">
        <v>143</v>
      </c>
      <c r="I365" s="60"/>
    </row>
    <row r="366" spans="1:9" ht="15" x14ac:dyDescent="0.25">
      <c r="A366" s="8" t="s">
        <v>13085</v>
      </c>
      <c r="B366" s="8" t="s">
        <v>639</v>
      </c>
      <c r="C366" s="8" t="s">
        <v>13086</v>
      </c>
      <c r="D366" s="8" t="s">
        <v>13087</v>
      </c>
      <c r="E366" s="13" t="s">
        <v>32497</v>
      </c>
      <c r="F366" s="77" t="str">
        <f t="shared" si="5"/>
        <v>К товару</v>
      </c>
      <c r="G366" s="87">
        <v>2587.4650799999999</v>
      </c>
      <c r="H366" s="61">
        <v>92</v>
      </c>
      <c r="I366" s="60"/>
    </row>
    <row r="367" spans="1:9" ht="15" x14ac:dyDescent="0.25">
      <c r="A367" s="8" t="s">
        <v>13088</v>
      </c>
      <c r="B367" s="8" t="s">
        <v>639</v>
      </c>
      <c r="C367" s="8" t="s">
        <v>13089</v>
      </c>
      <c r="D367" s="8" t="s">
        <v>13090</v>
      </c>
      <c r="E367" s="13" t="s">
        <v>32498</v>
      </c>
      <c r="F367" s="77" t="str">
        <f t="shared" si="5"/>
        <v>К товару</v>
      </c>
      <c r="G367" s="87">
        <v>168.55884</v>
      </c>
      <c r="H367" s="61">
        <v>190</v>
      </c>
      <c r="I367" s="60"/>
    </row>
    <row r="368" spans="1:9" ht="15" x14ac:dyDescent="0.25">
      <c r="A368" s="8" t="s">
        <v>13091</v>
      </c>
      <c r="B368" s="8" t="s">
        <v>639</v>
      </c>
      <c r="C368" s="8" t="s">
        <v>13092</v>
      </c>
      <c r="D368" s="8" t="s">
        <v>5656</v>
      </c>
      <c r="E368" s="13" t="s">
        <v>32499</v>
      </c>
      <c r="F368" s="77" t="str">
        <f t="shared" si="5"/>
        <v>К товару</v>
      </c>
      <c r="G368" s="87">
        <v>317.42352</v>
      </c>
      <c r="H368" s="61">
        <v>181</v>
      </c>
      <c r="I368" s="60"/>
    </row>
    <row r="369" spans="1:9" ht="15" x14ac:dyDescent="0.25">
      <c r="A369" s="8" t="s">
        <v>13093</v>
      </c>
      <c r="B369" s="8" t="s">
        <v>639</v>
      </c>
      <c r="C369" s="8" t="s">
        <v>13094</v>
      </c>
      <c r="D369" s="8" t="s">
        <v>5659</v>
      </c>
      <c r="E369" s="13" t="s">
        <v>32500</v>
      </c>
      <c r="F369" s="77" t="str">
        <f t="shared" si="5"/>
        <v>К товару</v>
      </c>
      <c r="G369" s="87">
        <v>227.06207999999998</v>
      </c>
      <c r="H369" s="61">
        <v>86</v>
      </c>
      <c r="I369" s="60"/>
    </row>
    <row r="370" spans="1:9" ht="15" x14ac:dyDescent="0.25">
      <c r="A370" s="8" t="s">
        <v>13095</v>
      </c>
      <c r="B370" s="8" t="s">
        <v>639</v>
      </c>
      <c r="C370" s="8" t="s">
        <v>13096</v>
      </c>
      <c r="D370" s="8" t="s">
        <v>5665</v>
      </c>
      <c r="E370" s="13" t="s">
        <v>32501</v>
      </c>
      <c r="F370" s="77" t="str">
        <f t="shared" si="5"/>
        <v>К товару</v>
      </c>
      <c r="G370" s="87">
        <v>904.19363999999996</v>
      </c>
      <c r="H370" s="61">
        <v>82</v>
      </c>
      <c r="I370" s="60"/>
    </row>
    <row r="371" spans="1:9" ht="15" x14ac:dyDescent="0.25">
      <c r="A371" s="8" t="s">
        <v>13097</v>
      </c>
      <c r="B371" s="8" t="s">
        <v>639</v>
      </c>
      <c r="C371" s="8" t="s">
        <v>13098</v>
      </c>
      <c r="D371" s="8" t="s">
        <v>5668</v>
      </c>
      <c r="E371" s="13" t="s">
        <v>32502</v>
      </c>
      <c r="F371" s="77" t="str">
        <f t="shared" si="5"/>
        <v>К товару</v>
      </c>
      <c r="G371" s="87">
        <v>2452.50216</v>
      </c>
      <c r="H371" s="61">
        <v>18</v>
      </c>
      <c r="I371" s="60"/>
    </row>
    <row r="372" spans="1:9" ht="15" x14ac:dyDescent="0.25">
      <c r="A372" s="8" t="s">
        <v>13099</v>
      </c>
      <c r="B372" s="8" t="s">
        <v>639</v>
      </c>
      <c r="C372" s="8" t="s">
        <v>13100</v>
      </c>
      <c r="D372" s="8" t="s">
        <v>5671</v>
      </c>
      <c r="E372" s="13" t="s">
        <v>32503</v>
      </c>
      <c r="F372" s="77" t="str">
        <f t="shared" si="5"/>
        <v>К товару</v>
      </c>
      <c r="G372" s="87">
        <v>133.80444</v>
      </c>
      <c r="H372" s="61">
        <v>813</v>
      </c>
      <c r="I372" s="60"/>
    </row>
    <row r="373" spans="1:9" ht="15" x14ac:dyDescent="0.25">
      <c r="A373" s="8" t="s">
        <v>13101</v>
      </c>
      <c r="B373" s="8" t="s">
        <v>639</v>
      </c>
      <c r="C373" s="8" t="s">
        <v>13102</v>
      </c>
      <c r="D373" s="8" t="s">
        <v>13103</v>
      </c>
      <c r="E373" s="13" t="s">
        <v>32504</v>
      </c>
      <c r="F373" s="77" t="str">
        <f t="shared" si="5"/>
        <v>К товару</v>
      </c>
      <c r="G373" s="87">
        <v>238.06764000000001</v>
      </c>
      <c r="H373" s="61">
        <v>194</v>
      </c>
      <c r="I373" s="60"/>
    </row>
    <row r="374" spans="1:9" ht="15" x14ac:dyDescent="0.25">
      <c r="A374" s="8" t="s">
        <v>13104</v>
      </c>
      <c r="B374" s="8" t="s">
        <v>639</v>
      </c>
      <c r="C374" s="8" t="s">
        <v>13105</v>
      </c>
      <c r="D374" s="8" t="s">
        <v>5674</v>
      </c>
      <c r="E374" s="13" t="s">
        <v>32505</v>
      </c>
      <c r="F374" s="77" t="str">
        <f t="shared" si="5"/>
        <v>К товару</v>
      </c>
      <c r="G374" s="87">
        <v>905.35212000000001</v>
      </c>
      <c r="H374" s="61">
        <v>74</v>
      </c>
      <c r="I374" s="60"/>
    </row>
    <row r="375" spans="1:9" ht="15" x14ac:dyDescent="0.25">
      <c r="A375" s="8" t="s">
        <v>13106</v>
      </c>
      <c r="B375" s="8" t="s">
        <v>639</v>
      </c>
      <c r="C375" s="8" t="s">
        <v>13107</v>
      </c>
      <c r="D375" s="8" t="s">
        <v>13108</v>
      </c>
      <c r="E375" s="13" t="s">
        <v>32506</v>
      </c>
      <c r="F375" s="77" t="str">
        <f t="shared" si="5"/>
        <v>К товару</v>
      </c>
      <c r="G375" s="87">
        <v>367.23815999999999</v>
      </c>
      <c r="H375" s="61">
        <v>164</v>
      </c>
      <c r="I375" s="60"/>
    </row>
    <row r="376" spans="1:9" ht="15" x14ac:dyDescent="0.25">
      <c r="A376" s="8" t="s">
        <v>13109</v>
      </c>
      <c r="B376" s="8" t="s">
        <v>639</v>
      </c>
      <c r="C376" s="8" t="s">
        <v>13110</v>
      </c>
      <c r="D376" s="8" t="s">
        <v>13111</v>
      </c>
      <c r="E376" s="13" t="s">
        <v>32507</v>
      </c>
      <c r="F376" s="77" t="str">
        <f t="shared" si="5"/>
        <v>К товару</v>
      </c>
      <c r="G376" s="87">
        <v>1499.65236</v>
      </c>
      <c r="H376" s="61">
        <v>64</v>
      </c>
      <c r="I376" s="60"/>
    </row>
    <row r="377" spans="1:9" ht="15" x14ac:dyDescent="0.25">
      <c r="A377" s="8" t="s">
        <v>13112</v>
      </c>
      <c r="B377" s="8" t="s">
        <v>639</v>
      </c>
      <c r="C377" s="8" t="s">
        <v>13113</v>
      </c>
      <c r="D377" s="8" t="s">
        <v>5677</v>
      </c>
      <c r="E377" s="13" t="s">
        <v>32508</v>
      </c>
      <c r="F377" s="77" t="str">
        <f t="shared" si="5"/>
        <v>К товару</v>
      </c>
      <c r="G377" s="87">
        <v>1036.8396</v>
      </c>
      <c r="H377" s="61">
        <v>53</v>
      </c>
      <c r="I377" s="60"/>
    </row>
    <row r="378" spans="1:9" ht="15" x14ac:dyDescent="0.25">
      <c r="A378" s="8" t="s">
        <v>13114</v>
      </c>
      <c r="B378" s="8" t="s">
        <v>639</v>
      </c>
      <c r="C378" s="8" t="s">
        <v>13115</v>
      </c>
      <c r="D378" s="8" t="s">
        <v>13116</v>
      </c>
      <c r="E378" s="13" t="s">
        <v>32509</v>
      </c>
      <c r="F378" s="77" t="str">
        <f t="shared" si="5"/>
        <v>К товару</v>
      </c>
      <c r="G378" s="87">
        <v>452.38643999999999</v>
      </c>
      <c r="H378" s="61">
        <v>79</v>
      </c>
      <c r="I378" s="60"/>
    </row>
    <row r="379" spans="1:9" ht="15" x14ac:dyDescent="0.25">
      <c r="A379" s="8" t="s">
        <v>13117</v>
      </c>
      <c r="B379" s="8" t="s">
        <v>639</v>
      </c>
      <c r="C379" s="8" t="s">
        <v>13118</v>
      </c>
      <c r="D379" s="8" t="s">
        <v>13119</v>
      </c>
      <c r="E379" s="13" t="s">
        <v>32510</v>
      </c>
      <c r="F379" s="77" t="str">
        <f t="shared" si="5"/>
        <v>К товару</v>
      </c>
      <c r="G379" s="87">
        <v>281.51064000000002</v>
      </c>
      <c r="H379" s="61">
        <v>153</v>
      </c>
      <c r="I379" s="60"/>
    </row>
    <row r="380" spans="1:9" ht="15" x14ac:dyDescent="0.25">
      <c r="A380" s="8" t="s">
        <v>13120</v>
      </c>
      <c r="B380" s="8" t="s">
        <v>639</v>
      </c>
      <c r="C380" s="8" t="s">
        <v>13121</v>
      </c>
      <c r="D380" s="8" t="s">
        <v>13122</v>
      </c>
      <c r="E380" s="13" t="s">
        <v>32511</v>
      </c>
      <c r="F380" s="77" t="str">
        <f t="shared" si="5"/>
        <v>К товару</v>
      </c>
      <c r="G380" s="87">
        <v>5502.78</v>
      </c>
      <c r="H380" s="61">
        <v>32</v>
      </c>
      <c r="I380" s="60"/>
    </row>
    <row r="381" spans="1:9" ht="15" x14ac:dyDescent="0.25">
      <c r="A381" s="8" t="s">
        <v>13123</v>
      </c>
      <c r="B381" s="8" t="s">
        <v>639</v>
      </c>
      <c r="C381" s="8" t="s">
        <v>13124</v>
      </c>
      <c r="D381" s="8" t="s">
        <v>13125</v>
      </c>
      <c r="E381" s="13" t="s">
        <v>32512</v>
      </c>
      <c r="F381" s="77" t="str">
        <f t="shared" si="5"/>
        <v>К товару</v>
      </c>
      <c r="G381" s="87">
        <v>672.49763999999993</v>
      </c>
      <c r="H381" s="61">
        <v>179</v>
      </c>
      <c r="I381" s="60"/>
    </row>
    <row r="382" spans="1:9" ht="15" x14ac:dyDescent="0.25">
      <c r="A382" s="8" t="s">
        <v>13126</v>
      </c>
      <c r="B382" s="8" t="s">
        <v>639</v>
      </c>
      <c r="C382" s="8" t="s">
        <v>13127</v>
      </c>
      <c r="D382" s="8" t="s">
        <v>5680</v>
      </c>
      <c r="E382" s="13" t="s">
        <v>32513</v>
      </c>
      <c r="F382" s="77" t="str">
        <f t="shared" si="5"/>
        <v>К товару</v>
      </c>
      <c r="G382" s="87">
        <v>416.47356000000002</v>
      </c>
      <c r="H382" s="61">
        <v>200</v>
      </c>
      <c r="I382" s="60"/>
    </row>
    <row r="383" spans="1:9" ht="15" x14ac:dyDescent="0.25">
      <c r="A383" s="8" t="s">
        <v>13128</v>
      </c>
      <c r="B383" s="8" t="s">
        <v>639</v>
      </c>
      <c r="C383" s="8" t="s">
        <v>13129</v>
      </c>
      <c r="D383" s="8" t="s">
        <v>3555</v>
      </c>
      <c r="E383" s="13" t="s">
        <v>32514</v>
      </c>
      <c r="F383" s="77" t="str">
        <f t="shared" si="5"/>
        <v>К товару</v>
      </c>
      <c r="G383" s="87">
        <v>367.23815999999999</v>
      </c>
      <c r="H383" s="61">
        <v>483</v>
      </c>
      <c r="I383" s="60"/>
    </row>
    <row r="384" spans="1:9" ht="15" x14ac:dyDescent="0.25">
      <c r="A384" s="8" t="s">
        <v>23676</v>
      </c>
      <c r="B384" s="8" t="s">
        <v>639</v>
      </c>
      <c r="C384" s="8" t="s">
        <v>23677</v>
      </c>
      <c r="D384" s="8" t="s">
        <v>23678</v>
      </c>
      <c r="E384" s="13" t="s">
        <v>32515</v>
      </c>
      <c r="F384" s="77" t="str">
        <f t="shared" si="5"/>
        <v>К товару</v>
      </c>
      <c r="G384" s="87">
        <v>20620.944</v>
      </c>
      <c r="H384" s="61">
        <v>6</v>
      </c>
      <c r="I384" s="60"/>
    </row>
    <row r="385" spans="1:9" ht="15" x14ac:dyDescent="0.25">
      <c r="A385" s="8" t="s">
        <v>13130</v>
      </c>
      <c r="B385" s="8" t="s">
        <v>639</v>
      </c>
      <c r="C385" s="8" t="s">
        <v>13131</v>
      </c>
      <c r="D385" s="8" t="s">
        <v>13132</v>
      </c>
      <c r="E385" s="13" t="s">
        <v>32516</v>
      </c>
      <c r="F385" s="77" t="str">
        <f t="shared" si="5"/>
        <v>К товару</v>
      </c>
      <c r="G385" s="87">
        <v>11845.458000000001</v>
      </c>
      <c r="H385" s="61">
        <v>6</v>
      </c>
      <c r="I385" s="60"/>
    </row>
    <row r="386" spans="1:9" ht="15" x14ac:dyDescent="0.25">
      <c r="A386" s="8" t="s">
        <v>13139</v>
      </c>
      <c r="B386" s="8" t="s">
        <v>639</v>
      </c>
      <c r="C386" s="8" t="s">
        <v>13140</v>
      </c>
      <c r="D386" s="8" t="s">
        <v>13141</v>
      </c>
      <c r="E386" s="13" t="s">
        <v>32517</v>
      </c>
      <c r="F386" s="77" t="str">
        <f t="shared" si="5"/>
        <v>К товару</v>
      </c>
      <c r="G386" s="87">
        <v>8920.2960000000003</v>
      </c>
      <c r="H386" s="61">
        <v>5</v>
      </c>
      <c r="I386" s="60"/>
    </row>
    <row r="387" spans="1:9" ht="15" x14ac:dyDescent="0.25">
      <c r="A387" s="8" t="s">
        <v>13133</v>
      </c>
      <c r="B387" s="8" t="s">
        <v>639</v>
      </c>
      <c r="C387" s="8" t="s">
        <v>13134</v>
      </c>
      <c r="D387" s="8" t="s">
        <v>13135</v>
      </c>
      <c r="E387" s="13" t="s">
        <v>32518</v>
      </c>
      <c r="F387" s="77" t="str">
        <f t="shared" si="5"/>
        <v>К товару</v>
      </c>
      <c r="G387" s="87">
        <v>2886.9321600000003</v>
      </c>
      <c r="H387" s="61">
        <v>19</v>
      </c>
      <c r="I387" s="60"/>
    </row>
    <row r="388" spans="1:9" ht="15" x14ac:dyDescent="0.25">
      <c r="A388" s="8" t="s">
        <v>13136</v>
      </c>
      <c r="B388" s="8" t="s">
        <v>639</v>
      </c>
      <c r="C388" s="8" t="s">
        <v>13137</v>
      </c>
      <c r="D388" s="8" t="s">
        <v>13138</v>
      </c>
      <c r="E388" s="13" t="s">
        <v>32519</v>
      </c>
      <c r="F388" s="77" t="str">
        <f t="shared" si="5"/>
        <v>К товару</v>
      </c>
      <c r="G388" s="87">
        <v>3185.82</v>
      </c>
      <c r="H388" s="61">
        <v>162</v>
      </c>
      <c r="I388" s="60"/>
    </row>
    <row r="389" spans="1:9" ht="15" x14ac:dyDescent="0.25">
      <c r="A389" s="8" t="s">
        <v>13142</v>
      </c>
      <c r="B389" s="8" t="s">
        <v>639</v>
      </c>
      <c r="C389" s="8" t="s">
        <v>13143</v>
      </c>
      <c r="D389" s="8" t="s">
        <v>13144</v>
      </c>
      <c r="E389" s="13" t="s">
        <v>32520</v>
      </c>
      <c r="F389" s="77" t="str">
        <f t="shared" si="5"/>
        <v>К товару</v>
      </c>
      <c r="G389" s="87">
        <v>3253.5910799999997</v>
      </c>
      <c r="H389" s="61">
        <v>38</v>
      </c>
      <c r="I389" s="60"/>
    </row>
    <row r="390" spans="1:9" ht="15" x14ac:dyDescent="0.25">
      <c r="A390" s="8" t="s">
        <v>13145</v>
      </c>
      <c r="B390" s="8" t="s">
        <v>639</v>
      </c>
      <c r="C390" s="8" t="s">
        <v>13146</v>
      </c>
      <c r="D390" s="8" t="s">
        <v>13147</v>
      </c>
      <c r="E390" s="13" t="s">
        <v>32521</v>
      </c>
      <c r="F390" s="77" t="str">
        <f t="shared" si="5"/>
        <v>К товару</v>
      </c>
      <c r="G390" s="87">
        <v>2432.808</v>
      </c>
      <c r="H390" s="61">
        <v>48</v>
      </c>
      <c r="I390" s="60"/>
    </row>
    <row r="391" spans="1:9" ht="15" x14ac:dyDescent="0.25">
      <c r="A391" s="8" t="s">
        <v>13148</v>
      </c>
      <c r="B391" s="8" t="s">
        <v>639</v>
      </c>
      <c r="C391" s="8" t="s">
        <v>13149</v>
      </c>
      <c r="D391" s="8" t="s">
        <v>13150</v>
      </c>
      <c r="E391" s="13" t="s">
        <v>32522</v>
      </c>
      <c r="F391" s="77" t="str">
        <f t="shared" si="5"/>
        <v>К товару</v>
      </c>
      <c r="G391" s="87">
        <v>438.48468000000003</v>
      </c>
      <c r="H391" s="61">
        <v>229</v>
      </c>
      <c r="I391" s="60"/>
    </row>
    <row r="392" spans="1:9" ht="15" x14ac:dyDescent="0.25">
      <c r="A392" s="8" t="s">
        <v>13151</v>
      </c>
      <c r="B392" s="8" t="s">
        <v>639</v>
      </c>
      <c r="C392" s="8" t="s">
        <v>13152</v>
      </c>
      <c r="D392" s="8" t="s">
        <v>13153</v>
      </c>
      <c r="E392" s="13" t="s">
        <v>32523</v>
      </c>
      <c r="F392" s="77" t="str">
        <f t="shared" si="5"/>
        <v>К товару</v>
      </c>
      <c r="G392" s="87">
        <v>1170.0648000000001</v>
      </c>
      <c r="H392" s="61">
        <v>22</v>
      </c>
      <c r="I392" s="60"/>
    </row>
    <row r="393" spans="1:9" ht="15" x14ac:dyDescent="0.25">
      <c r="A393" s="8" t="s">
        <v>27637</v>
      </c>
      <c r="B393" s="8" t="s">
        <v>639</v>
      </c>
      <c r="C393" s="8" t="s">
        <v>27638</v>
      </c>
      <c r="D393" s="8" t="s">
        <v>27639</v>
      </c>
      <c r="E393" s="13" t="s">
        <v>32524</v>
      </c>
      <c r="F393" s="77" t="str">
        <f t="shared" si="5"/>
        <v>К товару</v>
      </c>
      <c r="G393" s="87">
        <v>5232.8541599999999</v>
      </c>
      <c r="H393" s="61">
        <v>80</v>
      </c>
      <c r="I393" s="60"/>
    </row>
    <row r="394" spans="1:9" ht="15" x14ac:dyDescent="0.25">
      <c r="A394" s="8" t="s">
        <v>13154</v>
      </c>
      <c r="B394" s="8" t="s">
        <v>639</v>
      </c>
      <c r="C394" s="8" t="s">
        <v>13155</v>
      </c>
      <c r="D394" s="8" t="s">
        <v>13156</v>
      </c>
      <c r="E394" s="13" t="s">
        <v>32525</v>
      </c>
      <c r="F394" s="77" t="str">
        <f t="shared" ref="F394:F457" si="6">HYPERLINK("https://shop-askom.kz/?pbrandnumber="&amp;C394&amp;"&amp;pbrandname=SAMPA", "К товару")</f>
        <v>К товару</v>
      </c>
      <c r="G394" s="87">
        <v>499.30487999999997</v>
      </c>
      <c r="H394" s="61">
        <v>130</v>
      </c>
      <c r="I394" s="60"/>
    </row>
    <row r="395" spans="1:9" ht="15" x14ac:dyDescent="0.25">
      <c r="A395" s="8" t="s">
        <v>13157</v>
      </c>
      <c r="B395" s="8" t="s">
        <v>639</v>
      </c>
      <c r="C395" s="8" t="s">
        <v>13158</v>
      </c>
      <c r="D395" s="8" t="s">
        <v>13159</v>
      </c>
      <c r="E395" s="13" t="s">
        <v>32526</v>
      </c>
      <c r="F395" s="77" t="str">
        <f t="shared" si="6"/>
        <v>К товару</v>
      </c>
      <c r="G395" s="87">
        <v>321.47819999999996</v>
      </c>
      <c r="H395" s="61">
        <v>200</v>
      </c>
      <c r="I395" s="60"/>
    </row>
    <row r="396" spans="1:9" ht="15" x14ac:dyDescent="0.25">
      <c r="A396" s="8" t="s">
        <v>13160</v>
      </c>
      <c r="B396" s="8" t="s">
        <v>639</v>
      </c>
      <c r="C396" s="8" t="s">
        <v>13161</v>
      </c>
      <c r="D396" s="8" t="s">
        <v>5688</v>
      </c>
      <c r="E396" s="13" t="s">
        <v>32527</v>
      </c>
      <c r="F396" s="77" t="str">
        <f t="shared" si="6"/>
        <v>К товару</v>
      </c>
      <c r="G396" s="87">
        <v>185.35679999999999</v>
      </c>
      <c r="H396" s="61">
        <v>74</v>
      </c>
      <c r="I396" s="60"/>
    </row>
    <row r="397" spans="1:9" ht="15" x14ac:dyDescent="0.25">
      <c r="A397" s="8" t="s">
        <v>13162</v>
      </c>
      <c r="B397" s="8" t="s">
        <v>639</v>
      </c>
      <c r="C397" s="8" t="s">
        <v>13163</v>
      </c>
      <c r="D397" s="8" t="s">
        <v>13164</v>
      </c>
      <c r="E397" s="13" t="s">
        <v>32528</v>
      </c>
      <c r="F397" s="77" t="str">
        <f t="shared" si="6"/>
        <v>К товару</v>
      </c>
      <c r="G397" s="87">
        <v>302.94252</v>
      </c>
      <c r="H397" s="61">
        <v>61</v>
      </c>
      <c r="I397" s="60"/>
    </row>
    <row r="398" spans="1:9" ht="15" x14ac:dyDescent="0.25">
      <c r="A398" s="8" t="s">
        <v>21353</v>
      </c>
      <c r="B398" s="8" t="s">
        <v>639</v>
      </c>
      <c r="C398" s="8" t="s">
        <v>21354</v>
      </c>
      <c r="D398" s="8" t="s">
        <v>21355</v>
      </c>
      <c r="E398" s="13" t="s">
        <v>32529</v>
      </c>
      <c r="F398" s="77" t="str">
        <f t="shared" si="6"/>
        <v>К товару</v>
      </c>
      <c r="G398" s="87">
        <v>707.25204000000008</v>
      </c>
      <c r="H398" s="61">
        <v>42</v>
      </c>
      <c r="I398" s="60"/>
    </row>
    <row r="399" spans="1:9" ht="30" x14ac:dyDescent="0.25">
      <c r="A399" s="8" t="s">
        <v>13168</v>
      </c>
      <c r="B399" s="8" t="s">
        <v>639</v>
      </c>
      <c r="C399" s="8" t="s">
        <v>13169</v>
      </c>
      <c r="D399" s="8" t="s">
        <v>13170</v>
      </c>
      <c r="E399" s="13" t="s">
        <v>32530</v>
      </c>
      <c r="F399" s="77" t="str">
        <f t="shared" si="6"/>
        <v>К товару</v>
      </c>
      <c r="G399" s="87">
        <v>177.24743999999998</v>
      </c>
      <c r="H399" s="61">
        <v>267</v>
      </c>
      <c r="I399" s="60"/>
    </row>
    <row r="400" spans="1:9" ht="15" x14ac:dyDescent="0.25">
      <c r="A400" s="8" t="s">
        <v>13165</v>
      </c>
      <c r="B400" s="8" t="s">
        <v>639</v>
      </c>
      <c r="C400" s="8" t="s">
        <v>13166</v>
      </c>
      <c r="D400" s="8" t="s">
        <v>13167</v>
      </c>
      <c r="E400" s="13" t="s">
        <v>32531</v>
      </c>
      <c r="F400" s="77" t="str">
        <f t="shared" si="6"/>
        <v>К товару</v>
      </c>
      <c r="G400" s="87">
        <v>268.76736</v>
      </c>
      <c r="H400" s="61">
        <v>150</v>
      </c>
      <c r="I400" s="60"/>
    </row>
    <row r="401" spans="1:9" ht="15" x14ac:dyDescent="0.25">
      <c r="A401" s="8" t="s">
        <v>13171</v>
      </c>
      <c r="B401" s="8" t="s">
        <v>639</v>
      </c>
      <c r="C401" s="8" t="s">
        <v>13172</v>
      </c>
      <c r="D401" s="8" t="s">
        <v>13173</v>
      </c>
      <c r="E401" s="13" t="s">
        <v>32532</v>
      </c>
      <c r="F401" s="77" t="str">
        <f t="shared" si="6"/>
        <v>К товару</v>
      </c>
      <c r="G401" s="87">
        <v>434.43</v>
      </c>
      <c r="H401" s="61">
        <v>121</v>
      </c>
      <c r="I401" s="60"/>
    </row>
    <row r="402" spans="1:9" ht="15" x14ac:dyDescent="0.25">
      <c r="A402" s="8" t="s">
        <v>13174</v>
      </c>
      <c r="B402" s="8" t="s">
        <v>639</v>
      </c>
      <c r="C402" s="8" t="s">
        <v>13175</v>
      </c>
      <c r="D402" s="8" t="s">
        <v>5700</v>
      </c>
      <c r="E402" s="13" t="s">
        <v>32533</v>
      </c>
      <c r="F402" s="77" t="str">
        <f t="shared" si="6"/>
        <v>К товару</v>
      </c>
      <c r="G402" s="87">
        <v>138.43835999999999</v>
      </c>
      <c r="H402" s="61">
        <v>176</v>
      </c>
      <c r="I402" s="60"/>
    </row>
    <row r="403" spans="1:9" ht="15" x14ac:dyDescent="0.25">
      <c r="A403" s="8" t="s">
        <v>13176</v>
      </c>
      <c r="B403" s="8" t="s">
        <v>639</v>
      </c>
      <c r="C403" s="8" t="s">
        <v>13177</v>
      </c>
      <c r="D403" s="8" t="s">
        <v>13178</v>
      </c>
      <c r="E403" s="13" t="s">
        <v>32534</v>
      </c>
      <c r="F403" s="77" t="str">
        <f t="shared" si="6"/>
        <v>К товару</v>
      </c>
      <c r="G403" s="87">
        <v>1149.7913999999998</v>
      </c>
      <c r="H403" s="61">
        <v>153</v>
      </c>
      <c r="I403" s="60"/>
    </row>
    <row r="404" spans="1:9" ht="30" x14ac:dyDescent="0.25">
      <c r="A404" s="8" t="s">
        <v>13179</v>
      </c>
      <c r="B404" s="8" t="s">
        <v>639</v>
      </c>
      <c r="C404" s="8" t="s">
        <v>13180</v>
      </c>
      <c r="D404" s="8" t="s">
        <v>13181</v>
      </c>
      <c r="E404" s="13" t="s">
        <v>32535</v>
      </c>
      <c r="F404" s="77" t="str">
        <f t="shared" si="6"/>
        <v>К товару</v>
      </c>
      <c r="G404" s="87">
        <v>808.03980000000001</v>
      </c>
      <c r="H404" s="61">
        <v>172</v>
      </c>
      <c r="I404" s="60"/>
    </row>
    <row r="405" spans="1:9" ht="15" x14ac:dyDescent="0.25">
      <c r="A405" s="8" t="s">
        <v>21356</v>
      </c>
      <c r="B405" s="8" t="s">
        <v>639</v>
      </c>
      <c r="C405" s="8" t="s">
        <v>21357</v>
      </c>
      <c r="D405" s="8" t="s">
        <v>21358</v>
      </c>
      <c r="E405" s="13" t="s">
        <v>32536</v>
      </c>
      <c r="F405" s="77" t="str">
        <f t="shared" si="6"/>
        <v>К товару</v>
      </c>
      <c r="G405" s="87">
        <v>439.06391999999994</v>
      </c>
      <c r="H405" s="61">
        <v>18</v>
      </c>
      <c r="I405" s="60"/>
    </row>
    <row r="406" spans="1:9" ht="15" x14ac:dyDescent="0.25">
      <c r="A406" s="8" t="s">
        <v>13182</v>
      </c>
      <c r="B406" s="8" t="s">
        <v>639</v>
      </c>
      <c r="C406" s="8" t="s">
        <v>13183</v>
      </c>
      <c r="D406" s="8" t="s">
        <v>13184</v>
      </c>
      <c r="E406" s="13" t="s">
        <v>32537</v>
      </c>
      <c r="F406" s="77" t="str">
        <f t="shared" si="6"/>
        <v>К товару</v>
      </c>
      <c r="G406" s="87">
        <v>8833.41</v>
      </c>
      <c r="H406" s="61">
        <v>70</v>
      </c>
      <c r="I406" s="60"/>
    </row>
    <row r="407" spans="1:9" ht="15" x14ac:dyDescent="0.25">
      <c r="A407" s="8" t="s">
        <v>23679</v>
      </c>
      <c r="B407" s="8" t="s">
        <v>639</v>
      </c>
      <c r="C407" s="8" t="s">
        <v>23680</v>
      </c>
      <c r="D407" s="8" t="s">
        <v>23681</v>
      </c>
      <c r="E407" s="13" t="s">
        <v>32538</v>
      </c>
      <c r="F407" s="77" t="str">
        <f t="shared" si="6"/>
        <v>К товару</v>
      </c>
      <c r="G407" s="87">
        <v>4180.3750799999998</v>
      </c>
      <c r="H407" s="61">
        <v>108</v>
      </c>
      <c r="I407" s="60"/>
    </row>
    <row r="408" spans="1:9" ht="15" x14ac:dyDescent="0.25">
      <c r="A408" s="8" t="s">
        <v>13185</v>
      </c>
      <c r="B408" s="8" t="s">
        <v>639</v>
      </c>
      <c r="C408" s="8" t="s">
        <v>13186</v>
      </c>
      <c r="D408" s="8" t="s">
        <v>13187</v>
      </c>
      <c r="E408" s="13" t="s">
        <v>32539</v>
      </c>
      <c r="F408" s="77" t="str">
        <f t="shared" si="6"/>
        <v>К товару</v>
      </c>
      <c r="G408" s="87">
        <v>4469.9950799999997</v>
      </c>
      <c r="H408" s="61">
        <v>72</v>
      </c>
      <c r="I408" s="60"/>
    </row>
    <row r="409" spans="1:9" ht="15" x14ac:dyDescent="0.25">
      <c r="A409" s="8" t="s">
        <v>23682</v>
      </c>
      <c r="B409" s="8" t="s">
        <v>639</v>
      </c>
      <c r="C409" s="8" t="s">
        <v>23683</v>
      </c>
      <c r="D409" s="8" t="s">
        <v>23684</v>
      </c>
      <c r="E409" s="13" t="s">
        <v>32540</v>
      </c>
      <c r="F409" s="77" t="str">
        <f t="shared" si="6"/>
        <v>К товару</v>
      </c>
      <c r="G409" s="87">
        <v>1264.674</v>
      </c>
      <c r="H409" s="61">
        <v>2</v>
      </c>
      <c r="I409" s="60"/>
    </row>
    <row r="410" spans="1:9" ht="15" x14ac:dyDescent="0.25">
      <c r="A410" s="8" t="s">
        <v>23685</v>
      </c>
      <c r="B410" s="8" t="s">
        <v>639</v>
      </c>
      <c r="C410" s="8" t="s">
        <v>23686</v>
      </c>
      <c r="D410" s="8" t="s">
        <v>23687</v>
      </c>
      <c r="E410" s="13" t="s">
        <v>32541</v>
      </c>
      <c r="F410" s="77" t="str">
        <f t="shared" si="6"/>
        <v>К товару</v>
      </c>
      <c r="G410" s="87">
        <v>1052.2860000000001</v>
      </c>
      <c r="H410" s="61">
        <v>2</v>
      </c>
      <c r="I410" s="60"/>
    </row>
    <row r="411" spans="1:9" ht="15" x14ac:dyDescent="0.25">
      <c r="A411" s="8" t="s">
        <v>13188</v>
      </c>
      <c r="B411" s="8" t="s">
        <v>639</v>
      </c>
      <c r="C411" s="8" t="s">
        <v>13189</v>
      </c>
      <c r="D411" s="8" t="s">
        <v>13190</v>
      </c>
      <c r="E411" s="13" t="s">
        <v>32542</v>
      </c>
      <c r="F411" s="77" t="str">
        <f t="shared" si="6"/>
        <v>К товару</v>
      </c>
      <c r="G411" s="87">
        <v>5261.8161599999994</v>
      </c>
      <c r="H411" s="61">
        <v>20</v>
      </c>
      <c r="I411" s="60"/>
    </row>
    <row r="412" spans="1:9" ht="15" x14ac:dyDescent="0.25">
      <c r="A412" s="8" t="s">
        <v>13191</v>
      </c>
      <c r="B412" s="8" t="s">
        <v>639</v>
      </c>
      <c r="C412" s="8" t="s">
        <v>13192</v>
      </c>
      <c r="D412" s="8" t="s">
        <v>13193</v>
      </c>
      <c r="E412" s="13" t="s">
        <v>32543</v>
      </c>
      <c r="F412" s="77" t="str">
        <f t="shared" si="6"/>
        <v>К товару</v>
      </c>
      <c r="G412" s="87">
        <v>5290.7781599999998</v>
      </c>
      <c r="H412" s="61">
        <v>4</v>
      </c>
      <c r="I412" s="60"/>
    </row>
    <row r="413" spans="1:9" ht="15" x14ac:dyDescent="0.25">
      <c r="A413" s="8" t="s">
        <v>21359</v>
      </c>
      <c r="B413" s="8" t="s">
        <v>639</v>
      </c>
      <c r="C413" s="8" t="s">
        <v>21360</v>
      </c>
      <c r="D413" s="8" t="s">
        <v>21361</v>
      </c>
      <c r="E413" s="13" t="s">
        <v>32544</v>
      </c>
      <c r="F413" s="77" t="str">
        <f t="shared" si="6"/>
        <v>К товару</v>
      </c>
      <c r="G413" s="87">
        <v>4914.2721600000004</v>
      </c>
      <c r="H413" s="61">
        <v>2</v>
      </c>
      <c r="I413" s="60"/>
    </row>
    <row r="414" spans="1:9" ht="30" x14ac:dyDescent="0.25">
      <c r="A414" s="8" t="s">
        <v>13194</v>
      </c>
      <c r="B414" s="8" t="s">
        <v>639</v>
      </c>
      <c r="C414" s="8" t="s">
        <v>13195</v>
      </c>
      <c r="D414" s="8" t="s">
        <v>13196</v>
      </c>
      <c r="E414" s="13" t="s">
        <v>32545</v>
      </c>
      <c r="F414" s="77" t="str">
        <f t="shared" si="6"/>
        <v>К товару</v>
      </c>
      <c r="G414" s="87">
        <v>1692.53928</v>
      </c>
      <c r="H414" s="61">
        <v>50</v>
      </c>
      <c r="I414" s="60"/>
    </row>
    <row r="415" spans="1:9" ht="15" x14ac:dyDescent="0.25">
      <c r="A415" s="8" t="s">
        <v>13197</v>
      </c>
      <c r="B415" s="8" t="s">
        <v>639</v>
      </c>
      <c r="C415" s="8" t="s">
        <v>13198</v>
      </c>
      <c r="D415" s="8" t="s">
        <v>13199</v>
      </c>
      <c r="E415" s="13" t="s">
        <v>32546</v>
      </c>
      <c r="F415" s="77" t="str">
        <f t="shared" si="6"/>
        <v>К товару</v>
      </c>
      <c r="G415" s="87">
        <v>1886.5846799999999</v>
      </c>
      <c r="H415" s="61">
        <v>73</v>
      </c>
      <c r="I415" s="60"/>
    </row>
    <row r="416" spans="1:9" ht="15" x14ac:dyDescent="0.25">
      <c r="A416" s="8" t="s">
        <v>13200</v>
      </c>
      <c r="B416" s="8" t="s">
        <v>639</v>
      </c>
      <c r="C416" s="8" t="s">
        <v>13201</v>
      </c>
      <c r="D416" s="8" t="s">
        <v>13202</v>
      </c>
      <c r="E416" s="13" t="s">
        <v>32547</v>
      </c>
      <c r="F416" s="77" t="str">
        <f t="shared" si="6"/>
        <v>К товару</v>
      </c>
      <c r="G416" s="87">
        <v>2983.0859999999998</v>
      </c>
      <c r="H416" s="61">
        <v>26</v>
      </c>
      <c r="I416" s="60"/>
    </row>
    <row r="417" spans="1:9" ht="15" x14ac:dyDescent="0.25">
      <c r="A417" s="8" t="s">
        <v>13203</v>
      </c>
      <c r="B417" s="8" t="s">
        <v>639</v>
      </c>
      <c r="C417" s="8" t="s">
        <v>13204</v>
      </c>
      <c r="D417" s="8" t="s">
        <v>13205</v>
      </c>
      <c r="E417" s="13" t="s">
        <v>32548</v>
      </c>
      <c r="F417" s="77" t="str">
        <f t="shared" si="6"/>
        <v>К товару</v>
      </c>
      <c r="G417" s="87">
        <v>2655.2361600000004</v>
      </c>
      <c r="H417" s="61">
        <v>45</v>
      </c>
      <c r="I417" s="60"/>
    </row>
    <row r="418" spans="1:9" ht="15" x14ac:dyDescent="0.25">
      <c r="A418" s="8" t="s">
        <v>13206</v>
      </c>
      <c r="B418" s="8" t="s">
        <v>639</v>
      </c>
      <c r="C418" s="8" t="s">
        <v>13207</v>
      </c>
      <c r="D418" s="8" t="s">
        <v>13208</v>
      </c>
      <c r="E418" s="13" t="s">
        <v>32549</v>
      </c>
      <c r="F418" s="77" t="str">
        <f t="shared" si="6"/>
        <v>К товару</v>
      </c>
      <c r="G418" s="87">
        <v>240.96384</v>
      </c>
      <c r="H418" s="61">
        <v>190</v>
      </c>
      <c r="I418" s="60"/>
    </row>
    <row r="419" spans="1:9" ht="15" x14ac:dyDescent="0.25">
      <c r="A419" s="8" t="s">
        <v>13209</v>
      </c>
      <c r="B419" s="8" t="s">
        <v>639</v>
      </c>
      <c r="C419" s="8" t="s">
        <v>13210</v>
      </c>
      <c r="D419" s="8" t="s">
        <v>13211</v>
      </c>
      <c r="E419" s="13" t="s">
        <v>32550</v>
      </c>
      <c r="F419" s="77" t="str">
        <f t="shared" si="6"/>
        <v>К товару</v>
      </c>
      <c r="G419" s="87">
        <v>452.96568000000002</v>
      </c>
      <c r="H419" s="61">
        <v>128</v>
      </c>
      <c r="I419" s="60"/>
    </row>
    <row r="420" spans="1:9" ht="15" x14ac:dyDescent="0.25">
      <c r="A420" s="8" t="s">
        <v>13212</v>
      </c>
      <c r="B420" s="8" t="s">
        <v>639</v>
      </c>
      <c r="C420" s="8" t="s">
        <v>13213</v>
      </c>
      <c r="D420" s="8" t="s">
        <v>13214</v>
      </c>
      <c r="E420" s="13" t="s">
        <v>32551</v>
      </c>
      <c r="F420" s="77" t="str">
        <f t="shared" si="6"/>
        <v>К товару</v>
      </c>
      <c r="G420" s="87">
        <v>803.98512000000005</v>
      </c>
      <c r="H420" s="61">
        <v>296</v>
      </c>
      <c r="I420" s="60"/>
    </row>
    <row r="421" spans="1:9" ht="15" x14ac:dyDescent="0.25">
      <c r="A421" s="8" t="s">
        <v>13215</v>
      </c>
      <c r="B421" s="8" t="s">
        <v>639</v>
      </c>
      <c r="C421" s="8" t="s">
        <v>13216</v>
      </c>
      <c r="D421" s="8" t="s">
        <v>13217</v>
      </c>
      <c r="E421" s="13" t="s">
        <v>32552</v>
      </c>
      <c r="F421" s="77" t="str">
        <f t="shared" si="6"/>
        <v>К товару</v>
      </c>
      <c r="G421" s="87">
        <v>273.98052000000001</v>
      </c>
      <c r="H421" s="61">
        <v>12</v>
      </c>
      <c r="I421" s="60"/>
    </row>
    <row r="422" spans="1:9" ht="15" x14ac:dyDescent="0.25">
      <c r="A422" s="8" t="s">
        <v>13218</v>
      </c>
      <c r="B422" s="8" t="s">
        <v>639</v>
      </c>
      <c r="C422" s="8" t="s">
        <v>13219</v>
      </c>
      <c r="D422" s="8" t="s">
        <v>13220</v>
      </c>
      <c r="E422" s="13" t="s">
        <v>32553</v>
      </c>
      <c r="F422" s="77" t="str">
        <f t="shared" si="6"/>
        <v>К товару</v>
      </c>
      <c r="G422" s="87">
        <v>1106.3483999999999</v>
      </c>
      <c r="H422" s="61">
        <v>94</v>
      </c>
      <c r="I422" s="60"/>
    </row>
    <row r="423" spans="1:9" ht="30" x14ac:dyDescent="0.25">
      <c r="A423" s="8" t="s">
        <v>13221</v>
      </c>
      <c r="B423" s="8" t="s">
        <v>639</v>
      </c>
      <c r="C423" s="8" t="s">
        <v>13222</v>
      </c>
      <c r="D423" s="8" t="s">
        <v>13223</v>
      </c>
      <c r="E423" s="13" t="s">
        <v>32554</v>
      </c>
      <c r="F423" s="77" t="str">
        <f t="shared" si="6"/>
        <v>К товару</v>
      </c>
      <c r="G423" s="87">
        <v>1833.2945999999999</v>
      </c>
      <c r="H423" s="61">
        <v>112</v>
      </c>
      <c r="I423" s="60"/>
    </row>
    <row r="424" spans="1:9" ht="30" x14ac:dyDescent="0.25">
      <c r="A424" s="8" t="s">
        <v>13224</v>
      </c>
      <c r="B424" s="8" t="s">
        <v>639</v>
      </c>
      <c r="C424" s="8" t="s">
        <v>13225</v>
      </c>
      <c r="D424" s="8" t="s">
        <v>13226</v>
      </c>
      <c r="E424" s="13" t="s">
        <v>32555</v>
      </c>
      <c r="F424" s="77" t="str">
        <f t="shared" si="6"/>
        <v>К товару</v>
      </c>
      <c r="G424" s="87">
        <v>2297.8450800000001</v>
      </c>
      <c r="H424" s="61">
        <v>28</v>
      </c>
      <c r="I424" s="60"/>
    </row>
    <row r="425" spans="1:9" ht="30" x14ac:dyDescent="0.25">
      <c r="A425" s="8" t="s">
        <v>13227</v>
      </c>
      <c r="B425" s="8" t="s">
        <v>639</v>
      </c>
      <c r="C425" s="8" t="s">
        <v>13228</v>
      </c>
      <c r="D425" s="8" t="s">
        <v>13229</v>
      </c>
      <c r="E425" s="13" t="s">
        <v>32556</v>
      </c>
      <c r="F425" s="77" t="str">
        <f t="shared" si="6"/>
        <v>К товару</v>
      </c>
      <c r="G425" s="87">
        <v>2742.1221600000003</v>
      </c>
      <c r="H425" s="61">
        <v>181</v>
      </c>
      <c r="I425" s="60"/>
    </row>
    <row r="426" spans="1:9" ht="30" x14ac:dyDescent="0.25">
      <c r="A426" s="8" t="s">
        <v>13230</v>
      </c>
      <c r="B426" s="8" t="s">
        <v>639</v>
      </c>
      <c r="C426" s="8" t="s">
        <v>13231</v>
      </c>
      <c r="D426" s="8" t="s">
        <v>13232</v>
      </c>
      <c r="E426" s="13" t="s">
        <v>32557</v>
      </c>
      <c r="F426" s="77" t="str">
        <f t="shared" si="6"/>
        <v>К товару</v>
      </c>
      <c r="G426" s="87">
        <v>3234.4761600000002</v>
      </c>
      <c r="H426" s="61">
        <v>14</v>
      </c>
      <c r="I426" s="60"/>
    </row>
    <row r="427" spans="1:9" ht="15" x14ac:dyDescent="0.25">
      <c r="A427" s="8" t="s">
        <v>13233</v>
      </c>
      <c r="B427" s="8" t="s">
        <v>639</v>
      </c>
      <c r="C427" s="8" t="s">
        <v>13234</v>
      </c>
      <c r="D427" s="8" t="s">
        <v>13235</v>
      </c>
      <c r="E427" s="13" t="s">
        <v>32558</v>
      </c>
      <c r="F427" s="77" t="str">
        <f t="shared" si="6"/>
        <v>К товару</v>
      </c>
      <c r="G427" s="87">
        <v>1889.4808800000001</v>
      </c>
      <c r="H427" s="61">
        <v>55</v>
      </c>
      <c r="I427" s="60"/>
    </row>
    <row r="428" spans="1:9" ht="15" x14ac:dyDescent="0.25">
      <c r="A428" s="8" t="s">
        <v>13236</v>
      </c>
      <c r="B428" s="8" t="s">
        <v>639</v>
      </c>
      <c r="C428" s="8" t="s">
        <v>13237</v>
      </c>
      <c r="D428" s="8" t="s">
        <v>13238</v>
      </c>
      <c r="E428" s="13" t="s">
        <v>32559</v>
      </c>
      <c r="F428" s="77" t="str">
        <f t="shared" si="6"/>
        <v>К товару</v>
      </c>
      <c r="G428" s="87">
        <v>2151.8766000000001</v>
      </c>
      <c r="H428" s="61">
        <v>40</v>
      </c>
      <c r="I428" s="60"/>
    </row>
    <row r="429" spans="1:9" ht="15" x14ac:dyDescent="0.25">
      <c r="A429" s="8" t="s">
        <v>13239</v>
      </c>
      <c r="B429" s="8" t="s">
        <v>639</v>
      </c>
      <c r="C429" s="8" t="s">
        <v>13240</v>
      </c>
      <c r="D429" s="8" t="s">
        <v>13241</v>
      </c>
      <c r="E429" s="13" t="s">
        <v>32560</v>
      </c>
      <c r="F429" s="77" t="str">
        <f t="shared" si="6"/>
        <v>К товару</v>
      </c>
      <c r="G429" s="87">
        <v>2024.4437999999998</v>
      </c>
      <c r="H429" s="61">
        <v>66</v>
      </c>
      <c r="I429" s="60"/>
    </row>
    <row r="430" spans="1:9" ht="30" x14ac:dyDescent="0.25">
      <c r="A430" s="8" t="s">
        <v>13242</v>
      </c>
      <c r="B430" s="8" t="s">
        <v>639</v>
      </c>
      <c r="C430" s="8" t="s">
        <v>13243</v>
      </c>
      <c r="D430" s="8" t="s">
        <v>5767</v>
      </c>
      <c r="E430" s="13" t="s">
        <v>32561</v>
      </c>
      <c r="F430" s="77" t="str">
        <f t="shared" si="6"/>
        <v>К товару</v>
      </c>
      <c r="G430" s="87">
        <v>1410.4494</v>
      </c>
      <c r="H430" s="61">
        <v>58</v>
      </c>
      <c r="I430" s="60"/>
    </row>
    <row r="431" spans="1:9" ht="30" x14ac:dyDescent="0.25">
      <c r="A431" s="8" t="s">
        <v>13244</v>
      </c>
      <c r="B431" s="8" t="s">
        <v>639</v>
      </c>
      <c r="C431" s="8" t="s">
        <v>13245</v>
      </c>
      <c r="D431" s="8" t="s">
        <v>13246</v>
      </c>
      <c r="E431" s="13" t="s">
        <v>32562</v>
      </c>
      <c r="F431" s="77" t="str">
        <f t="shared" si="6"/>
        <v>К товару</v>
      </c>
      <c r="G431" s="87">
        <v>4575.9960000000001</v>
      </c>
      <c r="H431" s="61">
        <v>57</v>
      </c>
      <c r="I431" s="60"/>
    </row>
    <row r="432" spans="1:9" ht="15" x14ac:dyDescent="0.25">
      <c r="A432" s="8" t="s">
        <v>13247</v>
      </c>
      <c r="B432" s="8" t="s">
        <v>639</v>
      </c>
      <c r="C432" s="8" t="s">
        <v>13248</v>
      </c>
      <c r="D432" s="8" t="s">
        <v>13249</v>
      </c>
      <c r="E432" s="13" t="s">
        <v>32563</v>
      </c>
      <c r="F432" s="77" t="str">
        <f t="shared" si="6"/>
        <v>К товару</v>
      </c>
      <c r="G432" s="87">
        <v>1559.3140800000001</v>
      </c>
      <c r="H432" s="61">
        <v>36</v>
      </c>
      <c r="I432" s="60"/>
    </row>
    <row r="433" spans="1:9" ht="30" x14ac:dyDescent="0.25">
      <c r="A433" s="8" t="s">
        <v>13250</v>
      </c>
      <c r="B433" s="8" t="s">
        <v>639</v>
      </c>
      <c r="C433" s="8" t="s">
        <v>13251</v>
      </c>
      <c r="D433" s="8" t="s">
        <v>13252</v>
      </c>
      <c r="E433" s="13" t="s">
        <v>32564</v>
      </c>
      <c r="F433" s="77" t="str">
        <f t="shared" si="6"/>
        <v>К товару</v>
      </c>
      <c r="G433" s="87">
        <v>2033.1324</v>
      </c>
      <c r="H433" s="61">
        <v>79</v>
      </c>
      <c r="I433" s="60"/>
    </row>
    <row r="434" spans="1:9" ht="30" x14ac:dyDescent="0.25">
      <c r="A434" s="8" t="s">
        <v>23688</v>
      </c>
      <c r="B434" s="8" t="s">
        <v>639</v>
      </c>
      <c r="C434" s="8" t="s">
        <v>23689</v>
      </c>
      <c r="D434" s="8" t="s">
        <v>23690</v>
      </c>
      <c r="E434" s="13" t="s">
        <v>32565</v>
      </c>
      <c r="F434" s="77" t="str">
        <f t="shared" si="6"/>
        <v>К товару</v>
      </c>
      <c r="G434" s="87">
        <v>5386.9319999999998</v>
      </c>
      <c r="H434" s="61">
        <v>30</v>
      </c>
      <c r="I434" s="60"/>
    </row>
    <row r="435" spans="1:9" ht="15" x14ac:dyDescent="0.25">
      <c r="A435" s="8" t="s">
        <v>13253</v>
      </c>
      <c r="B435" s="8" t="s">
        <v>639</v>
      </c>
      <c r="C435" s="8" t="s">
        <v>13254</v>
      </c>
      <c r="D435" s="8" t="s">
        <v>13255</v>
      </c>
      <c r="E435" s="13" t="s">
        <v>32566</v>
      </c>
      <c r="F435" s="77" t="str">
        <f t="shared" si="6"/>
        <v>К товару</v>
      </c>
      <c r="G435" s="87">
        <v>2220.8061600000001</v>
      </c>
      <c r="H435" s="61">
        <v>10</v>
      </c>
      <c r="I435" s="60"/>
    </row>
    <row r="436" spans="1:9" ht="15" x14ac:dyDescent="0.25">
      <c r="A436" s="8" t="s">
        <v>13256</v>
      </c>
      <c r="B436" s="8" t="s">
        <v>639</v>
      </c>
      <c r="C436" s="8" t="s">
        <v>13257</v>
      </c>
      <c r="D436" s="8" t="s">
        <v>13258</v>
      </c>
      <c r="E436" s="13" t="s">
        <v>32567</v>
      </c>
      <c r="F436" s="77" t="str">
        <f t="shared" si="6"/>
        <v>К товару</v>
      </c>
      <c r="G436" s="87">
        <v>2307.6921600000001</v>
      </c>
      <c r="H436" s="61">
        <v>31</v>
      </c>
      <c r="I436" s="60"/>
    </row>
    <row r="437" spans="1:9" ht="15" x14ac:dyDescent="0.25">
      <c r="A437" s="8" t="s">
        <v>13259</v>
      </c>
      <c r="B437" s="8" t="s">
        <v>639</v>
      </c>
      <c r="C437" s="8" t="s">
        <v>13260</v>
      </c>
      <c r="D437" s="8" t="s">
        <v>13261</v>
      </c>
      <c r="E437" s="13" t="s">
        <v>32568</v>
      </c>
      <c r="F437" s="77" t="str">
        <f t="shared" si="6"/>
        <v>К товару</v>
      </c>
      <c r="G437" s="87">
        <v>4537.7661600000001</v>
      </c>
      <c r="H437" s="61">
        <v>313</v>
      </c>
      <c r="I437" s="60"/>
    </row>
    <row r="438" spans="1:9" ht="15" x14ac:dyDescent="0.25">
      <c r="A438" s="8" t="s">
        <v>13262</v>
      </c>
      <c r="B438" s="8" t="s">
        <v>639</v>
      </c>
      <c r="C438" s="8" t="s">
        <v>13263</v>
      </c>
      <c r="D438" s="8" t="s">
        <v>13264</v>
      </c>
      <c r="E438" s="13" t="s">
        <v>32569</v>
      </c>
      <c r="F438" s="77" t="str">
        <f t="shared" si="6"/>
        <v>К товару</v>
      </c>
      <c r="G438" s="87">
        <v>3321.3621600000001</v>
      </c>
      <c r="H438" s="61">
        <v>44</v>
      </c>
      <c r="I438" s="60"/>
    </row>
    <row r="439" spans="1:9" ht="15" x14ac:dyDescent="0.25">
      <c r="A439" s="8" t="s">
        <v>13265</v>
      </c>
      <c r="B439" s="8" t="s">
        <v>639</v>
      </c>
      <c r="C439" s="8" t="s">
        <v>13266</v>
      </c>
      <c r="D439" s="8" t="s">
        <v>13267</v>
      </c>
      <c r="E439" s="13" t="s">
        <v>32570</v>
      </c>
      <c r="F439" s="77" t="str">
        <f t="shared" si="6"/>
        <v>К товару</v>
      </c>
      <c r="G439" s="87">
        <v>518.41980000000001</v>
      </c>
      <c r="H439" s="61">
        <v>154</v>
      </c>
      <c r="I439" s="60"/>
    </row>
    <row r="440" spans="1:9" ht="15" x14ac:dyDescent="0.25">
      <c r="A440" s="8" t="s">
        <v>13268</v>
      </c>
      <c r="B440" s="8" t="s">
        <v>639</v>
      </c>
      <c r="C440" s="8" t="s">
        <v>13269</v>
      </c>
      <c r="D440" s="8" t="s">
        <v>8855</v>
      </c>
      <c r="E440" s="13" t="s">
        <v>32571</v>
      </c>
      <c r="F440" s="77" t="str">
        <f t="shared" si="6"/>
        <v>К товару</v>
      </c>
      <c r="G440" s="87">
        <v>2041.2417599999999</v>
      </c>
      <c r="H440" s="61">
        <v>72</v>
      </c>
      <c r="I440" s="60"/>
    </row>
    <row r="441" spans="1:9" ht="30" x14ac:dyDescent="0.25">
      <c r="A441" s="8" t="s">
        <v>13270</v>
      </c>
      <c r="B441" s="8" t="s">
        <v>639</v>
      </c>
      <c r="C441" s="8" t="s">
        <v>13271</v>
      </c>
      <c r="D441" s="8" t="s">
        <v>5773</v>
      </c>
      <c r="E441" s="13" t="s">
        <v>32572</v>
      </c>
      <c r="F441" s="77" t="str">
        <f t="shared" si="6"/>
        <v>К товару</v>
      </c>
      <c r="G441" s="87">
        <v>1042.6320000000001</v>
      </c>
      <c r="H441" s="61">
        <v>178</v>
      </c>
      <c r="I441" s="60"/>
    </row>
    <row r="442" spans="1:9" ht="15" x14ac:dyDescent="0.25">
      <c r="A442" s="8" t="s">
        <v>13272</v>
      </c>
      <c r="B442" s="8" t="s">
        <v>639</v>
      </c>
      <c r="C442" s="8" t="s">
        <v>13273</v>
      </c>
      <c r="D442" s="8" t="s">
        <v>5834</v>
      </c>
      <c r="E442" s="13" t="s">
        <v>32573</v>
      </c>
      <c r="F442" s="77" t="str">
        <f t="shared" si="6"/>
        <v>К товару</v>
      </c>
      <c r="G442" s="87">
        <v>709.56899999999996</v>
      </c>
      <c r="H442" s="61">
        <v>81</v>
      </c>
      <c r="I442" s="60"/>
    </row>
    <row r="443" spans="1:9" ht="30" x14ac:dyDescent="0.25">
      <c r="A443" s="8" t="s">
        <v>23691</v>
      </c>
      <c r="B443" s="8" t="s">
        <v>639</v>
      </c>
      <c r="C443" s="8" t="s">
        <v>23692</v>
      </c>
      <c r="D443" s="8" t="s">
        <v>23693</v>
      </c>
      <c r="E443" s="13" t="s">
        <v>32574</v>
      </c>
      <c r="F443" s="77" t="str">
        <f t="shared" si="6"/>
        <v>К товару</v>
      </c>
      <c r="G443" s="87">
        <v>2896.2</v>
      </c>
      <c r="H443" s="61">
        <v>4</v>
      </c>
      <c r="I443" s="60"/>
    </row>
    <row r="444" spans="1:9" ht="15" x14ac:dyDescent="0.25">
      <c r="A444" s="8" t="s">
        <v>13274</v>
      </c>
      <c r="B444" s="8" t="s">
        <v>639</v>
      </c>
      <c r="C444" s="8" t="s">
        <v>13275</v>
      </c>
      <c r="D444" s="8" t="s">
        <v>13276</v>
      </c>
      <c r="E444" s="13" t="s">
        <v>32575</v>
      </c>
      <c r="F444" s="77" t="str">
        <f t="shared" si="6"/>
        <v>К товару</v>
      </c>
      <c r="G444" s="87">
        <v>223.00740000000002</v>
      </c>
      <c r="H444" s="61">
        <v>194</v>
      </c>
      <c r="I444" s="60"/>
    </row>
    <row r="445" spans="1:9" ht="15" x14ac:dyDescent="0.25">
      <c r="A445" s="8" t="s">
        <v>13277</v>
      </c>
      <c r="B445" s="8" t="s">
        <v>639</v>
      </c>
      <c r="C445" s="8" t="s">
        <v>13278</v>
      </c>
      <c r="D445" s="8" t="s">
        <v>13279</v>
      </c>
      <c r="E445" s="13" t="s">
        <v>32576</v>
      </c>
      <c r="F445" s="77" t="str">
        <f t="shared" si="6"/>
        <v>К товару</v>
      </c>
      <c r="G445" s="87">
        <v>593.14175999999998</v>
      </c>
      <c r="H445" s="61">
        <v>2</v>
      </c>
      <c r="I445" s="60"/>
    </row>
    <row r="446" spans="1:9" ht="30" x14ac:dyDescent="0.25">
      <c r="A446" s="8" t="s">
        <v>13280</v>
      </c>
      <c r="B446" s="8" t="s">
        <v>639</v>
      </c>
      <c r="C446" s="8" t="s">
        <v>13281</v>
      </c>
      <c r="D446" s="8" t="s">
        <v>5778</v>
      </c>
      <c r="E446" s="13" t="s">
        <v>32577</v>
      </c>
      <c r="F446" s="77" t="str">
        <f t="shared" si="6"/>
        <v>К товару</v>
      </c>
      <c r="G446" s="87">
        <v>1601.01936</v>
      </c>
      <c r="H446" s="61">
        <v>104</v>
      </c>
      <c r="I446" s="60"/>
    </row>
    <row r="447" spans="1:9" ht="15" x14ac:dyDescent="0.25">
      <c r="A447" s="8" t="s">
        <v>13282</v>
      </c>
      <c r="B447" s="8" t="s">
        <v>639</v>
      </c>
      <c r="C447" s="8" t="s">
        <v>13283</v>
      </c>
      <c r="D447" s="8" t="s">
        <v>13284</v>
      </c>
      <c r="E447" s="13" t="s">
        <v>32578</v>
      </c>
      <c r="F447" s="77" t="str">
        <f t="shared" si="6"/>
        <v>К товару</v>
      </c>
      <c r="G447" s="87">
        <v>1989.6894</v>
      </c>
      <c r="H447" s="61">
        <v>102</v>
      </c>
      <c r="I447" s="60"/>
    </row>
    <row r="448" spans="1:9" ht="15" x14ac:dyDescent="0.25">
      <c r="A448" s="8" t="s">
        <v>13285</v>
      </c>
      <c r="B448" s="8" t="s">
        <v>639</v>
      </c>
      <c r="C448" s="8" t="s">
        <v>13286</v>
      </c>
      <c r="D448" s="8" t="s">
        <v>5796</v>
      </c>
      <c r="E448" s="13" t="s">
        <v>32579</v>
      </c>
      <c r="F448" s="77" t="str">
        <f t="shared" si="6"/>
        <v>К товару</v>
      </c>
      <c r="G448" s="87">
        <v>702.61811999999998</v>
      </c>
      <c r="H448" s="61">
        <v>138</v>
      </c>
      <c r="I448" s="60"/>
    </row>
    <row r="449" spans="1:9" ht="15" x14ac:dyDescent="0.25">
      <c r="A449" s="8" t="s">
        <v>13287</v>
      </c>
      <c r="B449" s="8" t="s">
        <v>639</v>
      </c>
      <c r="C449" s="8" t="s">
        <v>13288</v>
      </c>
      <c r="D449" s="8" t="s">
        <v>5799</v>
      </c>
      <c r="E449" s="13" t="s">
        <v>32580</v>
      </c>
      <c r="F449" s="77" t="str">
        <f t="shared" si="6"/>
        <v>К товару</v>
      </c>
      <c r="G449" s="87">
        <v>658.01663999999994</v>
      </c>
      <c r="H449" s="61">
        <v>159</v>
      </c>
      <c r="I449" s="60"/>
    </row>
    <row r="450" spans="1:9" ht="15" x14ac:dyDescent="0.25">
      <c r="A450" s="8" t="s">
        <v>13289</v>
      </c>
      <c r="B450" s="8" t="s">
        <v>639</v>
      </c>
      <c r="C450" s="8" t="s">
        <v>13290</v>
      </c>
      <c r="D450" s="8" t="s">
        <v>13291</v>
      </c>
      <c r="E450" s="13" t="s">
        <v>32581</v>
      </c>
      <c r="F450" s="77" t="str">
        <f t="shared" si="6"/>
        <v>К товару</v>
      </c>
      <c r="G450" s="87">
        <v>1294.02216</v>
      </c>
      <c r="H450" s="61">
        <v>68</v>
      </c>
      <c r="I450" s="60"/>
    </row>
    <row r="451" spans="1:9" ht="15" x14ac:dyDescent="0.25">
      <c r="A451" s="8" t="s">
        <v>13292</v>
      </c>
      <c r="B451" s="8" t="s">
        <v>639</v>
      </c>
      <c r="C451" s="8" t="s">
        <v>13293</v>
      </c>
      <c r="D451" s="8" t="s">
        <v>13294</v>
      </c>
      <c r="E451" s="13" t="s">
        <v>32582</v>
      </c>
      <c r="F451" s="77" t="str">
        <f t="shared" si="6"/>
        <v>К товару</v>
      </c>
      <c r="G451" s="87">
        <v>1382.64588</v>
      </c>
      <c r="H451" s="61">
        <v>24</v>
      </c>
      <c r="I451" s="60"/>
    </row>
    <row r="452" spans="1:9" ht="15" x14ac:dyDescent="0.25">
      <c r="A452" s="8" t="s">
        <v>13295</v>
      </c>
      <c r="B452" s="8" t="s">
        <v>639</v>
      </c>
      <c r="C452" s="8" t="s">
        <v>13296</v>
      </c>
      <c r="D452" s="8" t="s">
        <v>5802</v>
      </c>
      <c r="E452" s="13" t="s">
        <v>32583</v>
      </c>
      <c r="F452" s="77" t="str">
        <f t="shared" si="6"/>
        <v>К товару</v>
      </c>
      <c r="G452" s="87">
        <v>761.12135999999998</v>
      </c>
      <c r="H452" s="61">
        <v>126</v>
      </c>
      <c r="I452" s="60"/>
    </row>
    <row r="453" spans="1:9" ht="15" x14ac:dyDescent="0.25">
      <c r="A453" s="8" t="s">
        <v>13297</v>
      </c>
      <c r="B453" s="8" t="s">
        <v>639</v>
      </c>
      <c r="C453" s="8" t="s">
        <v>13298</v>
      </c>
      <c r="D453" s="8" t="s">
        <v>13299</v>
      </c>
      <c r="E453" s="13" t="s">
        <v>32584</v>
      </c>
      <c r="F453" s="77" t="str">
        <f t="shared" si="6"/>
        <v>К товару</v>
      </c>
      <c r="G453" s="87">
        <v>531.74231999999995</v>
      </c>
      <c r="H453" s="61">
        <v>4</v>
      </c>
      <c r="I453" s="60"/>
    </row>
    <row r="454" spans="1:9" ht="30" x14ac:dyDescent="0.25">
      <c r="A454" s="8" t="s">
        <v>21362</v>
      </c>
      <c r="B454" s="8" t="s">
        <v>639</v>
      </c>
      <c r="C454" s="8" t="s">
        <v>21363</v>
      </c>
      <c r="D454" s="8" t="s">
        <v>21364</v>
      </c>
      <c r="E454" s="13" t="s">
        <v>32585</v>
      </c>
      <c r="F454" s="77" t="str">
        <f t="shared" si="6"/>
        <v>К товару</v>
      </c>
      <c r="G454" s="87">
        <v>1605.65328</v>
      </c>
      <c r="H454" s="61">
        <v>10</v>
      </c>
      <c r="I454" s="60"/>
    </row>
    <row r="455" spans="1:9" ht="15" x14ac:dyDescent="0.25">
      <c r="A455" s="8" t="s">
        <v>13300</v>
      </c>
      <c r="B455" s="8" t="s">
        <v>639</v>
      </c>
      <c r="C455" s="8" t="s">
        <v>13301</v>
      </c>
      <c r="D455" s="8" t="s">
        <v>13302</v>
      </c>
      <c r="E455" s="13" t="s">
        <v>32586</v>
      </c>
      <c r="F455" s="77" t="str">
        <f t="shared" si="6"/>
        <v>К товару</v>
      </c>
      <c r="G455" s="87">
        <v>3707.136</v>
      </c>
      <c r="H455" s="61">
        <v>179</v>
      </c>
      <c r="I455" s="60"/>
    </row>
    <row r="456" spans="1:9" ht="15" x14ac:dyDescent="0.25">
      <c r="A456" s="8" t="s">
        <v>13303</v>
      </c>
      <c r="B456" s="8" t="s">
        <v>639</v>
      </c>
      <c r="C456" s="8" t="s">
        <v>13304</v>
      </c>
      <c r="D456" s="8" t="s">
        <v>13305</v>
      </c>
      <c r="E456" s="13" t="s">
        <v>32587</v>
      </c>
      <c r="F456" s="77" t="str">
        <f t="shared" si="6"/>
        <v>К товару</v>
      </c>
      <c r="G456" s="87">
        <v>3272.7060000000001</v>
      </c>
      <c r="H456" s="61">
        <v>104</v>
      </c>
      <c r="I456" s="60"/>
    </row>
    <row r="457" spans="1:9" ht="15" x14ac:dyDescent="0.25">
      <c r="A457" s="8" t="s">
        <v>13306</v>
      </c>
      <c r="B457" s="8" t="s">
        <v>639</v>
      </c>
      <c r="C457" s="8" t="s">
        <v>13307</v>
      </c>
      <c r="D457" s="8" t="s">
        <v>13308</v>
      </c>
      <c r="E457" s="13" t="s">
        <v>32588</v>
      </c>
      <c r="F457" s="77" t="str">
        <f t="shared" si="6"/>
        <v>К товару</v>
      </c>
      <c r="G457" s="87">
        <v>1272.5902799999999</v>
      </c>
      <c r="H457" s="61">
        <v>15</v>
      </c>
      <c r="I457" s="60"/>
    </row>
    <row r="458" spans="1:9" ht="15" x14ac:dyDescent="0.25">
      <c r="A458" s="8" t="s">
        <v>13309</v>
      </c>
      <c r="B458" s="8" t="s">
        <v>639</v>
      </c>
      <c r="C458" s="8" t="s">
        <v>13310</v>
      </c>
      <c r="D458" s="8" t="s">
        <v>13311</v>
      </c>
      <c r="E458" s="13" t="s">
        <v>32589</v>
      </c>
      <c r="F458" s="77" t="str">
        <f t="shared" ref="F458:F521" si="7">HYPERLINK("https://shop-askom.kz/?pbrandnumber="&amp;C458&amp;"&amp;pbrandname=SAMPA", "К товару")</f>
        <v>К товару</v>
      </c>
      <c r="G458" s="87">
        <v>811.51524000000006</v>
      </c>
      <c r="H458" s="61">
        <v>40</v>
      </c>
      <c r="I458" s="60"/>
    </row>
    <row r="459" spans="1:9" ht="15" x14ac:dyDescent="0.25">
      <c r="A459" s="8" t="s">
        <v>13312</v>
      </c>
      <c r="B459" s="8" t="s">
        <v>639</v>
      </c>
      <c r="C459" s="8" t="s">
        <v>13313</v>
      </c>
      <c r="D459" s="8" t="s">
        <v>13314</v>
      </c>
      <c r="E459" s="13" t="s">
        <v>32590</v>
      </c>
      <c r="F459" s="77" t="str">
        <f t="shared" si="7"/>
        <v>К товару</v>
      </c>
      <c r="G459" s="87">
        <v>276.87671999999998</v>
      </c>
      <c r="H459" s="61">
        <v>48</v>
      </c>
      <c r="I459" s="60"/>
    </row>
    <row r="460" spans="1:9" ht="15" x14ac:dyDescent="0.25">
      <c r="A460" s="8" t="s">
        <v>21365</v>
      </c>
      <c r="B460" s="8" t="s">
        <v>639</v>
      </c>
      <c r="C460" s="8" t="s">
        <v>21366</v>
      </c>
      <c r="D460" s="8" t="s">
        <v>21367</v>
      </c>
      <c r="E460" s="13" t="s">
        <v>32591</v>
      </c>
      <c r="F460" s="77" t="str">
        <f t="shared" si="7"/>
        <v>К товару</v>
      </c>
      <c r="G460" s="87">
        <v>2626.2741600000004</v>
      </c>
      <c r="H460" s="61">
        <v>2</v>
      </c>
      <c r="I460" s="60"/>
    </row>
    <row r="461" spans="1:9" ht="15" x14ac:dyDescent="0.25">
      <c r="A461" s="8" t="s">
        <v>23694</v>
      </c>
      <c r="B461" s="8" t="s">
        <v>639</v>
      </c>
      <c r="C461" s="8" t="s">
        <v>23695</v>
      </c>
      <c r="D461" s="8" t="s">
        <v>5813</v>
      </c>
      <c r="E461" s="13" t="s">
        <v>32592</v>
      </c>
      <c r="F461" s="77" t="str">
        <f t="shared" si="7"/>
        <v>К товару</v>
      </c>
      <c r="G461" s="87">
        <v>265.87115999999997</v>
      </c>
      <c r="H461" s="61">
        <v>6</v>
      </c>
      <c r="I461" s="60"/>
    </row>
    <row r="462" spans="1:9" ht="15" x14ac:dyDescent="0.25">
      <c r="A462" s="8" t="s">
        <v>23696</v>
      </c>
      <c r="B462" s="8" t="s">
        <v>639</v>
      </c>
      <c r="C462" s="8" t="s">
        <v>23697</v>
      </c>
      <c r="D462" s="8" t="s">
        <v>23698</v>
      </c>
      <c r="E462" s="13" t="s">
        <v>32593</v>
      </c>
      <c r="F462" s="77" t="str">
        <f t="shared" si="7"/>
        <v>К товару</v>
      </c>
      <c r="G462" s="87">
        <v>779.65704000000005</v>
      </c>
      <c r="H462" s="61">
        <v>64</v>
      </c>
      <c r="I462" s="60"/>
    </row>
    <row r="463" spans="1:9" ht="15" x14ac:dyDescent="0.25">
      <c r="A463" s="8" t="s">
        <v>23699</v>
      </c>
      <c r="B463" s="8" t="s">
        <v>639</v>
      </c>
      <c r="C463" s="8" t="s">
        <v>23700</v>
      </c>
      <c r="D463" s="8" t="s">
        <v>23701</v>
      </c>
      <c r="E463" s="13" t="s">
        <v>32594</v>
      </c>
      <c r="F463" s="77" t="str">
        <f t="shared" si="7"/>
        <v>К товару</v>
      </c>
      <c r="G463" s="87">
        <v>405.46800000000002</v>
      </c>
      <c r="H463" s="61">
        <v>212</v>
      </c>
      <c r="I463" s="60"/>
    </row>
    <row r="464" spans="1:9" ht="15" x14ac:dyDescent="0.25">
      <c r="A464" s="8" t="s">
        <v>13315</v>
      </c>
      <c r="B464" s="8" t="s">
        <v>639</v>
      </c>
      <c r="C464" s="8" t="s">
        <v>13316</v>
      </c>
      <c r="D464" s="8" t="s">
        <v>13317</v>
      </c>
      <c r="E464" s="13" t="s">
        <v>32595</v>
      </c>
      <c r="F464" s="77" t="str">
        <f t="shared" si="7"/>
        <v>К товару</v>
      </c>
      <c r="G464" s="87">
        <v>1289.96748</v>
      </c>
      <c r="H464" s="61">
        <v>26</v>
      </c>
      <c r="I464" s="60"/>
    </row>
    <row r="465" spans="1:9" ht="15" x14ac:dyDescent="0.25">
      <c r="A465" s="8" t="s">
        <v>13318</v>
      </c>
      <c r="B465" s="8" t="s">
        <v>639</v>
      </c>
      <c r="C465" s="8" t="s">
        <v>13319</v>
      </c>
      <c r="D465" s="8" t="s">
        <v>13320</v>
      </c>
      <c r="E465" s="13" t="s">
        <v>32596</v>
      </c>
      <c r="F465" s="77" t="str">
        <f t="shared" si="7"/>
        <v>К товару</v>
      </c>
      <c r="G465" s="87">
        <v>1737.72</v>
      </c>
      <c r="H465" s="61">
        <v>72</v>
      </c>
      <c r="I465" s="60"/>
    </row>
    <row r="466" spans="1:9" ht="30" x14ac:dyDescent="0.25">
      <c r="A466" s="8" t="s">
        <v>13321</v>
      </c>
      <c r="B466" s="8" t="s">
        <v>639</v>
      </c>
      <c r="C466" s="8" t="s">
        <v>13322</v>
      </c>
      <c r="D466" s="8" t="s">
        <v>5820</v>
      </c>
      <c r="E466" s="13" t="s">
        <v>32597</v>
      </c>
      <c r="F466" s="77" t="str">
        <f t="shared" si="7"/>
        <v>К товару</v>
      </c>
      <c r="G466" s="87">
        <v>495.82943999999998</v>
      </c>
      <c r="H466" s="61">
        <v>419</v>
      </c>
      <c r="I466" s="60"/>
    </row>
    <row r="467" spans="1:9" ht="15" x14ac:dyDescent="0.25">
      <c r="A467" s="8" t="s">
        <v>13323</v>
      </c>
      <c r="B467" s="8" t="s">
        <v>639</v>
      </c>
      <c r="C467" s="8" t="s">
        <v>13324</v>
      </c>
      <c r="D467" s="8" t="s">
        <v>5823</v>
      </c>
      <c r="E467" s="13" t="s">
        <v>32598</v>
      </c>
      <c r="F467" s="77" t="str">
        <f t="shared" si="7"/>
        <v>К товару</v>
      </c>
      <c r="G467" s="87">
        <v>560.12508000000003</v>
      </c>
      <c r="H467" s="61">
        <v>765</v>
      </c>
      <c r="I467" s="60"/>
    </row>
    <row r="468" spans="1:9" ht="15" x14ac:dyDescent="0.25">
      <c r="A468" s="8" t="s">
        <v>13325</v>
      </c>
      <c r="B468" s="8" t="s">
        <v>639</v>
      </c>
      <c r="C468" s="8" t="s">
        <v>13326</v>
      </c>
      <c r="D468" s="8" t="s">
        <v>13327</v>
      </c>
      <c r="E468" s="13" t="s">
        <v>32599</v>
      </c>
      <c r="F468" s="77" t="str">
        <f t="shared" si="7"/>
        <v>К товару</v>
      </c>
      <c r="G468" s="87">
        <v>6381.4870799999999</v>
      </c>
      <c r="H468" s="61">
        <v>18</v>
      </c>
      <c r="I468" s="60"/>
    </row>
    <row r="469" spans="1:9" ht="15" x14ac:dyDescent="0.25">
      <c r="A469" s="8" t="s">
        <v>13328</v>
      </c>
      <c r="B469" s="8" t="s">
        <v>639</v>
      </c>
      <c r="C469" s="8" t="s">
        <v>13329</v>
      </c>
      <c r="D469" s="8" t="s">
        <v>13330</v>
      </c>
      <c r="E469" s="13" t="s">
        <v>32600</v>
      </c>
      <c r="F469" s="77" t="str">
        <f t="shared" si="7"/>
        <v>К товару</v>
      </c>
      <c r="G469" s="87">
        <v>633.10932000000003</v>
      </c>
      <c r="H469" s="61">
        <v>79</v>
      </c>
      <c r="I469" s="60"/>
    </row>
    <row r="470" spans="1:9" ht="15" x14ac:dyDescent="0.25">
      <c r="A470" s="8" t="s">
        <v>13331</v>
      </c>
      <c r="B470" s="8" t="s">
        <v>639</v>
      </c>
      <c r="C470" s="8" t="s">
        <v>13332</v>
      </c>
      <c r="D470" s="8" t="s">
        <v>13333</v>
      </c>
      <c r="E470" s="13" t="s">
        <v>32601</v>
      </c>
      <c r="F470" s="77" t="str">
        <f t="shared" si="7"/>
        <v>К товару</v>
      </c>
      <c r="G470" s="87">
        <v>1390.1759999999999</v>
      </c>
      <c r="H470" s="61">
        <v>44</v>
      </c>
      <c r="I470" s="60"/>
    </row>
    <row r="471" spans="1:9" ht="15" x14ac:dyDescent="0.25">
      <c r="A471" s="8" t="s">
        <v>13334</v>
      </c>
      <c r="B471" s="8" t="s">
        <v>639</v>
      </c>
      <c r="C471" s="8" t="s">
        <v>13335</v>
      </c>
      <c r="D471" s="8" t="s">
        <v>5847</v>
      </c>
      <c r="E471" s="13" t="s">
        <v>32602</v>
      </c>
      <c r="F471" s="77" t="str">
        <f t="shared" si="7"/>
        <v>К товару</v>
      </c>
      <c r="G471" s="87">
        <v>742.00644</v>
      </c>
      <c r="H471" s="61">
        <v>24</v>
      </c>
      <c r="I471" s="60"/>
    </row>
    <row r="472" spans="1:9" ht="15" x14ac:dyDescent="0.25">
      <c r="A472" s="8" t="s">
        <v>13336</v>
      </c>
      <c r="B472" s="8" t="s">
        <v>639</v>
      </c>
      <c r="C472" s="8" t="s">
        <v>13337</v>
      </c>
      <c r="D472" s="8" t="s">
        <v>13338</v>
      </c>
      <c r="E472" s="13" t="s">
        <v>32603</v>
      </c>
      <c r="F472" s="77" t="str">
        <f t="shared" si="7"/>
        <v>К товару</v>
      </c>
      <c r="G472" s="87">
        <v>1925.3937599999999</v>
      </c>
      <c r="H472" s="61">
        <v>6</v>
      </c>
      <c r="I472" s="60"/>
    </row>
    <row r="473" spans="1:9" ht="15" x14ac:dyDescent="0.25">
      <c r="A473" s="8" t="s">
        <v>13339</v>
      </c>
      <c r="B473" s="8" t="s">
        <v>639</v>
      </c>
      <c r="C473" s="8" t="s">
        <v>13340</v>
      </c>
      <c r="D473" s="8" t="s">
        <v>5853</v>
      </c>
      <c r="E473" s="13" t="s">
        <v>32604</v>
      </c>
      <c r="F473" s="77" t="str">
        <f t="shared" si="7"/>
        <v>К товару</v>
      </c>
      <c r="G473" s="87">
        <v>1138.2066</v>
      </c>
      <c r="H473" s="61">
        <v>7</v>
      </c>
      <c r="I473" s="60"/>
    </row>
    <row r="474" spans="1:9" ht="30" x14ac:dyDescent="0.25">
      <c r="A474" s="8" t="s">
        <v>13341</v>
      </c>
      <c r="B474" s="8" t="s">
        <v>639</v>
      </c>
      <c r="C474" s="8" t="s">
        <v>13342</v>
      </c>
      <c r="D474" s="8" t="s">
        <v>13343</v>
      </c>
      <c r="E474" s="13" t="s">
        <v>32605</v>
      </c>
      <c r="F474" s="77" t="str">
        <f t="shared" si="7"/>
        <v>К товару</v>
      </c>
      <c r="G474" s="87">
        <v>2829.0081600000003</v>
      </c>
      <c r="H474" s="61">
        <v>33</v>
      </c>
      <c r="I474" s="60"/>
    </row>
    <row r="475" spans="1:9" ht="30" x14ac:dyDescent="0.25">
      <c r="A475" s="8" t="s">
        <v>13344</v>
      </c>
      <c r="B475" s="8" t="s">
        <v>639</v>
      </c>
      <c r="C475" s="8" t="s">
        <v>13345</v>
      </c>
      <c r="D475" s="8" t="s">
        <v>13346</v>
      </c>
      <c r="E475" s="13" t="s">
        <v>32606</v>
      </c>
      <c r="F475" s="77" t="str">
        <f t="shared" si="7"/>
        <v>К товару</v>
      </c>
      <c r="G475" s="87">
        <v>2089.3186799999999</v>
      </c>
      <c r="H475" s="61">
        <v>208</v>
      </c>
      <c r="I475" s="60"/>
    </row>
    <row r="476" spans="1:9" ht="30" x14ac:dyDescent="0.25">
      <c r="A476" s="8" t="s">
        <v>13347</v>
      </c>
      <c r="B476" s="8" t="s">
        <v>639</v>
      </c>
      <c r="C476" s="8" t="s">
        <v>13348</v>
      </c>
      <c r="D476" s="8" t="s">
        <v>5877</v>
      </c>
      <c r="E476" s="13" t="s">
        <v>32607</v>
      </c>
      <c r="F476" s="77" t="str">
        <f t="shared" si="7"/>
        <v>К товару</v>
      </c>
      <c r="G476" s="87">
        <v>715.36139999999989</v>
      </c>
      <c r="H476" s="61">
        <v>316</v>
      </c>
      <c r="I476" s="60"/>
    </row>
    <row r="477" spans="1:9" ht="15" x14ac:dyDescent="0.25">
      <c r="A477" s="8" t="s">
        <v>13349</v>
      </c>
      <c r="B477" s="8" t="s">
        <v>639</v>
      </c>
      <c r="C477" s="8" t="s">
        <v>13350</v>
      </c>
      <c r="D477" s="8" t="s">
        <v>13351</v>
      </c>
      <c r="E477" s="13" t="s">
        <v>32608</v>
      </c>
      <c r="F477" s="77" t="str">
        <f t="shared" si="7"/>
        <v>К товару</v>
      </c>
      <c r="G477" s="87">
        <v>696.24648000000002</v>
      </c>
      <c r="H477" s="61">
        <v>170</v>
      </c>
      <c r="I477" s="60"/>
    </row>
    <row r="478" spans="1:9" ht="15" x14ac:dyDescent="0.25">
      <c r="A478" s="8" t="s">
        <v>13352</v>
      </c>
      <c r="B478" s="8" t="s">
        <v>639</v>
      </c>
      <c r="C478" s="8" t="s">
        <v>13353</v>
      </c>
      <c r="D478" s="8" t="s">
        <v>13354</v>
      </c>
      <c r="E478" s="13" t="s">
        <v>32609</v>
      </c>
      <c r="F478" s="77" t="str">
        <f t="shared" si="7"/>
        <v>К товару</v>
      </c>
      <c r="G478" s="87">
        <v>2030.2362000000001</v>
      </c>
      <c r="H478" s="61">
        <v>10</v>
      </c>
      <c r="I478" s="60"/>
    </row>
    <row r="479" spans="1:9" ht="15" x14ac:dyDescent="0.25">
      <c r="A479" s="8" t="s">
        <v>13355</v>
      </c>
      <c r="B479" s="8" t="s">
        <v>639</v>
      </c>
      <c r="C479" s="8" t="s">
        <v>13356</v>
      </c>
      <c r="D479" s="8" t="s">
        <v>13357</v>
      </c>
      <c r="E479" s="13" t="s">
        <v>32610</v>
      </c>
      <c r="F479" s="77" t="str">
        <f t="shared" si="7"/>
        <v>К товару</v>
      </c>
      <c r="G479" s="87">
        <v>1401.7607999999998</v>
      </c>
      <c r="H479" s="61">
        <v>24</v>
      </c>
      <c r="I479" s="60"/>
    </row>
    <row r="480" spans="1:9" ht="15" x14ac:dyDescent="0.25">
      <c r="A480" s="8" t="s">
        <v>21368</v>
      </c>
      <c r="B480" s="8" t="s">
        <v>639</v>
      </c>
      <c r="C480" s="8" t="s">
        <v>21369</v>
      </c>
      <c r="D480" s="8" t="s">
        <v>21370</v>
      </c>
      <c r="E480" s="13" t="s">
        <v>32611</v>
      </c>
      <c r="F480" s="77" t="str">
        <f t="shared" si="7"/>
        <v>К товару</v>
      </c>
      <c r="G480" s="87">
        <v>2064.4113600000001</v>
      </c>
      <c r="H480" s="61">
        <v>16</v>
      </c>
      <c r="I480" s="60"/>
    </row>
    <row r="481" spans="1:9" ht="30" x14ac:dyDescent="0.25">
      <c r="A481" s="8" t="s">
        <v>13358</v>
      </c>
      <c r="B481" s="8" t="s">
        <v>639</v>
      </c>
      <c r="C481" s="8" t="s">
        <v>13359</v>
      </c>
      <c r="D481" s="8" t="s">
        <v>5868</v>
      </c>
      <c r="E481" s="13" t="s">
        <v>32612</v>
      </c>
      <c r="F481" s="77" t="str">
        <f t="shared" si="7"/>
        <v>К товару</v>
      </c>
      <c r="G481" s="87">
        <v>2423.54016</v>
      </c>
      <c r="H481" s="61">
        <v>9</v>
      </c>
      <c r="I481" s="60"/>
    </row>
    <row r="482" spans="1:9" ht="15" x14ac:dyDescent="0.25">
      <c r="A482" s="8" t="s">
        <v>13360</v>
      </c>
      <c r="B482" s="8" t="s">
        <v>639</v>
      </c>
      <c r="C482" s="8" t="s">
        <v>13361</v>
      </c>
      <c r="D482" s="8" t="s">
        <v>5874</v>
      </c>
      <c r="E482" s="13" t="s">
        <v>32613</v>
      </c>
      <c r="F482" s="77" t="str">
        <f t="shared" si="7"/>
        <v>К товару</v>
      </c>
      <c r="G482" s="87">
        <v>1210.0323599999999</v>
      </c>
      <c r="H482" s="61">
        <v>94</v>
      </c>
      <c r="I482" s="60"/>
    </row>
    <row r="483" spans="1:9" ht="30" x14ac:dyDescent="0.25">
      <c r="A483" s="8" t="s">
        <v>13362</v>
      </c>
      <c r="B483" s="8" t="s">
        <v>639</v>
      </c>
      <c r="C483" s="8" t="s">
        <v>13363</v>
      </c>
      <c r="D483" s="8" t="s">
        <v>13364</v>
      </c>
      <c r="E483" s="13" t="s">
        <v>32614</v>
      </c>
      <c r="F483" s="77" t="str">
        <f t="shared" si="7"/>
        <v>К товару</v>
      </c>
      <c r="G483" s="87">
        <v>1321.8256799999999</v>
      </c>
      <c r="H483" s="61">
        <v>16</v>
      </c>
      <c r="I483" s="60"/>
    </row>
    <row r="484" spans="1:9" ht="15" x14ac:dyDescent="0.25">
      <c r="A484" s="8" t="s">
        <v>13365</v>
      </c>
      <c r="B484" s="8" t="s">
        <v>639</v>
      </c>
      <c r="C484" s="8" t="s">
        <v>13366</v>
      </c>
      <c r="D484" s="8" t="s">
        <v>5871</v>
      </c>
      <c r="E484" s="13" t="s">
        <v>32615</v>
      </c>
      <c r="F484" s="77" t="str">
        <f t="shared" si="7"/>
        <v>К товару</v>
      </c>
      <c r="G484" s="87">
        <v>334.80072000000001</v>
      </c>
      <c r="H484" s="61">
        <v>192</v>
      </c>
      <c r="I484" s="60"/>
    </row>
    <row r="485" spans="1:9" ht="15" x14ac:dyDescent="0.25">
      <c r="A485" s="8" t="s">
        <v>13367</v>
      </c>
      <c r="B485" s="8" t="s">
        <v>639</v>
      </c>
      <c r="C485" s="8" t="s">
        <v>13368</v>
      </c>
      <c r="D485" s="8" t="s">
        <v>13369</v>
      </c>
      <c r="E485" s="13" t="s">
        <v>32616</v>
      </c>
      <c r="F485" s="77" t="str">
        <f t="shared" si="7"/>
        <v>К товару</v>
      </c>
      <c r="G485" s="87">
        <v>1227.9888000000001</v>
      </c>
      <c r="H485" s="61">
        <v>46</v>
      </c>
      <c r="I485" s="60"/>
    </row>
    <row r="486" spans="1:9" ht="15" x14ac:dyDescent="0.25">
      <c r="A486" s="8" t="s">
        <v>13370</v>
      </c>
      <c r="B486" s="8" t="s">
        <v>639</v>
      </c>
      <c r="C486" s="8" t="s">
        <v>13371</v>
      </c>
      <c r="D486" s="8" t="s">
        <v>5879</v>
      </c>
      <c r="E486" s="13" t="s">
        <v>32617</v>
      </c>
      <c r="F486" s="77" t="str">
        <f t="shared" si="7"/>
        <v>К товару</v>
      </c>
      <c r="G486" s="87">
        <v>1850.0925599999998</v>
      </c>
      <c r="H486" s="61">
        <v>21</v>
      </c>
      <c r="I486" s="60"/>
    </row>
    <row r="487" spans="1:9" ht="15" x14ac:dyDescent="0.25">
      <c r="A487" s="8" t="s">
        <v>13372</v>
      </c>
      <c r="B487" s="8" t="s">
        <v>639</v>
      </c>
      <c r="C487" s="8" t="s">
        <v>13373</v>
      </c>
      <c r="D487" s="8" t="s">
        <v>13374</v>
      </c>
      <c r="E487" s="13" t="s">
        <v>32618</v>
      </c>
      <c r="F487" s="77" t="str">
        <f t="shared" si="7"/>
        <v>К товару</v>
      </c>
      <c r="G487" s="87">
        <v>2944.8561600000003</v>
      </c>
      <c r="H487" s="61">
        <v>151</v>
      </c>
      <c r="I487" s="60"/>
    </row>
    <row r="488" spans="1:9" ht="15" x14ac:dyDescent="0.25">
      <c r="A488" s="8" t="s">
        <v>13375</v>
      </c>
      <c r="B488" s="8" t="s">
        <v>639</v>
      </c>
      <c r="C488" s="8" t="s">
        <v>13376</v>
      </c>
      <c r="D488" s="8" t="s">
        <v>13377</v>
      </c>
      <c r="E488" s="13" t="s">
        <v>32619</v>
      </c>
      <c r="F488" s="77" t="str">
        <f t="shared" si="7"/>
        <v>К товару</v>
      </c>
      <c r="G488" s="87">
        <v>3263.4381600000002</v>
      </c>
      <c r="H488" s="61">
        <v>54</v>
      </c>
      <c r="I488" s="60"/>
    </row>
    <row r="489" spans="1:9" ht="15" x14ac:dyDescent="0.25">
      <c r="A489" s="8" t="s">
        <v>13378</v>
      </c>
      <c r="B489" s="8" t="s">
        <v>639</v>
      </c>
      <c r="C489" s="8" t="s">
        <v>13379</v>
      </c>
      <c r="D489" s="8" t="s">
        <v>5883</v>
      </c>
      <c r="E489" s="13" t="s">
        <v>32620</v>
      </c>
      <c r="F489" s="77" t="str">
        <f t="shared" si="7"/>
        <v>К товару</v>
      </c>
      <c r="G489" s="87">
        <v>947.63663999999994</v>
      </c>
      <c r="H489" s="61">
        <v>268</v>
      </c>
      <c r="I489" s="60"/>
    </row>
    <row r="490" spans="1:9" ht="15" x14ac:dyDescent="0.25">
      <c r="A490" s="8" t="s">
        <v>13380</v>
      </c>
      <c r="B490" s="8" t="s">
        <v>639</v>
      </c>
      <c r="C490" s="8" t="s">
        <v>13381</v>
      </c>
      <c r="D490" s="8" t="s">
        <v>13382</v>
      </c>
      <c r="E490" s="13" t="s">
        <v>32621</v>
      </c>
      <c r="F490" s="77" t="str">
        <f t="shared" si="7"/>
        <v>К товару</v>
      </c>
      <c r="G490" s="87">
        <v>658.59587999999997</v>
      </c>
      <c r="H490" s="61">
        <v>20</v>
      </c>
      <c r="I490" s="60"/>
    </row>
    <row r="491" spans="1:9" ht="15" x14ac:dyDescent="0.25">
      <c r="A491" s="8" t="s">
        <v>13383</v>
      </c>
      <c r="B491" s="8" t="s">
        <v>639</v>
      </c>
      <c r="C491" s="8" t="s">
        <v>13384</v>
      </c>
      <c r="D491" s="8" t="s">
        <v>5892</v>
      </c>
      <c r="E491" s="13" t="s">
        <v>32622</v>
      </c>
      <c r="F491" s="77" t="str">
        <f t="shared" si="7"/>
        <v>К товару</v>
      </c>
      <c r="G491" s="87">
        <v>1133.57268</v>
      </c>
      <c r="H491" s="61">
        <v>146</v>
      </c>
      <c r="I491" s="60"/>
    </row>
    <row r="492" spans="1:9" ht="15" x14ac:dyDescent="0.25">
      <c r="A492" s="8" t="s">
        <v>13385</v>
      </c>
      <c r="B492" s="8" t="s">
        <v>639</v>
      </c>
      <c r="C492" s="8" t="s">
        <v>13386</v>
      </c>
      <c r="D492" s="8" t="s">
        <v>5895</v>
      </c>
      <c r="E492" s="13" t="s">
        <v>32623</v>
      </c>
      <c r="F492" s="77" t="str">
        <f t="shared" si="7"/>
        <v>К товару</v>
      </c>
      <c r="G492" s="87">
        <v>2028.49848</v>
      </c>
      <c r="H492" s="61">
        <v>29</v>
      </c>
      <c r="I492" s="60"/>
    </row>
    <row r="493" spans="1:9" ht="15" x14ac:dyDescent="0.25">
      <c r="A493" s="8" t="s">
        <v>13387</v>
      </c>
      <c r="B493" s="8" t="s">
        <v>639</v>
      </c>
      <c r="C493" s="8" t="s">
        <v>13388</v>
      </c>
      <c r="D493" s="8" t="s">
        <v>5898</v>
      </c>
      <c r="E493" s="13" t="s">
        <v>32624</v>
      </c>
      <c r="F493" s="77" t="str">
        <f t="shared" si="7"/>
        <v>К товару</v>
      </c>
      <c r="G493" s="87">
        <v>2703.3130799999999</v>
      </c>
      <c r="H493" s="61">
        <v>20</v>
      </c>
      <c r="I493" s="60"/>
    </row>
    <row r="494" spans="1:9" ht="15" x14ac:dyDescent="0.25">
      <c r="A494" s="8" t="s">
        <v>13389</v>
      </c>
      <c r="B494" s="8" t="s">
        <v>639</v>
      </c>
      <c r="C494" s="8" t="s">
        <v>13390</v>
      </c>
      <c r="D494" s="8" t="s">
        <v>13391</v>
      </c>
      <c r="E494" s="13" t="s">
        <v>32625</v>
      </c>
      <c r="F494" s="77" t="str">
        <f t="shared" si="7"/>
        <v>К товару</v>
      </c>
      <c r="G494" s="87">
        <v>2278.7301600000001</v>
      </c>
      <c r="H494" s="61">
        <v>1</v>
      </c>
      <c r="I494" s="60"/>
    </row>
    <row r="495" spans="1:9" ht="15" x14ac:dyDescent="0.25">
      <c r="A495" s="8" t="s">
        <v>13392</v>
      </c>
      <c r="B495" s="8" t="s">
        <v>639</v>
      </c>
      <c r="C495" s="8" t="s">
        <v>13393</v>
      </c>
      <c r="D495" s="8" t="s">
        <v>13394</v>
      </c>
      <c r="E495" s="13" t="s">
        <v>32626</v>
      </c>
      <c r="F495" s="77" t="str">
        <f t="shared" si="7"/>
        <v>К товару</v>
      </c>
      <c r="G495" s="87">
        <v>4711.5381600000001</v>
      </c>
      <c r="H495" s="61">
        <v>8</v>
      </c>
      <c r="I495" s="60"/>
    </row>
    <row r="496" spans="1:9" ht="30" x14ac:dyDescent="0.25">
      <c r="A496" s="8" t="s">
        <v>13395</v>
      </c>
      <c r="B496" s="8" t="s">
        <v>639</v>
      </c>
      <c r="C496" s="8" t="s">
        <v>13396</v>
      </c>
      <c r="D496" s="8" t="s">
        <v>13397</v>
      </c>
      <c r="E496" s="13" t="s">
        <v>32627</v>
      </c>
      <c r="F496" s="77" t="str">
        <f t="shared" si="7"/>
        <v>К товару</v>
      </c>
      <c r="G496" s="87">
        <v>5676.5519999999997</v>
      </c>
      <c r="H496" s="61">
        <v>8</v>
      </c>
      <c r="I496" s="60"/>
    </row>
    <row r="497" spans="1:9" ht="15" x14ac:dyDescent="0.25">
      <c r="A497" s="8" t="s">
        <v>13398</v>
      </c>
      <c r="B497" s="8" t="s">
        <v>639</v>
      </c>
      <c r="C497" s="8" t="s">
        <v>13399</v>
      </c>
      <c r="D497" s="8" t="s">
        <v>13400</v>
      </c>
      <c r="E497" s="13" t="s">
        <v>32628</v>
      </c>
      <c r="F497" s="77" t="str">
        <f t="shared" si="7"/>
        <v>К товару</v>
      </c>
      <c r="G497" s="87">
        <v>587.92859999999996</v>
      </c>
      <c r="H497" s="61">
        <v>104</v>
      </c>
      <c r="I497" s="60"/>
    </row>
    <row r="498" spans="1:9" ht="15" x14ac:dyDescent="0.25">
      <c r="A498" s="8" t="s">
        <v>13401</v>
      </c>
      <c r="B498" s="8" t="s">
        <v>639</v>
      </c>
      <c r="C498" s="8" t="s">
        <v>13402</v>
      </c>
      <c r="D498" s="8" t="s">
        <v>5904</v>
      </c>
      <c r="E498" s="13" t="s">
        <v>32629</v>
      </c>
      <c r="F498" s="77" t="str">
        <f t="shared" si="7"/>
        <v>К товару</v>
      </c>
      <c r="G498" s="87">
        <v>1872.1036799999999</v>
      </c>
      <c r="H498" s="61">
        <v>48</v>
      </c>
      <c r="I498" s="60"/>
    </row>
    <row r="499" spans="1:9" ht="15" x14ac:dyDescent="0.25">
      <c r="A499" s="8" t="s">
        <v>13403</v>
      </c>
      <c r="B499" s="8" t="s">
        <v>639</v>
      </c>
      <c r="C499" s="8" t="s">
        <v>13404</v>
      </c>
      <c r="D499" s="8" t="s">
        <v>5910</v>
      </c>
      <c r="E499" s="13" t="s">
        <v>32630</v>
      </c>
      <c r="F499" s="77" t="str">
        <f t="shared" si="7"/>
        <v>К товару</v>
      </c>
      <c r="G499" s="87">
        <v>5821.3620000000001</v>
      </c>
      <c r="H499" s="61">
        <v>26</v>
      </c>
      <c r="I499" s="60"/>
    </row>
    <row r="500" spans="1:9" ht="15" x14ac:dyDescent="0.25">
      <c r="A500" s="8" t="s">
        <v>13405</v>
      </c>
      <c r="B500" s="8" t="s">
        <v>639</v>
      </c>
      <c r="C500" s="8" t="s">
        <v>13406</v>
      </c>
      <c r="D500" s="8" t="s">
        <v>13407</v>
      </c>
      <c r="E500" s="13" t="s">
        <v>32631</v>
      </c>
      <c r="F500" s="77" t="str">
        <f t="shared" si="7"/>
        <v>К товару</v>
      </c>
      <c r="G500" s="87">
        <v>2925.1619999999998</v>
      </c>
      <c r="H500" s="61">
        <v>36</v>
      </c>
      <c r="I500" s="60"/>
    </row>
    <row r="501" spans="1:9" ht="15" x14ac:dyDescent="0.25">
      <c r="A501" s="8" t="s">
        <v>13408</v>
      </c>
      <c r="B501" s="8" t="s">
        <v>639</v>
      </c>
      <c r="C501" s="8" t="s">
        <v>13409</v>
      </c>
      <c r="D501" s="8" t="s">
        <v>5913</v>
      </c>
      <c r="E501" s="13" t="s">
        <v>32632</v>
      </c>
      <c r="F501" s="77" t="str">
        <f t="shared" si="7"/>
        <v>К товару</v>
      </c>
      <c r="G501" s="87">
        <v>1979.2630800000002</v>
      </c>
      <c r="H501" s="61">
        <v>98</v>
      </c>
      <c r="I501" s="60"/>
    </row>
    <row r="502" spans="1:9" ht="15" x14ac:dyDescent="0.25">
      <c r="A502" s="8" t="s">
        <v>13410</v>
      </c>
      <c r="B502" s="8" t="s">
        <v>639</v>
      </c>
      <c r="C502" s="8" t="s">
        <v>13411</v>
      </c>
      <c r="D502" s="8" t="s">
        <v>5919</v>
      </c>
      <c r="E502" s="13" t="s">
        <v>32633</v>
      </c>
      <c r="F502" s="77" t="str">
        <f t="shared" si="7"/>
        <v>К товару</v>
      </c>
      <c r="G502" s="87">
        <v>2109.5920799999999</v>
      </c>
      <c r="H502" s="61">
        <v>14</v>
      </c>
      <c r="I502" s="60"/>
    </row>
    <row r="503" spans="1:9" ht="15" x14ac:dyDescent="0.25">
      <c r="A503" s="8" t="s">
        <v>13412</v>
      </c>
      <c r="B503" s="8" t="s">
        <v>639</v>
      </c>
      <c r="C503" s="8" t="s">
        <v>13413</v>
      </c>
      <c r="D503" s="8" t="s">
        <v>5922</v>
      </c>
      <c r="E503" s="13" t="s">
        <v>32634</v>
      </c>
      <c r="F503" s="77" t="str">
        <f t="shared" si="7"/>
        <v>К товару</v>
      </c>
      <c r="G503" s="87">
        <v>3118.6281600000002</v>
      </c>
      <c r="H503" s="61">
        <v>27</v>
      </c>
      <c r="I503" s="60"/>
    </row>
    <row r="504" spans="1:9" ht="15" x14ac:dyDescent="0.25">
      <c r="A504" s="8" t="s">
        <v>13414</v>
      </c>
      <c r="B504" s="8" t="s">
        <v>639</v>
      </c>
      <c r="C504" s="8" t="s">
        <v>13415</v>
      </c>
      <c r="D504" s="8" t="s">
        <v>5925</v>
      </c>
      <c r="E504" s="13" t="s">
        <v>32635</v>
      </c>
      <c r="F504" s="77" t="str">
        <f t="shared" si="7"/>
        <v>К товару</v>
      </c>
      <c r="G504" s="87">
        <v>5049.2350799999995</v>
      </c>
      <c r="H504" s="61">
        <v>18</v>
      </c>
      <c r="I504" s="60"/>
    </row>
    <row r="505" spans="1:9" ht="15" x14ac:dyDescent="0.25">
      <c r="A505" s="8" t="s">
        <v>13416</v>
      </c>
      <c r="B505" s="8" t="s">
        <v>639</v>
      </c>
      <c r="C505" s="8" t="s">
        <v>13417</v>
      </c>
      <c r="D505" s="8" t="s">
        <v>5928</v>
      </c>
      <c r="E505" s="13" t="s">
        <v>32636</v>
      </c>
      <c r="F505" s="77" t="str">
        <f t="shared" si="7"/>
        <v>К товару</v>
      </c>
      <c r="G505" s="87">
        <v>3350.3241600000001</v>
      </c>
      <c r="H505" s="61">
        <v>95</v>
      </c>
      <c r="I505" s="60"/>
    </row>
    <row r="506" spans="1:9" ht="15" x14ac:dyDescent="0.25">
      <c r="A506" s="8" t="s">
        <v>23702</v>
      </c>
      <c r="B506" s="8" t="s">
        <v>639</v>
      </c>
      <c r="C506" s="8" t="s">
        <v>23703</v>
      </c>
      <c r="D506" s="8" t="s">
        <v>23704</v>
      </c>
      <c r="E506" s="13" t="s">
        <v>32637</v>
      </c>
      <c r="F506" s="77" t="str">
        <f t="shared" si="7"/>
        <v>К товару</v>
      </c>
      <c r="G506" s="87">
        <v>7433.58</v>
      </c>
      <c r="H506" s="61">
        <v>2</v>
      </c>
      <c r="I506" s="60"/>
    </row>
    <row r="507" spans="1:9" ht="15" x14ac:dyDescent="0.25">
      <c r="A507" s="8" t="s">
        <v>13418</v>
      </c>
      <c r="B507" s="8" t="s">
        <v>639</v>
      </c>
      <c r="C507" s="8" t="s">
        <v>13419</v>
      </c>
      <c r="D507" s="8" t="s">
        <v>13420</v>
      </c>
      <c r="E507" s="13" t="s">
        <v>32638</v>
      </c>
      <c r="F507" s="77" t="str">
        <f t="shared" si="7"/>
        <v>К товару</v>
      </c>
      <c r="G507" s="87">
        <v>2099.1657599999999</v>
      </c>
      <c r="H507" s="61">
        <v>18</v>
      </c>
      <c r="I507" s="60"/>
    </row>
    <row r="508" spans="1:9" ht="15" x14ac:dyDescent="0.25">
      <c r="A508" s="8" t="s">
        <v>13421</v>
      </c>
      <c r="B508" s="8" t="s">
        <v>639</v>
      </c>
      <c r="C508" s="8" t="s">
        <v>13422</v>
      </c>
      <c r="D508" s="8" t="s">
        <v>5907</v>
      </c>
      <c r="E508" s="13" t="s">
        <v>32639</v>
      </c>
      <c r="F508" s="77" t="str">
        <f t="shared" si="7"/>
        <v>К товару</v>
      </c>
      <c r="G508" s="87">
        <v>1532.0898</v>
      </c>
      <c r="H508" s="61">
        <v>132</v>
      </c>
      <c r="I508" s="60"/>
    </row>
    <row r="509" spans="1:9" ht="15" x14ac:dyDescent="0.25">
      <c r="A509" s="8" t="s">
        <v>13423</v>
      </c>
      <c r="B509" s="8" t="s">
        <v>639</v>
      </c>
      <c r="C509" s="8" t="s">
        <v>13424</v>
      </c>
      <c r="D509" s="8" t="s">
        <v>13425</v>
      </c>
      <c r="E509" s="13" t="s">
        <v>32640</v>
      </c>
      <c r="F509" s="77" t="str">
        <f t="shared" si="7"/>
        <v>К товару</v>
      </c>
      <c r="G509" s="87">
        <v>1983.8969999999999</v>
      </c>
      <c r="H509" s="61">
        <v>40</v>
      </c>
      <c r="I509" s="60"/>
    </row>
    <row r="510" spans="1:9" ht="15" x14ac:dyDescent="0.25">
      <c r="A510" s="8" t="s">
        <v>13426</v>
      </c>
      <c r="B510" s="8" t="s">
        <v>639</v>
      </c>
      <c r="C510" s="8" t="s">
        <v>13427</v>
      </c>
      <c r="D510" s="8" t="s">
        <v>13428</v>
      </c>
      <c r="E510" s="13" t="s">
        <v>32641</v>
      </c>
      <c r="F510" s="77" t="str">
        <f t="shared" si="7"/>
        <v>К товару</v>
      </c>
      <c r="G510" s="87">
        <v>5638.3221599999997</v>
      </c>
      <c r="H510" s="61">
        <v>97</v>
      </c>
      <c r="I510" s="60"/>
    </row>
    <row r="511" spans="1:9" ht="15" x14ac:dyDescent="0.25">
      <c r="A511" s="8" t="s">
        <v>13429</v>
      </c>
      <c r="B511" s="8" t="s">
        <v>639</v>
      </c>
      <c r="C511" s="8" t="s">
        <v>13430</v>
      </c>
      <c r="D511" s="8" t="s">
        <v>13431</v>
      </c>
      <c r="E511" s="13" t="s">
        <v>32642</v>
      </c>
      <c r="F511" s="77" t="str">
        <f t="shared" si="7"/>
        <v>К товару</v>
      </c>
      <c r="G511" s="87">
        <v>7337.23308</v>
      </c>
      <c r="H511" s="61">
        <v>4</v>
      </c>
      <c r="I511" s="60"/>
    </row>
    <row r="512" spans="1:9" ht="15" x14ac:dyDescent="0.25">
      <c r="A512" s="8" t="s">
        <v>13432</v>
      </c>
      <c r="B512" s="8" t="s">
        <v>639</v>
      </c>
      <c r="C512" s="8" t="s">
        <v>13433</v>
      </c>
      <c r="D512" s="8" t="s">
        <v>13434</v>
      </c>
      <c r="E512" s="13" t="s">
        <v>32643</v>
      </c>
      <c r="F512" s="77" t="str">
        <f t="shared" si="7"/>
        <v>К товару</v>
      </c>
      <c r="G512" s="87">
        <v>1719.7635599999999</v>
      </c>
      <c r="H512" s="61">
        <v>11</v>
      </c>
      <c r="I512" s="60"/>
    </row>
    <row r="513" spans="1:9" ht="15" x14ac:dyDescent="0.25">
      <c r="A513" s="8" t="s">
        <v>21371</v>
      </c>
      <c r="B513" s="8" t="s">
        <v>639</v>
      </c>
      <c r="C513" s="8" t="s">
        <v>21372</v>
      </c>
      <c r="D513" s="8" t="s">
        <v>21373</v>
      </c>
      <c r="E513" s="13" t="s">
        <v>32644</v>
      </c>
      <c r="F513" s="77" t="str">
        <f t="shared" si="7"/>
        <v>К товару</v>
      </c>
      <c r="G513" s="87">
        <v>4537.7661600000001</v>
      </c>
      <c r="H513" s="61">
        <v>14</v>
      </c>
      <c r="I513" s="60"/>
    </row>
    <row r="514" spans="1:9" ht="15" x14ac:dyDescent="0.25">
      <c r="A514" s="8" t="s">
        <v>13435</v>
      </c>
      <c r="B514" s="8" t="s">
        <v>639</v>
      </c>
      <c r="C514" s="8" t="s">
        <v>13436</v>
      </c>
      <c r="D514" s="8" t="s">
        <v>13437</v>
      </c>
      <c r="E514" s="13" t="s">
        <v>32645</v>
      </c>
      <c r="F514" s="77" t="str">
        <f t="shared" si="7"/>
        <v>К товару</v>
      </c>
      <c r="G514" s="87">
        <v>1218.7209599999999</v>
      </c>
      <c r="H514" s="61">
        <v>54</v>
      </c>
      <c r="I514" s="60"/>
    </row>
    <row r="515" spans="1:9" ht="15" x14ac:dyDescent="0.25">
      <c r="A515" s="8" t="s">
        <v>13438</v>
      </c>
      <c r="B515" s="8" t="s">
        <v>639</v>
      </c>
      <c r="C515" s="8" t="s">
        <v>13439</v>
      </c>
      <c r="D515" s="8" t="s">
        <v>13440</v>
      </c>
      <c r="E515" s="13" t="s">
        <v>32646</v>
      </c>
      <c r="F515" s="77" t="str">
        <f t="shared" si="7"/>
        <v>К товару</v>
      </c>
      <c r="G515" s="87">
        <v>4016.4501600000003</v>
      </c>
      <c r="H515" s="61">
        <v>36</v>
      </c>
      <c r="I515" s="60"/>
    </row>
    <row r="516" spans="1:9" ht="30" x14ac:dyDescent="0.25">
      <c r="A516" s="8" t="s">
        <v>13441</v>
      </c>
      <c r="B516" s="8" t="s">
        <v>639</v>
      </c>
      <c r="C516" s="8" t="s">
        <v>13442</v>
      </c>
      <c r="D516" s="8" t="s">
        <v>13443</v>
      </c>
      <c r="E516" s="13" t="s">
        <v>32647</v>
      </c>
      <c r="F516" s="77" t="str">
        <f t="shared" si="7"/>
        <v>К товару</v>
      </c>
      <c r="G516" s="87">
        <v>2102.6412</v>
      </c>
      <c r="H516" s="61">
        <v>70</v>
      </c>
      <c r="I516" s="60"/>
    </row>
    <row r="517" spans="1:9" ht="15" x14ac:dyDescent="0.25">
      <c r="A517" s="8" t="s">
        <v>13444</v>
      </c>
      <c r="B517" s="8" t="s">
        <v>639</v>
      </c>
      <c r="C517" s="8" t="s">
        <v>13445</v>
      </c>
      <c r="D517" s="8" t="s">
        <v>13446</v>
      </c>
      <c r="E517" s="13" t="s">
        <v>32648</v>
      </c>
      <c r="F517" s="77" t="str">
        <f t="shared" si="7"/>
        <v>К товару</v>
      </c>
      <c r="G517" s="87">
        <v>1328.7765599999998</v>
      </c>
      <c r="H517" s="61">
        <v>93</v>
      </c>
      <c r="I517" s="60"/>
    </row>
    <row r="518" spans="1:9" ht="30" x14ac:dyDescent="0.25">
      <c r="A518" s="8" t="s">
        <v>13447</v>
      </c>
      <c r="B518" s="8" t="s">
        <v>639</v>
      </c>
      <c r="C518" s="8" t="s">
        <v>13448</v>
      </c>
      <c r="D518" s="8" t="s">
        <v>13449</v>
      </c>
      <c r="E518" s="13" t="s">
        <v>32649</v>
      </c>
      <c r="F518" s="77" t="str">
        <f t="shared" si="7"/>
        <v>К товару</v>
      </c>
      <c r="G518" s="87">
        <v>2109.5920799999999</v>
      </c>
      <c r="H518" s="61">
        <v>43</v>
      </c>
      <c r="I518" s="60"/>
    </row>
    <row r="519" spans="1:9" ht="15" x14ac:dyDescent="0.25">
      <c r="A519" s="8" t="s">
        <v>23705</v>
      </c>
      <c r="B519" s="8" t="s">
        <v>639</v>
      </c>
      <c r="C519" s="8" t="s">
        <v>23706</v>
      </c>
      <c r="D519" s="8" t="s">
        <v>23707</v>
      </c>
      <c r="E519" s="13" t="s">
        <v>32650</v>
      </c>
      <c r="F519" s="77" t="str">
        <f t="shared" si="7"/>
        <v>К товару</v>
      </c>
      <c r="G519" s="87">
        <v>1245.366</v>
      </c>
      <c r="H519" s="61">
        <v>2</v>
      </c>
      <c r="I519" s="60"/>
    </row>
    <row r="520" spans="1:9" ht="15" x14ac:dyDescent="0.25">
      <c r="A520" s="8" t="s">
        <v>13450</v>
      </c>
      <c r="B520" s="8" t="s">
        <v>639</v>
      </c>
      <c r="C520" s="8" t="s">
        <v>13451</v>
      </c>
      <c r="D520" s="8" t="s">
        <v>5934</v>
      </c>
      <c r="E520" s="13" t="s">
        <v>32651</v>
      </c>
      <c r="F520" s="77" t="str">
        <f t="shared" si="7"/>
        <v>К товару</v>
      </c>
      <c r="G520" s="87">
        <v>4296.2230799999998</v>
      </c>
      <c r="H520" s="61">
        <v>20</v>
      </c>
      <c r="I520" s="60"/>
    </row>
    <row r="521" spans="1:9" ht="15" x14ac:dyDescent="0.25">
      <c r="A521" s="8" t="s">
        <v>13452</v>
      </c>
      <c r="B521" s="8" t="s">
        <v>639</v>
      </c>
      <c r="C521" s="8" t="s">
        <v>13453</v>
      </c>
      <c r="D521" s="8" t="s">
        <v>5937</v>
      </c>
      <c r="E521" s="13" t="s">
        <v>32652</v>
      </c>
      <c r="F521" s="77" t="str">
        <f t="shared" si="7"/>
        <v>К товару</v>
      </c>
      <c r="G521" s="87">
        <v>229.37904</v>
      </c>
      <c r="H521" s="61">
        <v>162</v>
      </c>
      <c r="I521" s="60"/>
    </row>
    <row r="522" spans="1:9" ht="15" x14ac:dyDescent="0.25">
      <c r="A522" s="8" t="s">
        <v>27640</v>
      </c>
      <c r="B522" s="8" t="s">
        <v>639</v>
      </c>
      <c r="C522" s="8" t="s">
        <v>27641</v>
      </c>
      <c r="D522" s="8" t="s">
        <v>27642</v>
      </c>
      <c r="E522" s="13" t="s">
        <v>32653</v>
      </c>
      <c r="F522" s="77" t="str">
        <f t="shared" ref="F522:F585" si="8">HYPERLINK("https://shop-askom.kz/?pbrandnumber="&amp;C522&amp;"&amp;pbrandname=SAMPA", "К товару")</f>
        <v>К товару</v>
      </c>
      <c r="G522" s="87">
        <v>498.72563999999994</v>
      </c>
      <c r="H522" s="61">
        <v>16</v>
      </c>
      <c r="I522" s="60"/>
    </row>
    <row r="523" spans="1:9" ht="15" x14ac:dyDescent="0.25">
      <c r="A523" s="8" t="s">
        <v>13454</v>
      </c>
      <c r="B523" s="8" t="s">
        <v>639</v>
      </c>
      <c r="C523" s="8" t="s">
        <v>13455</v>
      </c>
      <c r="D523" s="8" t="s">
        <v>13456</v>
      </c>
      <c r="E523" s="13" t="s">
        <v>32654</v>
      </c>
      <c r="F523" s="77" t="str">
        <f t="shared" si="8"/>
        <v>К товару</v>
      </c>
      <c r="G523" s="87">
        <v>2096.8487999999998</v>
      </c>
      <c r="H523" s="61">
        <v>25</v>
      </c>
      <c r="I523" s="60"/>
    </row>
    <row r="524" spans="1:9" ht="15" x14ac:dyDescent="0.25">
      <c r="A524" s="8" t="s">
        <v>13457</v>
      </c>
      <c r="B524" s="8" t="s">
        <v>639</v>
      </c>
      <c r="C524" s="8" t="s">
        <v>13458</v>
      </c>
      <c r="D524" s="8" t="s">
        <v>13459</v>
      </c>
      <c r="E524" s="13" t="s">
        <v>32655</v>
      </c>
      <c r="F524" s="77" t="str">
        <f t="shared" si="8"/>
        <v>К товару</v>
      </c>
      <c r="G524" s="87">
        <v>128.59128000000001</v>
      </c>
      <c r="H524" s="61">
        <v>286</v>
      </c>
      <c r="I524" s="60"/>
    </row>
    <row r="525" spans="1:9" ht="15" x14ac:dyDescent="0.25">
      <c r="A525" s="8" t="s">
        <v>13460</v>
      </c>
      <c r="B525" s="8" t="s">
        <v>639</v>
      </c>
      <c r="C525" s="8" t="s">
        <v>13461</v>
      </c>
      <c r="D525" s="8" t="s">
        <v>13462</v>
      </c>
      <c r="E525" s="13" t="s">
        <v>32656</v>
      </c>
      <c r="F525" s="77" t="str">
        <f t="shared" si="8"/>
        <v>К товару</v>
      </c>
      <c r="G525" s="87">
        <v>5223.0070799999994</v>
      </c>
      <c r="H525" s="61">
        <v>17</v>
      </c>
      <c r="I525" s="60"/>
    </row>
    <row r="526" spans="1:9" ht="15" x14ac:dyDescent="0.25">
      <c r="A526" s="8" t="s">
        <v>13463</v>
      </c>
      <c r="B526" s="8" t="s">
        <v>639</v>
      </c>
      <c r="C526" s="8" t="s">
        <v>13464</v>
      </c>
      <c r="D526" s="8" t="s">
        <v>13465</v>
      </c>
      <c r="E526" s="13" t="s">
        <v>32657</v>
      </c>
      <c r="F526" s="77" t="str">
        <f t="shared" si="8"/>
        <v>К товару</v>
      </c>
      <c r="G526" s="87">
        <v>2548.6559999999999</v>
      </c>
      <c r="H526" s="61">
        <v>46</v>
      </c>
      <c r="I526" s="60"/>
    </row>
    <row r="527" spans="1:9" ht="15" x14ac:dyDescent="0.25">
      <c r="A527" s="8" t="s">
        <v>23708</v>
      </c>
      <c r="B527" s="8" t="s">
        <v>639</v>
      </c>
      <c r="C527" s="8" t="s">
        <v>23709</v>
      </c>
      <c r="D527" s="8" t="s">
        <v>5969</v>
      </c>
      <c r="E527" s="13" t="s">
        <v>32658</v>
      </c>
      <c r="F527" s="77" t="str">
        <f t="shared" si="8"/>
        <v>К товару</v>
      </c>
      <c r="G527" s="87">
        <v>5155.2359999999999</v>
      </c>
      <c r="H527" s="61">
        <v>7</v>
      </c>
      <c r="I527" s="60"/>
    </row>
    <row r="528" spans="1:9" ht="15" x14ac:dyDescent="0.25">
      <c r="A528" s="8" t="s">
        <v>23710</v>
      </c>
      <c r="B528" s="8" t="s">
        <v>639</v>
      </c>
      <c r="C528" s="8" t="s">
        <v>23711</v>
      </c>
      <c r="D528" s="8" t="s">
        <v>13466</v>
      </c>
      <c r="E528" s="13" t="s">
        <v>32659</v>
      </c>
      <c r="F528" s="77" t="str">
        <f t="shared" si="8"/>
        <v>К товару</v>
      </c>
      <c r="G528" s="87">
        <v>10252.548000000001</v>
      </c>
      <c r="H528" s="61">
        <v>9</v>
      </c>
      <c r="I528" s="60"/>
    </row>
    <row r="529" spans="1:9" ht="15" x14ac:dyDescent="0.25">
      <c r="A529" s="8" t="s">
        <v>23712</v>
      </c>
      <c r="B529" s="8" t="s">
        <v>639</v>
      </c>
      <c r="C529" s="8" t="s">
        <v>23713</v>
      </c>
      <c r="D529" s="8" t="s">
        <v>23714</v>
      </c>
      <c r="E529" s="13" t="s">
        <v>32660</v>
      </c>
      <c r="F529" s="77" t="str">
        <f t="shared" si="8"/>
        <v>К товару</v>
      </c>
      <c r="G529" s="87">
        <v>289.62</v>
      </c>
      <c r="H529" s="61">
        <v>360</v>
      </c>
      <c r="I529" s="60"/>
    </row>
    <row r="530" spans="1:9" ht="15" x14ac:dyDescent="0.25">
      <c r="A530" s="8" t="s">
        <v>13467</v>
      </c>
      <c r="B530" s="8" t="s">
        <v>639</v>
      </c>
      <c r="C530" s="8" t="s">
        <v>13468</v>
      </c>
      <c r="D530" s="8" t="s">
        <v>13469</v>
      </c>
      <c r="E530" s="13" t="s">
        <v>32661</v>
      </c>
      <c r="F530" s="77" t="str">
        <f t="shared" si="8"/>
        <v>К товару</v>
      </c>
      <c r="G530" s="87">
        <v>340.59312</v>
      </c>
      <c r="H530" s="61">
        <v>134</v>
      </c>
      <c r="I530" s="60"/>
    </row>
    <row r="531" spans="1:9" ht="15" x14ac:dyDescent="0.25">
      <c r="A531" s="8" t="s">
        <v>13470</v>
      </c>
      <c r="B531" s="8" t="s">
        <v>639</v>
      </c>
      <c r="C531" s="8" t="s">
        <v>13471</v>
      </c>
      <c r="D531" s="8" t="s">
        <v>13472</v>
      </c>
      <c r="E531" s="13" t="s">
        <v>32662</v>
      </c>
      <c r="F531" s="77" t="str">
        <f t="shared" si="8"/>
        <v>К товару</v>
      </c>
      <c r="G531" s="87">
        <v>4373.2619999999997</v>
      </c>
      <c r="H531" s="61">
        <v>58</v>
      </c>
      <c r="I531" s="60"/>
    </row>
    <row r="532" spans="1:9" ht="15" x14ac:dyDescent="0.25">
      <c r="A532" s="8" t="s">
        <v>13473</v>
      </c>
      <c r="B532" s="8" t="s">
        <v>639</v>
      </c>
      <c r="C532" s="8" t="s">
        <v>13474</v>
      </c>
      <c r="D532" s="8" t="s">
        <v>13475</v>
      </c>
      <c r="E532" s="13" t="s">
        <v>32663</v>
      </c>
      <c r="F532" s="77" t="str">
        <f t="shared" si="8"/>
        <v>К товару</v>
      </c>
      <c r="G532" s="87">
        <v>3610.98216</v>
      </c>
      <c r="H532" s="61">
        <v>74</v>
      </c>
      <c r="I532" s="60"/>
    </row>
    <row r="533" spans="1:9" ht="15" x14ac:dyDescent="0.25">
      <c r="A533" s="8" t="s">
        <v>13476</v>
      </c>
      <c r="B533" s="8" t="s">
        <v>639</v>
      </c>
      <c r="C533" s="8" t="s">
        <v>13477</v>
      </c>
      <c r="D533" s="8" t="s">
        <v>13478</v>
      </c>
      <c r="E533" s="13" t="s">
        <v>32664</v>
      </c>
      <c r="F533" s="77" t="str">
        <f t="shared" si="8"/>
        <v>К товару</v>
      </c>
      <c r="G533" s="87">
        <v>1375.6949999999999</v>
      </c>
      <c r="H533" s="61">
        <v>34</v>
      </c>
      <c r="I533" s="60"/>
    </row>
    <row r="534" spans="1:9" ht="15" x14ac:dyDescent="0.25">
      <c r="A534" s="8" t="s">
        <v>13479</v>
      </c>
      <c r="B534" s="8" t="s">
        <v>639</v>
      </c>
      <c r="C534" s="8" t="s">
        <v>13480</v>
      </c>
      <c r="D534" s="8" t="s">
        <v>13481</v>
      </c>
      <c r="E534" s="13" t="s">
        <v>32665</v>
      </c>
      <c r="F534" s="77" t="str">
        <f t="shared" si="8"/>
        <v>К товару</v>
      </c>
      <c r="G534" s="87">
        <v>4219.1841599999998</v>
      </c>
      <c r="H534" s="61">
        <v>46</v>
      </c>
      <c r="I534" s="60"/>
    </row>
    <row r="535" spans="1:9" ht="15" x14ac:dyDescent="0.25">
      <c r="A535" s="8" t="s">
        <v>13482</v>
      </c>
      <c r="B535" s="8" t="s">
        <v>639</v>
      </c>
      <c r="C535" s="8" t="s">
        <v>13483</v>
      </c>
      <c r="D535" s="8" t="s">
        <v>13484</v>
      </c>
      <c r="E535" s="13" t="s">
        <v>32666</v>
      </c>
      <c r="F535" s="77" t="str">
        <f t="shared" si="8"/>
        <v>К товару</v>
      </c>
      <c r="G535" s="87">
        <v>362.02499999999998</v>
      </c>
      <c r="H535" s="61">
        <v>193</v>
      </c>
      <c r="I535" s="60"/>
    </row>
    <row r="536" spans="1:9" ht="15" x14ac:dyDescent="0.25">
      <c r="A536" s="8" t="s">
        <v>21374</v>
      </c>
      <c r="B536" s="8" t="s">
        <v>639</v>
      </c>
      <c r="C536" s="8" t="s">
        <v>21375</v>
      </c>
      <c r="D536" s="8" t="s">
        <v>21376</v>
      </c>
      <c r="E536" s="13" t="s">
        <v>32667</v>
      </c>
      <c r="F536" s="77" t="str">
        <f t="shared" si="8"/>
        <v>К товару</v>
      </c>
      <c r="G536" s="87">
        <v>521.89524000000006</v>
      </c>
      <c r="H536" s="61">
        <v>44</v>
      </c>
      <c r="I536" s="60"/>
    </row>
    <row r="537" spans="1:9" ht="15" x14ac:dyDescent="0.25">
      <c r="A537" s="8" t="s">
        <v>21377</v>
      </c>
      <c r="B537" s="8" t="s">
        <v>639</v>
      </c>
      <c r="C537" s="8" t="s">
        <v>21378</v>
      </c>
      <c r="D537" s="8" t="s">
        <v>21379</v>
      </c>
      <c r="E537" s="13" t="s">
        <v>32668</v>
      </c>
      <c r="F537" s="77" t="str">
        <f t="shared" si="8"/>
        <v>К товару</v>
      </c>
      <c r="G537" s="87">
        <v>181.88136</v>
      </c>
      <c r="H537" s="61">
        <v>270</v>
      </c>
      <c r="I537" s="60"/>
    </row>
    <row r="538" spans="1:9" ht="15" x14ac:dyDescent="0.25">
      <c r="A538" s="8" t="s">
        <v>21380</v>
      </c>
      <c r="B538" s="8" t="s">
        <v>639</v>
      </c>
      <c r="C538" s="8" t="s">
        <v>21381</v>
      </c>
      <c r="D538" s="8" t="s">
        <v>21382</v>
      </c>
      <c r="E538" s="13" t="s">
        <v>32669</v>
      </c>
      <c r="F538" s="77" t="str">
        <f t="shared" si="8"/>
        <v>К товару</v>
      </c>
      <c r="G538" s="87">
        <v>926.78399999999999</v>
      </c>
      <c r="H538" s="61">
        <v>56</v>
      </c>
      <c r="I538" s="60"/>
    </row>
    <row r="539" spans="1:9" ht="15" x14ac:dyDescent="0.25">
      <c r="A539" s="8" t="s">
        <v>13485</v>
      </c>
      <c r="B539" s="8" t="s">
        <v>639</v>
      </c>
      <c r="C539" s="8" t="s">
        <v>13486</v>
      </c>
      <c r="D539" s="8" t="s">
        <v>6020</v>
      </c>
      <c r="E539" s="13" t="s">
        <v>32670</v>
      </c>
      <c r="F539" s="77" t="str">
        <f t="shared" si="8"/>
        <v>К товару</v>
      </c>
      <c r="G539" s="87">
        <v>3765.06</v>
      </c>
      <c r="H539" s="61">
        <v>21</v>
      </c>
      <c r="I539" s="60"/>
    </row>
    <row r="540" spans="1:9" ht="15" x14ac:dyDescent="0.25">
      <c r="A540" s="8" t="s">
        <v>23715</v>
      </c>
      <c r="B540" s="8" t="s">
        <v>639</v>
      </c>
      <c r="C540" s="8" t="s">
        <v>23716</v>
      </c>
      <c r="D540" s="8" t="s">
        <v>23717</v>
      </c>
      <c r="E540" s="13" t="s">
        <v>32671</v>
      </c>
      <c r="F540" s="77" t="str">
        <f t="shared" si="8"/>
        <v>К товару</v>
      </c>
      <c r="G540" s="87">
        <v>5966.1719999999996</v>
      </c>
      <c r="H540" s="61">
        <v>7</v>
      </c>
      <c r="I540" s="60"/>
    </row>
    <row r="541" spans="1:9" ht="15" x14ac:dyDescent="0.25">
      <c r="A541" s="8" t="s">
        <v>13487</v>
      </c>
      <c r="B541" s="8" t="s">
        <v>639</v>
      </c>
      <c r="C541" s="8" t="s">
        <v>13488</v>
      </c>
      <c r="D541" s="8" t="s">
        <v>13489</v>
      </c>
      <c r="E541" s="13" t="s">
        <v>32672</v>
      </c>
      <c r="F541" s="77" t="str">
        <f t="shared" si="8"/>
        <v>К товару</v>
      </c>
      <c r="G541" s="87">
        <v>926.78399999999999</v>
      </c>
      <c r="H541" s="61">
        <v>278</v>
      </c>
      <c r="I541" s="60"/>
    </row>
    <row r="542" spans="1:9" ht="15" x14ac:dyDescent="0.25">
      <c r="A542" s="8" t="s">
        <v>13490</v>
      </c>
      <c r="B542" s="8" t="s">
        <v>639</v>
      </c>
      <c r="C542" s="8" t="s">
        <v>13491</v>
      </c>
      <c r="D542" s="8" t="s">
        <v>13492</v>
      </c>
      <c r="E542" s="13" t="s">
        <v>32673</v>
      </c>
      <c r="F542" s="77" t="str">
        <f t="shared" si="8"/>
        <v>К товару</v>
      </c>
      <c r="G542" s="87">
        <v>4865.616</v>
      </c>
      <c r="H542" s="61">
        <v>39</v>
      </c>
      <c r="I542" s="60"/>
    </row>
    <row r="543" spans="1:9" ht="15" x14ac:dyDescent="0.25">
      <c r="A543" s="8" t="s">
        <v>13493</v>
      </c>
      <c r="B543" s="8" t="s">
        <v>639</v>
      </c>
      <c r="C543" s="8" t="s">
        <v>13494</v>
      </c>
      <c r="D543" s="8" t="s">
        <v>13495</v>
      </c>
      <c r="E543" s="13" t="s">
        <v>32674</v>
      </c>
      <c r="F543" s="77" t="str">
        <f t="shared" si="8"/>
        <v>К товару</v>
      </c>
      <c r="G543" s="87">
        <v>422.84519999999998</v>
      </c>
      <c r="H543" s="61">
        <v>104</v>
      </c>
      <c r="I543" s="60"/>
    </row>
    <row r="544" spans="1:9" ht="15" x14ac:dyDescent="0.25">
      <c r="A544" s="8" t="s">
        <v>13496</v>
      </c>
      <c r="B544" s="8" t="s">
        <v>639</v>
      </c>
      <c r="C544" s="8" t="s">
        <v>13497</v>
      </c>
      <c r="D544" s="8" t="s">
        <v>13498</v>
      </c>
      <c r="E544" s="13" t="s">
        <v>32675</v>
      </c>
      <c r="F544" s="77" t="str">
        <f t="shared" si="8"/>
        <v>К товару</v>
      </c>
      <c r="G544" s="87">
        <v>286.72379999999998</v>
      </c>
      <c r="H544" s="61">
        <v>660</v>
      </c>
      <c r="I544" s="60"/>
    </row>
    <row r="545" spans="1:9" ht="15" x14ac:dyDescent="0.25">
      <c r="A545" s="8" t="s">
        <v>13499</v>
      </c>
      <c r="B545" s="8" t="s">
        <v>639</v>
      </c>
      <c r="C545" s="8" t="s">
        <v>13500</v>
      </c>
      <c r="D545" s="8" t="s">
        <v>13501</v>
      </c>
      <c r="E545" s="13" t="s">
        <v>32676</v>
      </c>
      <c r="F545" s="77" t="str">
        <f t="shared" si="8"/>
        <v>К товару</v>
      </c>
      <c r="G545" s="87">
        <v>198.10007999999999</v>
      </c>
      <c r="H545" s="61">
        <v>531</v>
      </c>
      <c r="I545" s="60"/>
    </row>
    <row r="546" spans="1:9" ht="15" x14ac:dyDescent="0.25">
      <c r="A546" s="8" t="s">
        <v>13502</v>
      </c>
      <c r="B546" s="8" t="s">
        <v>639</v>
      </c>
      <c r="C546" s="8" t="s">
        <v>13503</v>
      </c>
      <c r="D546" s="8" t="s">
        <v>13504</v>
      </c>
      <c r="E546" s="13" t="s">
        <v>32677</v>
      </c>
      <c r="F546" s="77" t="str">
        <f t="shared" si="8"/>
        <v>К товару</v>
      </c>
      <c r="G546" s="87">
        <v>165.08340000000001</v>
      </c>
      <c r="H546" s="61">
        <v>118</v>
      </c>
      <c r="I546" s="60"/>
    </row>
    <row r="547" spans="1:9" ht="15" x14ac:dyDescent="0.25">
      <c r="A547" s="8" t="s">
        <v>23718</v>
      </c>
      <c r="B547" s="8" t="s">
        <v>639</v>
      </c>
      <c r="C547" s="8" t="s">
        <v>23719</v>
      </c>
      <c r="D547" s="8" t="s">
        <v>6057</v>
      </c>
      <c r="E547" s="13" t="s">
        <v>32678</v>
      </c>
      <c r="F547" s="77" t="str">
        <f t="shared" si="8"/>
        <v>К товару</v>
      </c>
      <c r="G547" s="87">
        <v>1485.17136</v>
      </c>
      <c r="H547" s="61">
        <v>38</v>
      </c>
      <c r="I547" s="60"/>
    </row>
    <row r="548" spans="1:9" ht="15" x14ac:dyDescent="0.25">
      <c r="A548" s="8" t="s">
        <v>13505</v>
      </c>
      <c r="B548" s="8" t="s">
        <v>639</v>
      </c>
      <c r="C548" s="8" t="s">
        <v>13506</v>
      </c>
      <c r="D548" s="8" t="s">
        <v>13507</v>
      </c>
      <c r="E548" s="13" t="s">
        <v>32679</v>
      </c>
      <c r="F548" s="77" t="str">
        <f t="shared" si="8"/>
        <v>К товару</v>
      </c>
      <c r="G548" s="87">
        <v>883.92024000000004</v>
      </c>
      <c r="H548" s="61">
        <v>184</v>
      </c>
      <c r="I548" s="60"/>
    </row>
    <row r="549" spans="1:9" ht="15" x14ac:dyDescent="0.25">
      <c r="A549" s="8" t="s">
        <v>13508</v>
      </c>
      <c r="B549" s="8" t="s">
        <v>639</v>
      </c>
      <c r="C549" s="8" t="s">
        <v>13509</v>
      </c>
      <c r="D549" s="8" t="s">
        <v>13510</v>
      </c>
      <c r="E549" s="13" t="s">
        <v>32680</v>
      </c>
      <c r="F549" s="77" t="str">
        <f t="shared" si="8"/>
        <v>К товару</v>
      </c>
      <c r="G549" s="87">
        <v>3668.90616</v>
      </c>
      <c r="H549" s="61">
        <v>26</v>
      </c>
      <c r="I549" s="60"/>
    </row>
    <row r="550" spans="1:9" ht="15" x14ac:dyDescent="0.25">
      <c r="A550" s="8" t="s">
        <v>13511</v>
      </c>
      <c r="B550" s="8" t="s">
        <v>639</v>
      </c>
      <c r="C550" s="8" t="s">
        <v>13512</v>
      </c>
      <c r="D550" s="8" t="s">
        <v>13513</v>
      </c>
      <c r="E550" s="13" t="s">
        <v>32681</v>
      </c>
      <c r="F550" s="77" t="str">
        <f t="shared" si="8"/>
        <v>К товару</v>
      </c>
      <c r="G550" s="87">
        <v>1133.57268</v>
      </c>
      <c r="H550" s="61">
        <v>185</v>
      </c>
      <c r="I550" s="60"/>
    </row>
    <row r="551" spans="1:9" ht="15" x14ac:dyDescent="0.25">
      <c r="A551" s="8" t="s">
        <v>13514</v>
      </c>
      <c r="B551" s="8" t="s">
        <v>639</v>
      </c>
      <c r="C551" s="8" t="s">
        <v>13515</v>
      </c>
      <c r="D551" s="8" t="s">
        <v>13516</v>
      </c>
      <c r="E551" s="13" t="s">
        <v>32682</v>
      </c>
      <c r="F551" s="77" t="str">
        <f t="shared" si="8"/>
        <v>К товару</v>
      </c>
      <c r="G551" s="87">
        <v>144.23076</v>
      </c>
      <c r="H551" s="61">
        <v>110</v>
      </c>
      <c r="I551" s="60"/>
    </row>
    <row r="552" spans="1:9" ht="15" x14ac:dyDescent="0.25">
      <c r="A552" s="8" t="s">
        <v>13517</v>
      </c>
      <c r="B552" s="8" t="s">
        <v>639</v>
      </c>
      <c r="C552" s="8" t="s">
        <v>13518</v>
      </c>
      <c r="D552" s="8" t="s">
        <v>13519</v>
      </c>
      <c r="E552" s="13" t="s">
        <v>32683</v>
      </c>
      <c r="F552" s="77" t="str">
        <f t="shared" si="8"/>
        <v>К товару</v>
      </c>
      <c r="G552" s="87">
        <v>4701.6910799999996</v>
      </c>
      <c r="H552" s="61">
        <v>46</v>
      </c>
      <c r="I552" s="60"/>
    </row>
    <row r="553" spans="1:9" ht="15" x14ac:dyDescent="0.25">
      <c r="A553" s="8" t="s">
        <v>23720</v>
      </c>
      <c r="B553" s="8" t="s">
        <v>639</v>
      </c>
      <c r="C553" s="8" t="s">
        <v>23721</v>
      </c>
      <c r="D553" s="8" t="s">
        <v>23722</v>
      </c>
      <c r="E553" s="13" t="s">
        <v>32684</v>
      </c>
      <c r="F553" s="77" t="str">
        <f t="shared" si="8"/>
        <v>К товару</v>
      </c>
      <c r="G553" s="87">
        <v>653.38272000000006</v>
      </c>
      <c r="H553" s="61">
        <v>84</v>
      </c>
      <c r="I553" s="60"/>
    </row>
    <row r="554" spans="1:9" ht="15" x14ac:dyDescent="0.25">
      <c r="A554" s="8" t="s">
        <v>13520</v>
      </c>
      <c r="B554" s="8" t="s">
        <v>639</v>
      </c>
      <c r="C554" s="8" t="s">
        <v>13521</v>
      </c>
      <c r="D554" s="8" t="s">
        <v>13522</v>
      </c>
      <c r="E554" s="13" t="s">
        <v>32685</v>
      </c>
      <c r="F554" s="77" t="str">
        <f t="shared" si="8"/>
        <v>К товару</v>
      </c>
      <c r="G554" s="87">
        <v>1389.5967599999999</v>
      </c>
      <c r="H554" s="61">
        <v>45</v>
      </c>
      <c r="I554" s="60"/>
    </row>
    <row r="555" spans="1:9" ht="15" x14ac:dyDescent="0.25">
      <c r="A555" s="8" t="s">
        <v>13523</v>
      </c>
      <c r="B555" s="8" t="s">
        <v>639</v>
      </c>
      <c r="C555" s="8" t="s">
        <v>13524</v>
      </c>
      <c r="D555" s="8" t="s">
        <v>13525</v>
      </c>
      <c r="E555" s="13" t="s">
        <v>32686</v>
      </c>
      <c r="F555" s="77" t="str">
        <f t="shared" si="8"/>
        <v>К товару</v>
      </c>
      <c r="G555" s="87">
        <v>1166.5893599999999</v>
      </c>
      <c r="H555" s="61">
        <v>293</v>
      </c>
      <c r="I555" s="60"/>
    </row>
    <row r="556" spans="1:9" ht="15" x14ac:dyDescent="0.25">
      <c r="A556" s="8" t="s">
        <v>13526</v>
      </c>
      <c r="B556" s="8" t="s">
        <v>639</v>
      </c>
      <c r="C556" s="8" t="s">
        <v>13527</v>
      </c>
      <c r="D556" s="8" t="s">
        <v>13528</v>
      </c>
      <c r="E556" s="13" t="s">
        <v>32687</v>
      </c>
      <c r="F556" s="77" t="str">
        <f t="shared" si="8"/>
        <v>К товару</v>
      </c>
      <c r="G556" s="87">
        <v>1580.74596</v>
      </c>
      <c r="H556" s="61">
        <v>53</v>
      </c>
      <c r="I556" s="60"/>
    </row>
    <row r="557" spans="1:9" ht="30" x14ac:dyDescent="0.25">
      <c r="A557" s="8" t="s">
        <v>13529</v>
      </c>
      <c r="B557" s="8" t="s">
        <v>639</v>
      </c>
      <c r="C557" s="8" t="s">
        <v>13530</v>
      </c>
      <c r="D557" s="8" t="s">
        <v>13531</v>
      </c>
      <c r="E557" s="13" t="s">
        <v>32688</v>
      </c>
      <c r="F557" s="77" t="str">
        <f t="shared" si="8"/>
        <v>К товару</v>
      </c>
      <c r="G557" s="87">
        <v>3495.1341600000001</v>
      </c>
      <c r="H557" s="61">
        <v>30</v>
      </c>
      <c r="I557" s="60"/>
    </row>
    <row r="558" spans="1:9" ht="30" x14ac:dyDescent="0.25">
      <c r="A558" s="8" t="s">
        <v>21383</v>
      </c>
      <c r="B558" s="8" t="s">
        <v>639</v>
      </c>
      <c r="C558" s="8" t="s">
        <v>21384</v>
      </c>
      <c r="D558" s="8" t="s">
        <v>21385</v>
      </c>
      <c r="E558" s="13" t="s">
        <v>32689</v>
      </c>
      <c r="F558" s="77" t="str">
        <f t="shared" si="8"/>
        <v>К товару</v>
      </c>
      <c r="G558" s="87">
        <v>378.82296000000002</v>
      </c>
      <c r="H558" s="61">
        <v>41</v>
      </c>
      <c r="I558" s="60"/>
    </row>
    <row r="559" spans="1:9" ht="15" x14ac:dyDescent="0.25">
      <c r="A559" s="8" t="s">
        <v>13532</v>
      </c>
      <c r="B559" s="8" t="s">
        <v>639</v>
      </c>
      <c r="C559" s="8" t="s">
        <v>13533</v>
      </c>
      <c r="D559" s="8" t="s">
        <v>13534</v>
      </c>
      <c r="E559" s="13" t="s">
        <v>32690</v>
      </c>
      <c r="F559" s="77" t="str">
        <f t="shared" si="8"/>
        <v>К товару</v>
      </c>
      <c r="G559" s="87">
        <v>959.22144000000003</v>
      </c>
      <c r="H559" s="61">
        <v>188</v>
      </c>
      <c r="I559" s="60"/>
    </row>
    <row r="560" spans="1:9" ht="15" x14ac:dyDescent="0.25">
      <c r="A560" s="8" t="s">
        <v>13535</v>
      </c>
      <c r="B560" s="8" t="s">
        <v>639</v>
      </c>
      <c r="C560" s="8" t="s">
        <v>13536</v>
      </c>
      <c r="D560" s="8" t="s">
        <v>13537</v>
      </c>
      <c r="E560" s="13" t="s">
        <v>32691</v>
      </c>
      <c r="F560" s="77" t="str">
        <f t="shared" si="8"/>
        <v>К товару</v>
      </c>
      <c r="G560" s="87">
        <v>3243.7440000000001</v>
      </c>
      <c r="H560" s="61">
        <v>53</v>
      </c>
      <c r="I560" s="60"/>
    </row>
    <row r="561" spans="1:9" ht="15" x14ac:dyDescent="0.25">
      <c r="A561" s="8" t="s">
        <v>13538</v>
      </c>
      <c r="B561" s="8" t="s">
        <v>639</v>
      </c>
      <c r="C561" s="8" t="s">
        <v>13539</v>
      </c>
      <c r="D561" s="8" t="s">
        <v>13540</v>
      </c>
      <c r="E561" s="13" t="s">
        <v>32692</v>
      </c>
      <c r="F561" s="77" t="str">
        <f t="shared" si="8"/>
        <v>К товару</v>
      </c>
      <c r="G561" s="87">
        <v>289.62</v>
      </c>
      <c r="H561" s="61">
        <v>177</v>
      </c>
      <c r="I561" s="60"/>
    </row>
    <row r="562" spans="1:9" ht="15" x14ac:dyDescent="0.25">
      <c r="A562" s="8" t="s">
        <v>21386</v>
      </c>
      <c r="B562" s="8" t="s">
        <v>639</v>
      </c>
      <c r="C562" s="8" t="s">
        <v>21387</v>
      </c>
      <c r="D562" s="8" t="s">
        <v>21388</v>
      </c>
      <c r="E562" s="13" t="s">
        <v>32693</v>
      </c>
      <c r="F562" s="77" t="str">
        <f t="shared" si="8"/>
        <v>К товару</v>
      </c>
      <c r="G562" s="87">
        <v>879.28631999999993</v>
      </c>
      <c r="H562" s="61">
        <v>90</v>
      </c>
      <c r="I562" s="60"/>
    </row>
    <row r="563" spans="1:9" ht="15" x14ac:dyDescent="0.25">
      <c r="A563" s="8" t="s">
        <v>13541</v>
      </c>
      <c r="B563" s="8" t="s">
        <v>639</v>
      </c>
      <c r="C563" s="8" t="s">
        <v>13542</v>
      </c>
      <c r="D563" s="8" t="s">
        <v>13543</v>
      </c>
      <c r="E563" s="13" t="s">
        <v>32694</v>
      </c>
      <c r="F563" s="77" t="str">
        <f t="shared" si="8"/>
        <v>К товару</v>
      </c>
      <c r="G563" s="87">
        <v>694.50875999999994</v>
      </c>
      <c r="H563" s="61">
        <v>251</v>
      </c>
      <c r="I563" s="60"/>
    </row>
    <row r="564" spans="1:9" ht="15" x14ac:dyDescent="0.25">
      <c r="A564" s="8" t="s">
        <v>13544</v>
      </c>
      <c r="B564" s="8" t="s">
        <v>639</v>
      </c>
      <c r="C564" s="8" t="s">
        <v>13545</v>
      </c>
      <c r="D564" s="8" t="s">
        <v>13546</v>
      </c>
      <c r="E564" s="13" t="s">
        <v>32695</v>
      </c>
      <c r="F564" s="77" t="str">
        <f t="shared" si="8"/>
        <v>К товару</v>
      </c>
      <c r="G564" s="87">
        <v>977.75711999999999</v>
      </c>
      <c r="H564" s="61">
        <v>62</v>
      </c>
      <c r="I564" s="60"/>
    </row>
    <row r="565" spans="1:9" ht="15" x14ac:dyDescent="0.25">
      <c r="A565" s="8" t="s">
        <v>13547</v>
      </c>
      <c r="B565" s="8" t="s">
        <v>639</v>
      </c>
      <c r="C565" s="8" t="s">
        <v>13548</v>
      </c>
      <c r="D565" s="8" t="s">
        <v>13549</v>
      </c>
      <c r="E565" s="13" t="s">
        <v>32696</v>
      </c>
      <c r="F565" s="77" t="str">
        <f t="shared" si="8"/>
        <v>К товару</v>
      </c>
      <c r="G565" s="87">
        <v>1031.62644</v>
      </c>
      <c r="H565" s="61">
        <v>34</v>
      </c>
      <c r="I565" s="60"/>
    </row>
    <row r="566" spans="1:9" ht="15" x14ac:dyDescent="0.25">
      <c r="A566" s="8" t="s">
        <v>13550</v>
      </c>
      <c r="B566" s="8" t="s">
        <v>639</v>
      </c>
      <c r="C566" s="8" t="s">
        <v>13551</v>
      </c>
      <c r="D566" s="8" t="s">
        <v>13552</v>
      </c>
      <c r="E566" s="13" t="s">
        <v>32697</v>
      </c>
      <c r="F566" s="77" t="str">
        <f t="shared" si="8"/>
        <v>К товару</v>
      </c>
      <c r="G566" s="87">
        <v>4798.4241600000005</v>
      </c>
      <c r="H566" s="61">
        <v>42</v>
      </c>
      <c r="I566" s="60"/>
    </row>
    <row r="567" spans="1:9" ht="15" x14ac:dyDescent="0.25">
      <c r="A567" s="8" t="s">
        <v>13553</v>
      </c>
      <c r="B567" s="8" t="s">
        <v>639</v>
      </c>
      <c r="C567" s="8" t="s">
        <v>13554</v>
      </c>
      <c r="D567" s="8" t="s">
        <v>13555</v>
      </c>
      <c r="E567" s="13" t="s">
        <v>32698</v>
      </c>
      <c r="F567" s="77" t="str">
        <f t="shared" si="8"/>
        <v>К товару</v>
      </c>
      <c r="G567" s="87">
        <v>4537.7661600000001</v>
      </c>
      <c r="H567" s="61">
        <v>86</v>
      </c>
      <c r="I567" s="60"/>
    </row>
    <row r="568" spans="1:9" ht="15" x14ac:dyDescent="0.25">
      <c r="A568" s="8" t="s">
        <v>13556</v>
      </c>
      <c r="B568" s="8" t="s">
        <v>639</v>
      </c>
      <c r="C568" s="8" t="s">
        <v>13557</v>
      </c>
      <c r="D568" s="8" t="s">
        <v>13558</v>
      </c>
      <c r="E568" s="13" t="s">
        <v>32699</v>
      </c>
      <c r="F568" s="77" t="str">
        <f t="shared" si="8"/>
        <v>К товару</v>
      </c>
      <c r="G568" s="87">
        <v>4952.5020000000004</v>
      </c>
      <c r="H568" s="61">
        <v>47</v>
      </c>
      <c r="I568" s="60"/>
    </row>
    <row r="569" spans="1:9" ht="15" x14ac:dyDescent="0.25">
      <c r="A569" s="8" t="s">
        <v>13559</v>
      </c>
      <c r="B569" s="8" t="s">
        <v>639</v>
      </c>
      <c r="C569" s="8" t="s">
        <v>13560</v>
      </c>
      <c r="D569" s="8" t="s">
        <v>13561</v>
      </c>
      <c r="E569" s="13" t="s">
        <v>32700</v>
      </c>
      <c r="F569" s="77" t="str">
        <f t="shared" si="8"/>
        <v>К товару</v>
      </c>
      <c r="G569" s="87">
        <v>153.49860000000001</v>
      </c>
      <c r="H569" s="61">
        <v>173</v>
      </c>
      <c r="I569" s="60"/>
    </row>
    <row r="570" spans="1:9" ht="15" x14ac:dyDescent="0.25">
      <c r="A570" s="8" t="s">
        <v>13562</v>
      </c>
      <c r="B570" s="8" t="s">
        <v>639</v>
      </c>
      <c r="C570" s="8" t="s">
        <v>13563</v>
      </c>
      <c r="D570" s="8" t="s">
        <v>12256</v>
      </c>
      <c r="E570" s="13" t="s">
        <v>32701</v>
      </c>
      <c r="F570" s="77" t="str">
        <f t="shared" si="8"/>
        <v>К товару</v>
      </c>
      <c r="G570" s="87">
        <v>5792.4</v>
      </c>
      <c r="H570" s="61">
        <v>55</v>
      </c>
      <c r="I570" s="60"/>
    </row>
    <row r="571" spans="1:9" ht="15" x14ac:dyDescent="0.25">
      <c r="A571" s="8" t="s">
        <v>13564</v>
      </c>
      <c r="B571" s="8" t="s">
        <v>639</v>
      </c>
      <c r="C571" s="8" t="s">
        <v>13565</v>
      </c>
      <c r="D571" s="8" t="s">
        <v>13566</v>
      </c>
      <c r="E571" s="13" t="s">
        <v>32702</v>
      </c>
      <c r="F571" s="77" t="str">
        <f t="shared" si="8"/>
        <v>К товару</v>
      </c>
      <c r="G571" s="87">
        <v>5589.6660000000002</v>
      </c>
      <c r="H571" s="61">
        <v>84</v>
      </c>
      <c r="I571" s="60"/>
    </row>
    <row r="572" spans="1:9" ht="15" x14ac:dyDescent="0.25">
      <c r="A572" s="8" t="s">
        <v>13570</v>
      </c>
      <c r="B572" s="8" t="s">
        <v>639</v>
      </c>
      <c r="C572" s="8" t="s">
        <v>13571</v>
      </c>
      <c r="D572" s="8" t="s">
        <v>13572</v>
      </c>
      <c r="E572" s="13" t="s">
        <v>32703</v>
      </c>
      <c r="F572" s="77" t="str">
        <f t="shared" si="8"/>
        <v>К товару</v>
      </c>
      <c r="G572" s="87">
        <v>3234.4761600000002</v>
      </c>
      <c r="H572" s="61">
        <v>39</v>
      </c>
      <c r="I572" s="60"/>
    </row>
    <row r="573" spans="1:9" ht="15" x14ac:dyDescent="0.25">
      <c r="A573" s="8" t="s">
        <v>13567</v>
      </c>
      <c r="B573" s="8" t="s">
        <v>639</v>
      </c>
      <c r="C573" s="8" t="s">
        <v>13568</v>
      </c>
      <c r="D573" s="8" t="s">
        <v>13569</v>
      </c>
      <c r="E573" s="13" t="s">
        <v>32704</v>
      </c>
      <c r="F573" s="77" t="str">
        <f t="shared" si="8"/>
        <v>К товару</v>
      </c>
      <c r="G573" s="87">
        <v>1733.08608</v>
      </c>
      <c r="H573" s="61">
        <v>55</v>
      </c>
      <c r="I573" s="60"/>
    </row>
    <row r="574" spans="1:9" ht="15" x14ac:dyDescent="0.25">
      <c r="A574" s="8" t="s">
        <v>13573</v>
      </c>
      <c r="B574" s="8" t="s">
        <v>639</v>
      </c>
      <c r="C574" s="8" t="s">
        <v>13574</v>
      </c>
      <c r="D574" s="8" t="s">
        <v>13575</v>
      </c>
      <c r="E574" s="13" t="s">
        <v>32705</v>
      </c>
      <c r="F574" s="77" t="str">
        <f t="shared" si="8"/>
        <v>К товару</v>
      </c>
      <c r="G574" s="87">
        <v>5068.3500000000004</v>
      </c>
      <c r="H574" s="61">
        <v>30</v>
      </c>
      <c r="I574" s="60"/>
    </row>
    <row r="575" spans="1:9" ht="15" x14ac:dyDescent="0.25">
      <c r="A575" s="8" t="s">
        <v>13576</v>
      </c>
      <c r="B575" s="8" t="s">
        <v>639</v>
      </c>
      <c r="C575" s="8" t="s">
        <v>13577</v>
      </c>
      <c r="D575" s="8" t="s">
        <v>13578</v>
      </c>
      <c r="E575" s="13" t="s">
        <v>32706</v>
      </c>
      <c r="F575" s="77" t="str">
        <f t="shared" si="8"/>
        <v>К товару</v>
      </c>
      <c r="G575" s="87">
        <v>4962.34908</v>
      </c>
      <c r="H575" s="61">
        <v>41</v>
      </c>
      <c r="I575" s="60"/>
    </row>
    <row r="576" spans="1:9" ht="30" x14ac:dyDescent="0.25">
      <c r="A576" s="8" t="s">
        <v>13579</v>
      </c>
      <c r="B576" s="8" t="s">
        <v>639</v>
      </c>
      <c r="C576" s="8" t="s">
        <v>13580</v>
      </c>
      <c r="D576" s="8" t="s">
        <v>12258</v>
      </c>
      <c r="E576" s="13" t="s">
        <v>32707</v>
      </c>
      <c r="F576" s="77" t="str">
        <f t="shared" si="8"/>
        <v>К товару</v>
      </c>
      <c r="G576" s="87">
        <v>6178.7530799999995</v>
      </c>
      <c r="H576" s="61">
        <v>38</v>
      </c>
      <c r="I576" s="60"/>
    </row>
    <row r="577" spans="1:9" ht="15" x14ac:dyDescent="0.25">
      <c r="A577" s="8" t="s">
        <v>13581</v>
      </c>
      <c r="B577" s="8" t="s">
        <v>639</v>
      </c>
      <c r="C577" s="8" t="s">
        <v>13582</v>
      </c>
      <c r="D577" s="8" t="s">
        <v>13583</v>
      </c>
      <c r="E577" s="13" t="s">
        <v>32708</v>
      </c>
      <c r="F577" s="77" t="str">
        <f t="shared" si="8"/>
        <v>К товару</v>
      </c>
      <c r="G577" s="87">
        <v>5155.2359999999999</v>
      </c>
      <c r="H577" s="61">
        <v>35</v>
      </c>
      <c r="I577" s="60"/>
    </row>
    <row r="578" spans="1:9" ht="30" x14ac:dyDescent="0.25">
      <c r="A578" s="8" t="s">
        <v>13584</v>
      </c>
      <c r="B578" s="8" t="s">
        <v>639</v>
      </c>
      <c r="C578" s="8" t="s">
        <v>13585</v>
      </c>
      <c r="D578" s="8" t="s">
        <v>12311</v>
      </c>
      <c r="E578" s="13" t="s">
        <v>32709</v>
      </c>
      <c r="F578" s="77" t="str">
        <f t="shared" si="8"/>
        <v>К товару</v>
      </c>
      <c r="G578" s="87">
        <v>6468.3730799999994</v>
      </c>
      <c r="H578" s="61">
        <v>54</v>
      </c>
      <c r="I578" s="60"/>
    </row>
    <row r="579" spans="1:9" ht="30" x14ac:dyDescent="0.25">
      <c r="A579" s="8" t="s">
        <v>13586</v>
      </c>
      <c r="B579" s="8" t="s">
        <v>639</v>
      </c>
      <c r="C579" s="8" t="s">
        <v>13587</v>
      </c>
      <c r="D579" s="8" t="s">
        <v>6091</v>
      </c>
      <c r="E579" s="13" t="s">
        <v>32710</v>
      </c>
      <c r="F579" s="77" t="str">
        <f t="shared" si="8"/>
        <v>К товару</v>
      </c>
      <c r="G579" s="87">
        <v>1793.9062799999999</v>
      </c>
      <c r="H579" s="61">
        <v>36</v>
      </c>
      <c r="I579" s="60"/>
    </row>
    <row r="580" spans="1:9" ht="15" x14ac:dyDescent="0.25">
      <c r="A580" s="8" t="s">
        <v>13588</v>
      </c>
      <c r="B580" s="8" t="s">
        <v>639</v>
      </c>
      <c r="C580" s="8" t="s">
        <v>13589</v>
      </c>
      <c r="D580" s="8" t="s">
        <v>13590</v>
      </c>
      <c r="E580" s="13" t="s">
        <v>32711</v>
      </c>
      <c r="F580" s="77" t="str">
        <f t="shared" si="8"/>
        <v>К товару</v>
      </c>
      <c r="G580" s="87">
        <v>4112.6040000000003</v>
      </c>
      <c r="H580" s="61">
        <v>179</v>
      </c>
      <c r="I580" s="60"/>
    </row>
    <row r="581" spans="1:9" ht="15" x14ac:dyDescent="0.25">
      <c r="A581" s="8" t="s">
        <v>13591</v>
      </c>
      <c r="B581" s="8" t="s">
        <v>639</v>
      </c>
      <c r="C581" s="8" t="s">
        <v>13592</v>
      </c>
      <c r="D581" s="8" t="s">
        <v>13593</v>
      </c>
      <c r="E581" s="13" t="s">
        <v>32712</v>
      </c>
      <c r="F581" s="77" t="str">
        <f t="shared" si="8"/>
        <v>К товару</v>
      </c>
      <c r="G581" s="87">
        <v>103.10472</v>
      </c>
      <c r="H581" s="61">
        <v>324</v>
      </c>
      <c r="I581" s="60"/>
    </row>
    <row r="582" spans="1:9" ht="15" x14ac:dyDescent="0.25">
      <c r="A582" s="8" t="s">
        <v>13594</v>
      </c>
      <c r="B582" s="8" t="s">
        <v>639</v>
      </c>
      <c r="C582" s="8" t="s">
        <v>13595</v>
      </c>
      <c r="D582" s="8" t="s">
        <v>13596</v>
      </c>
      <c r="E582" s="13" t="s">
        <v>32713</v>
      </c>
      <c r="F582" s="77" t="str">
        <f t="shared" si="8"/>
        <v>К товару</v>
      </c>
      <c r="G582" s="87">
        <v>141.33456000000001</v>
      </c>
      <c r="H582" s="61">
        <v>297</v>
      </c>
      <c r="I582" s="60"/>
    </row>
    <row r="583" spans="1:9" ht="15" x14ac:dyDescent="0.25">
      <c r="A583" s="8" t="s">
        <v>13597</v>
      </c>
      <c r="B583" s="8" t="s">
        <v>639</v>
      </c>
      <c r="C583" s="8" t="s">
        <v>13598</v>
      </c>
      <c r="D583" s="8" t="s">
        <v>13599</v>
      </c>
      <c r="E583" s="13" t="s">
        <v>32714</v>
      </c>
      <c r="F583" s="77" t="str">
        <f t="shared" si="8"/>
        <v>К товару</v>
      </c>
      <c r="G583" s="87">
        <v>1277.2242000000001</v>
      </c>
      <c r="H583" s="61">
        <v>52</v>
      </c>
      <c r="I583" s="60"/>
    </row>
    <row r="584" spans="1:9" ht="15" x14ac:dyDescent="0.25">
      <c r="A584" s="8" t="s">
        <v>13600</v>
      </c>
      <c r="B584" s="8" t="s">
        <v>639</v>
      </c>
      <c r="C584" s="8" t="s">
        <v>13601</v>
      </c>
      <c r="D584" s="8" t="s">
        <v>13602</v>
      </c>
      <c r="E584" s="13" t="s">
        <v>32715</v>
      </c>
      <c r="F584" s="77" t="str">
        <f t="shared" si="8"/>
        <v>К товару</v>
      </c>
      <c r="G584" s="87">
        <v>5386.9319999999998</v>
      </c>
      <c r="H584" s="61">
        <v>16</v>
      </c>
      <c r="I584" s="60"/>
    </row>
    <row r="585" spans="1:9" ht="15" x14ac:dyDescent="0.25">
      <c r="A585" s="8" t="s">
        <v>13603</v>
      </c>
      <c r="B585" s="8" t="s">
        <v>639</v>
      </c>
      <c r="C585" s="8" t="s">
        <v>13604</v>
      </c>
      <c r="D585" s="8" t="s">
        <v>13605</v>
      </c>
      <c r="E585" s="13" t="s">
        <v>32716</v>
      </c>
      <c r="F585" s="77" t="str">
        <f t="shared" si="8"/>
        <v>К товару</v>
      </c>
      <c r="G585" s="87">
        <v>3909.87</v>
      </c>
      <c r="H585" s="61">
        <v>33</v>
      </c>
      <c r="I585" s="60"/>
    </row>
    <row r="586" spans="1:9" ht="15" x14ac:dyDescent="0.25">
      <c r="A586" s="8" t="s">
        <v>13606</v>
      </c>
      <c r="B586" s="8" t="s">
        <v>639</v>
      </c>
      <c r="C586" s="8" t="s">
        <v>13607</v>
      </c>
      <c r="D586" s="8" t="s">
        <v>13608</v>
      </c>
      <c r="E586" s="13" t="s">
        <v>32717</v>
      </c>
      <c r="F586" s="77" t="str">
        <f t="shared" ref="F586:F649" si="9">HYPERLINK("https://shop-askom.kz/?pbrandnumber="&amp;C586&amp;"&amp;pbrandname=SAMPA", "К товару")</f>
        <v>К товару</v>
      </c>
      <c r="G586" s="87">
        <v>4161.2601599999998</v>
      </c>
      <c r="H586" s="61">
        <v>11</v>
      </c>
      <c r="I586" s="60"/>
    </row>
    <row r="587" spans="1:9" ht="15" x14ac:dyDescent="0.25">
      <c r="A587" s="8" t="s">
        <v>23723</v>
      </c>
      <c r="B587" s="8" t="s">
        <v>639</v>
      </c>
      <c r="C587" s="8" t="s">
        <v>23724</v>
      </c>
      <c r="D587" s="8" t="s">
        <v>23725</v>
      </c>
      <c r="E587" s="13" t="s">
        <v>32718</v>
      </c>
      <c r="F587" s="77" t="str">
        <f t="shared" si="9"/>
        <v>К товару</v>
      </c>
      <c r="G587" s="87">
        <v>1207.13616</v>
      </c>
      <c r="H587" s="61">
        <v>11</v>
      </c>
      <c r="I587" s="60"/>
    </row>
    <row r="588" spans="1:9" ht="15" x14ac:dyDescent="0.25">
      <c r="A588" s="8" t="s">
        <v>13609</v>
      </c>
      <c r="B588" s="8" t="s">
        <v>639</v>
      </c>
      <c r="C588" s="8" t="s">
        <v>13610</v>
      </c>
      <c r="D588" s="8" t="s">
        <v>13611</v>
      </c>
      <c r="E588" s="13" t="s">
        <v>32719</v>
      </c>
      <c r="F588" s="77" t="str">
        <f t="shared" si="9"/>
        <v>К товару</v>
      </c>
      <c r="G588" s="87">
        <v>3697.86816</v>
      </c>
      <c r="H588" s="61">
        <v>48</v>
      </c>
      <c r="I588" s="60"/>
    </row>
    <row r="589" spans="1:9" ht="15" x14ac:dyDescent="0.25">
      <c r="A589" s="8" t="s">
        <v>13612</v>
      </c>
      <c r="B589" s="8" t="s">
        <v>639</v>
      </c>
      <c r="C589" s="8" t="s">
        <v>13613</v>
      </c>
      <c r="D589" s="8" t="s">
        <v>13614</v>
      </c>
      <c r="E589" s="13" t="s">
        <v>32720</v>
      </c>
      <c r="F589" s="77" t="str">
        <f t="shared" si="9"/>
        <v>К товару</v>
      </c>
      <c r="G589" s="87">
        <v>2973.8181600000003</v>
      </c>
      <c r="H589" s="61">
        <v>53</v>
      </c>
      <c r="I589" s="60"/>
    </row>
    <row r="590" spans="1:9" ht="15" x14ac:dyDescent="0.25">
      <c r="A590" s="8" t="s">
        <v>23726</v>
      </c>
      <c r="B590" s="8" t="s">
        <v>639</v>
      </c>
      <c r="C590" s="8" t="s">
        <v>23727</v>
      </c>
      <c r="D590" s="8" t="s">
        <v>23728</v>
      </c>
      <c r="E590" s="13" t="s">
        <v>32721</v>
      </c>
      <c r="F590" s="77" t="str">
        <f t="shared" si="9"/>
        <v>К товару</v>
      </c>
      <c r="G590" s="87">
        <v>845.11116000000004</v>
      </c>
      <c r="H590" s="61">
        <v>102</v>
      </c>
      <c r="I590" s="60"/>
    </row>
    <row r="591" spans="1:9" ht="15" x14ac:dyDescent="0.25">
      <c r="A591" s="8" t="s">
        <v>13615</v>
      </c>
      <c r="B591" s="8" t="s">
        <v>639</v>
      </c>
      <c r="C591" s="8" t="s">
        <v>13616</v>
      </c>
      <c r="D591" s="8" t="s">
        <v>13617</v>
      </c>
      <c r="E591" s="13" t="s">
        <v>32722</v>
      </c>
      <c r="F591" s="77" t="str">
        <f t="shared" si="9"/>
        <v>К товару</v>
      </c>
      <c r="G591" s="87">
        <v>2973.8181600000003</v>
      </c>
      <c r="H591" s="61">
        <v>36</v>
      </c>
      <c r="I591" s="60"/>
    </row>
    <row r="592" spans="1:9" ht="30" x14ac:dyDescent="0.25">
      <c r="A592" s="8" t="s">
        <v>13618</v>
      </c>
      <c r="B592" s="8" t="s">
        <v>639</v>
      </c>
      <c r="C592" s="8" t="s">
        <v>13619</v>
      </c>
      <c r="D592" s="8" t="s">
        <v>13620</v>
      </c>
      <c r="E592" s="13" t="s">
        <v>32723</v>
      </c>
      <c r="F592" s="77" t="str">
        <f t="shared" si="9"/>
        <v>К товару</v>
      </c>
      <c r="G592" s="87">
        <v>3050.8570799999998</v>
      </c>
      <c r="H592" s="61">
        <v>18</v>
      </c>
      <c r="I592" s="60"/>
    </row>
    <row r="593" spans="1:9" ht="15" x14ac:dyDescent="0.25">
      <c r="A593" s="8" t="s">
        <v>13621</v>
      </c>
      <c r="B593" s="8" t="s">
        <v>639</v>
      </c>
      <c r="C593" s="8" t="s">
        <v>13622</v>
      </c>
      <c r="D593" s="8" t="s">
        <v>13623</v>
      </c>
      <c r="E593" s="13" t="s">
        <v>32724</v>
      </c>
      <c r="F593" s="77" t="str">
        <f t="shared" si="9"/>
        <v>К товару</v>
      </c>
      <c r="G593" s="87">
        <v>4798.4241600000005</v>
      </c>
      <c r="H593" s="61">
        <v>55</v>
      </c>
      <c r="I593" s="60"/>
    </row>
    <row r="594" spans="1:9" ht="15" x14ac:dyDescent="0.25">
      <c r="A594" s="8" t="s">
        <v>13624</v>
      </c>
      <c r="B594" s="8" t="s">
        <v>639</v>
      </c>
      <c r="C594" s="8" t="s">
        <v>13625</v>
      </c>
      <c r="D594" s="8" t="s">
        <v>13626</v>
      </c>
      <c r="E594" s="13" t="s">
        <v>32725</v>
      </c>
      <c r="F594" s="77" t="str">
        <f t="shared" si="9"/>
        <v>К товару</v>
      </c>
      <c r="G594" s="87">
        <v>3900.6021600000004</v>
      </c>
      <c r="H594" s="61">
        <v>32</v>
      </c>
      <c r="I594" s="60"/>
    </row>
    <row r="595" spans="1:9" ht="15" x14ac:dyDescent="0.25">
      <c r="A595" s="8" t="s">
        <v>13627</v>
      </c>
      <c r="B595" s="8" t="s">
        <v>639</v>
      </c>
      <c r="C595" s="8" t="s">
        <v>13628</v>
      </c>
      <c r="D595" s="8" t="s">
        <v>13629</v>
      </c>
      <c r="E595" s="13" t="s">
        <v>32726</v>
      </c>
      <c r="F595" s="77" t="str">
        <f t="shared" si="9"/>
        <v>К товару</v>
      </c>
      <c r="G595" s="87">
        <v>3871.6401600000004</v>
      </c>
      <c r="H595" s="61">
        <v>37</v>
      </c>
      <c r="I595" s="60"/>
    </row>
    <row r="596" spans="1:9" ht="15" x14ac:dyDescent="0.25">
      <c r="A596" s="8" t="s">
        <v>13630</v>
      </c>
      <c r="B596" s="8" t="s">
        <v>639</v>
      </c>
      <c r="C596" s="8" t="s">
        <v>13631</v>
      </c>
      <c r="D596" s="8" t="s">
        <v>13632</v>
      </c>
      <c r="E596" s="13" t="s">
        <v>32727</v>
      </c>
      <c r="F596" s="77" t="str">
        <f t="shared" si="9"/>
        <v>К товару</v>
      </c>
      <c r="G596" s="87">
        <v>8129.0541599999997</v>
      </c>
      <c r="H596" s="61">
        <v>14</v>
      </c>
      <c r="I596" s="60"/>
    </row>
    <row r="597" spans="1:9" ht="30" x14ac:dyDescent="0.25">
      <c r="A597" s="8" t="s">
        <v>23729</v>
      </c>
      <c r="B597" s="8" t="s">
        <v>639</v>
      </c>
      <c r="C597" s="8" t="s">
        <v>23730</v>
      </c>
      <c r="D597" s="8" t="s">
        <v>23731</v>
      </c>
      <c r="E597" s="13" t="s">
        <v>32728</v>
      </c>
      <c r="F597" s="77" t="str">
        <f t="shared" si="9"/>
        <v>К товару</v>
      </c>
      <c r="G597" s="87">
        <v>772.70616000000007</v>
      </c>
      <c r="H597" s="61">
        <v>50</v>
      </c>
      <c r="I597" s="60"/>
    </row>
    <row r="598" spans="1:9" ht="15" x14ac:dyDescent="0.25">
      <c r="A598" s="8" t="s">
        <v>27643</v>
      </c>
      <c r="B598" s="8" t="s">
        <v>639</v>
      </c>
      <c r="C598" s="8" t="s">
        <v>27644</v>
      </c>
      <c r="D598" s="8" t="s">
        <v>27645</v>
      </c>
      <c r="E598" s="13" t="s">
        <v>32729</v>
      </c>
      <c r="F598" s="77" t="str">
        <f t="shared" si="9"/>
        <v>К товару</v>
      </c>
      <c r="G598" s="87">
        <v>1853.568</v>
      </c>
      <c r="H598" s="61">
        <v>50</v>
      </c>
      <c r="I598" s="60"/>
    </row>
    <row r="599" spans="1:9" ht="30" x14ac:dyDescent="0.25">
      <c r="A599" s="8" t="s">
        <v>13633</v>
      </c>
      <c r="B599" s="8" t="s">
        <v>639</v>
      </c>
      <c r="C599" s="8" t="s">
        <v>13634</v>
      </c>
      <c r="D599" s="8" t="s">
        <v>13635</v>
      </c>
      <c r="E599" s="13" t="s">
        <v>32730</v>
      </c>
      <c r="F599" s="77" t="str">
        <f t="shared" si="9"/>
        <v>К товару</v>
      </c>
      <c r="G599" s="87">
        <v>601.83036000000004</v>
      </c>
      <c r="H599" s="61">
        <v>109</v>
      </c>
      <c r="I599" s="60"/>
    </row>
    <row r="600" spans="1:9" ht="15" x14ac:dyDescent="0.25">
      <c r="A600" s="8" t="s">
        <v>23732</v>
      </c>
      <c r="B600" s="8" t="s">
        <v>639</v>
      </c>
      <c r="C600" s="8" t="s">
        <v>23733</v>
      </c>
      <c r="D600" s="8" t="s">
        <v>6168</v>
      </c>
      <c r="E600" s="13" t="s">
        <v>32731</v>
      </c>
      <c r="F600" s="77" t="str">
        <f t="shared" si="9"/>
        <v>К товару</v>
      </c>
      <c r="G600" s="87">
        <v>714.78216000000009</v>
      </c>
      <c r="H600" s="61">
        <v>210</v>
      </c>
      <c r="I600" s="60"/>
    </row>
    <row r="601" spans="1:9" ht="15" x14ac:dyDescent="0.25">
      <c r="A601" s="8" t="s">
        <v>23734</v>
      </c>
      <c r="B601" s="8" t="s">
        <v>639</v>
      </c>
      <c r="C601" s="8" t="s">
        <v>23735</v>
      </c>
      <c r="D601" s="8" t="s">
        <v>23736</v>
      </c>
      <c r="E601" s="13" t="s">
        <v>32732</v>
      </c>
      <c r="F601" s="77" t="str">
        <f t="shared" si="9"/>
        <v>К товару</v>
      </c>
      <c r="G601" s="87">
        <v>357.97031999999996</v>
      </c>
      <c r="H601" s="61">
        <v>230</v>
      </c>
      <c r="I601" s="60"/>
    </row>
    <row r="602" spans="1:9" ht="15" x14ac:dyDescent="0.25">
      <c r="A602" s="8" t="s">
        <v>23737</v>
      </c>
      <c r="B602" s="8" t="s">
        <v>639</v>
      </c>
      <c r="C602" s="8" t="s">
        <v>23738</v>
      </c>
      <c r="D602" s="8" t="s">
        <v>23128</v>
      </c>
      <c r="E602" s="13" t="s">
        <v>32733</v>
      </c>
      <c r="F602" s="77" t="str">
        <f t="shared" si="9"/>
        <v>К товару</v>
      </c>
      <c r="G602" s="87">
        <v>724.05</v>
      </c>
      <c r="H602" s="61">
        <v>250</v>
      </c>
      <c r="I602" s="60"/>
    </row>
    <row r="603" spans="1:9" ht="15" x14ac:dyDescent="0.25">
      <c r="A603" s="8" t="s">
        <v>13636</v>
      </c>
      <c r="B603" s="8" t="s">
        <v>639</v>
      </c>
      <c r="C603" s="8" t="s">
        <v>13637</v>
      </c>
      <c r="D603" s="8" t="s">
        <v>13638</v>
      </c>
      <c r="E603" s="13" t="s">
        <v>32734</v>
      </c>
      <c r="F603" s="77" t="str">
        <f t="shared" si="9"/>
        <v>К товару</v>
      </c>
      <c r="G603" s="87">
        <v>94.416119999999992</v>
      </c>
      <c r="H603" s="61">
        <v>326</v>
      </c>
      <c r="I603" s="60"/>
    </row>
    <row r="604" spans="1:9" ht="15" x14ac:dyDescent="0.25">
      <c r="A604" s="8" t="s">
        <v>13639</v>
      </c>
      <c r="B604" s="8" t="s">
        <v>639</v>
      </c>
      <c r="C604" s="8" t="s">
        <v>13640</v>
      </c>
      <c r="D604" s="8" t="s">
        <v>13641</v>
      </c>
      <c r="E604" s="13" t="s">
        <v>32735</v>
      </c>
      <c r="F604" s="77" t="str">
        <f t="shared" si="9"/>
        <v>К товару</v>
      </c>
      <c r="G604" s="87">
        <v>1204.8191999999999</v>
      </c>
      <c r="H604" s="61">
        <v>26</v>
      </c>
      <c r="I604" s="60"/>
    </row>
    <row r="605" spans="1:9" ht="15" x14ac:dyDescent="0.25">
      <c r="A605" s="8" t="s">
        <v>26498</v>
      </c>
      <c r="B605" s="8" t="s">
        <v>639</v>
      </c>
      <c r="C605" s="8" t="s">
        <v>26499</v>
      </c>
      <c r="D605" s="8" t="s">
        <v>26500</v>
      </c>
      <c r="E605" s="13" t="s">
        <v>32736</v>
      </c>
      <c r="F605" s="77" t="str">
        <f t="shared" si="9"/>
        <v>К товару</v>
      </c>
      <c r="G605" s="87">
        <v>1332.252</v>
      </c>
      <c r="H605" s="61">
        <v>90</v>
      </c>
      <c r="I605" s="60"/>
    </row>
    <row r="606" spans="1:9" ht="30" x14ac:dyDescent="0.25">
      <c r="A606" s="8" t="s">
        <v>13642</v>
      </c>
      <c r="B606" s="8" t="s">
        <v>639</v>
      </c>
      <c r="C606" s="8" t="s">
        <v>13643</v>
      </c>
      <c r="D606" s="8" t="s">
        <v>13644</v>
      </c>
      <c r="E606" s="13" t="s">
        <v>32737</v>
      </c>
      <c r="F606" s="77" t="str">
        <f t="shared" si="9"/>
        <v>К товару</v>
      </c>
      <c r="G606" s="87">
        <v>942.42348000000004</v>
      </c>
      <c r="H606" s="61">
        <v>41</v>
      </c>
      <c r="I606" s="60"/>
    </row>
    <row r="607" spans="1:9" ht="15" x14ac:dyDescent="0.25">
      <c r="A607" s="8" t="s">
        <v>13645</v>
      </c>
      <c r="B607" s="8" t="s">
        <v>639</v>
      </c>
      <c r="C607" s="8" t="s">
        <v>13646</v>
      </c>
      <c r="D607" s="8" t="s">
        <v>6016</v>
      </c>
      <c r="E607" s="13" t="s">
        <v>32738</v>
      </c>
      <c r="F607" s="77" t="str">
        <f t="shared" si="9"/>
        <v>К товару</v>
      </c>
      <c r="G607" s="87">
        <v>2963.9710799999998</v>
      </c>
      <c r="H607" s="61">
        <v>57</v>
      </c>
      <c r="I607" s="60"/>
    </row>
    <row r="608" spans="1:9" ht="15" x14ac:dyDescent="0.25">
      <c r="A608" s="8" t="s">
        <v>13647</v>
      </c>
      <c r="B608" s="8" t="s">
        <v>639</v>
      </c>
      <c r="C608" s="8" t="s">
        <v>13648</v>
      </c>
      <c r="D608" s="8" t="s">
        <v>13649</v>
      </c>
      <c r="E608" s="13" t="s">
        <v>32739</v>
      </c>
      <c r="F608" s="77" t="str">
        <f t="shared" si="9"/>
        <v>К товару</v>
      </c>
      <c r="G608" s="87">
        <v>95092.093080000006</v>
      </c>
      <c r="H608" s="61">
        <v>4</v>
      </c>
      <c r="I608" s="60"/>
    </row>
    <row r="609" spans="1:9" ht="15" x14ac:dyDescent="0.25">
      <c r="A609" s="8" t="s">
        <v>23739</v>
      </c>
      <c r="B609" s="8" t="s">
        <v>639</v>
      </c>
      <c r="C609" s="8" t="s">
        <v>23740</v>
      </c>
      <c r="D609" s="8" t="s">
        <v>23741</v>
      </c>
      <c r="E609" s="13" t="s">
        <v>32740</v>
      </c>
      <c r="F609" s="77" t="str">
        <f t="shared" si="9"/>
        <v>К товару</v>
      </c>
      <c r="G609" s="87">
        <v>87561.973080000011</v>
      </c>
      <c r="H609" s="61">
        <v>7</v>
      </c>
      <c r="I609" s="60"/>
    </row>
    <row r="610" spans="1:9" ht="15" x14ac:dyDescent="0.25">
      <c r="A610" s="8" t="s">
        <v>13650</v>
      </c>
      <c r="B610" s="8" t="s">
        <v>639</v>
      </c>
      <c r="C610" s="8" t="s">
        <v>13651</v>
      </c>
      <c r="D610" s="8" t="s">
        <v>13652</v>
      </c>
      <c r="E610" s="13" t="s">
        <v>32741</v>
      </c>
      <c r="F610" s="77" t="str">
        <f t="shared" si="9"/>
        <v>К товару</v>
      </c>
      <c r="G610" s="87">
        <v>110345.22</v>
      </c>
      <c r="H610" s="61">
        <v>4</v>
      </c>
      <c r="I610" s="60"/>
    </row>
    <row r="611" spans="1:9" ht="15" x14ac:dyDescent="0.25">
      <c r="A611" s="8" t="s">
        <v>13653</v>
      </c>
      <c r="B611" s="8" t="s">
        <v>639</v>
      </c>
      <c r="C611" s="8" t="s">
        <v>13654</v>
      </c>
      <c r="D611" s="8" t="s">
        <v>13655</v>
      </c>
      <c r="E611" s="13" t="s">
        <v>32742</v>
      </c>
      <c r="F611" s="77" t="str">
        <f t="shared" si="9"/>
        <v>К товару</v>
      </c>
      <c r="G611" s="87">
        <v>78004.513080000004</v>
      </c>
      <c r="H611" s="61">
        <v>10</v>
      </c>
      <c r="I611" s="60"/>
    </row>
    <row r="612" spans="1:9" ht="15" x14ac:dyDescent="0.25">
      <c r="A612" s="8" t="s">
        <v>13656</v>
      </c>
      <c r="B612" s="8" t="s">
        <v>639</v>
      </c>
      <c r="C612" s="8" t="s">
        <v>13657</v>
      </c>
      <c r="D612" s="8" t="s">
        <v>13658</v>
      </c>
      <c r="E612" s="13" t="s">
        <v>32743</v>
      </c>
      <c r="F612" s="77" t="str">
        <f t="shared" si="9"/>
        <v>К товару</v>
      </c>
      <c r="G612" s="87">
        <v>85437.9</v>
      </c>
      <c r="H612" s="61">
        <v>5</v>
      </c>
      <c r="I612" s="60"/>
    </row>
    <row r="613" spans="1:9" ht="15" x14ac:dyDescent="0.25">
      <c r="A613" s="8" t="s">
        <v>13659</v>
      </c>
      <c r="B613" s="8" t="s">
        <v>639</v>
      </c>
      <c r="C613" s="8" t="s">
        <v>13660</v>
      </c>
      <c r="D613" s="8" t="s">
        <v>13661</v>
      </c>
      <c r="E613" s="13" t="s">
        <v>32744</v>
      </c>
      <c r="F613" s="77" t="str">
        <f t="shared" si="9"/>
        <v>К товару</v>
      </c>
      <c r="G613" s="87">
        <v>73660.213080000001</v>
      </c>
      <c r="H613" s="61">
        <v>4</v>
      </c>
      <c r="I613" s="60"/>
    </row>
    <row r="614" spans="1:9" ht="15" x14ac:dyDescent="0.25">
      <c r="A614" s="8" t="s">
        <v>21389</v>
      </c>
      <c r="B614" s="8" t="s">
        <v>639</v>
      </c>
      <c r="C614" s="8" t="s">
        <v>21390</v>
      </c>
      <c r="D614" s="8" t="s">
        <v>21391</v>
      </c>
      <c r="E614" s="13" t="s">
        <v>32745</v>
      </c>
      <c r="F614" s="77" t="str">
        <f t="shared" si="9"/>
        <v>К товару</v>
      </c>
      <c r="G614" s="87">
        <v>49998.259080000003</v>
      </c>
      <c r="H614" s="61">
        <v>9</v>
      </c>
      <c r="I614" s="60"/>
    </row>
    <row r="615" spans="1:9" ht="15" x14ac:dyDescent="0.25">
      <c r="A615" s="8" t="s">
        <v>13662</v>
      </c>
      <c r="B615" s="8" t="s">
        <v>639</v>
      </c>
      <c r="C615" s="8" t="s">
        <v>13663</v>
      </c>
      <c r="D615" s="8" t="s">
        <v>13664</v>
      </c>
      <c r="E615" s="13" t="s">
        <v>32746</v>
      </c>
      <c r="F615" s="77" t="str">
        <f t="shared" si="9"/>
        <v>К товару</v>
      </c>
      <c r="G615" s="87">
        <v>122219.64</v>
      </c>
      <c r="H615" s="61">
        <v>2</v>
      </c>
      <c r="I615" s="60"/>
    </row>
    <row r="616" spans="1:9" ht="15" x14ac:dyDescent="0.25">
      <c r="A616" s="8" t="s">
        <v>13665</v>
      </c>
      <c r="B616" s="8" t="s">
        <v>639</v>
      </c>
      <c r="C616" s="8" t="s">
        <v>13666</v>
      </c>
      <c r="D616" s="8" t="s">
        <v>13667</v>
      </c>
      <c r="E616" s="13" t="s">
        <v>32747</v>
      </c>
      <c r="F616" s="77" t="str">
        <f t="shared" si="9"/>
        <v>К товару</v>
      </c>
      <c r="G616" s="87">
        <v>58407.086159999999</v>
      </c>
      <c r="H616" s="61">
        <v>3</v>
      </c>
      <c r="I616" s="60"/>
    </row>
    <row r="617" spans="1:9" ht="15" x14ac:dyDescent="0.25">
      <c r="A617" s="8" t="s">
        <v>23742</v>
      </c>
      <c r="B617" s="8" t="s">
        <v>639</v>
      </c>
      <c r="C617" s="8" t="s">
        <v>23743</v>
      </c>
      <c r="D617" s="8" t="s">
        <v>23744</v>
      </c>
      <c r="E617" s="13" t="s">
        <v>32748</v>
      </c>
      <c r="F617" s="77" t="str">
        <f t="shared" si="9"/>
        <v>К товару</v>
      </c>
      <c r="G617" s="87">
        <v>78004.513080000004</v>
      </c>
      <c r="H617" s="61">
        <v>24</v>
      </c>
      <c r="I617" s="60"/>
    </row>
    <row r="618" spans="1:9" ht="15" x14ac:dyDescent="0.25">
      <c r="A618" s="8" t="s">
        <v>23745</v>
      </c>
      <c r="B618" s="8" t="s">
        <v>639</v>
      </c>
      <c r="C618" s="8" t="s">
        <v>23746</v>
      </c>
      <c r="D618" s="8" t="s">
        <v>23747</v>
      </c>
      <c r="E618" s="13" t="s">
        <v>32749</v>
      </c>
      <c r="F618" s="77" t="str">
        <f t="shared" si="9"/>
        <v>К товару</v>
      </c>
      <c r="G618" s="87">
        <v>74336.186159999997</v>
      </c>
      <c r="H618" s="61">
        <v>4</v>
      </c>
      <c r="I618" s="60"/>
    </row>
    <row r="619" spans="1:9" ht="15" x14ac:dyDescent="0.25">
      <c r="A619" s="8" t="s">
        <v>13668</v>
      </c>
      <c r="B619" s="8" t="s">
        <v>639</v>
      </c>
      <c r="C619" s="8" t="s">
        <v>13669</v>
      </c>
      <c r="D619" s="8" t="s">
        <v>13670</v>
      </c>
      <c r="E619" s="13" t="s">
        <v>32750</v>
      </c>
      <c r="F619" s="77" t="str">
        <f t="shared" si="9"/>
        <v>К товару</v>
      </c>
      <c r="G619" s="87">
        <v>106484.00616</v>
      </c>
      <c r="H619" s="61">
        <v>4</v>
      </c>
      <c r="I619" s="60"/>
    </row>
    <row r="620" spans="1:9" ht="15" x14ac:dyDescent="0.25">
      <c r="A620" s="8" t="s">
        <v>13671</v>
      </c>
      <c r="B620" s="8" t="s">
        <v>639</v>
      </c>
      <c r="C620" s="8" t="s">
        <v>13672</v>
      </c>
      <c r="D620" s="8" t="s">
        <v>13673</v>
      </c>
      <c r="E620" s="13" t="s">
        <v>32751</v>
      </c>
      <c r="F620" s="77" t="str">
        <f t="shared" si="9"/>
        <v>К товару</v>
      </c>
      <c r="G620" s="87">
        <v>45730.998</v>
      </c>
      <c r="H620" s="61">
        <v>2</v>
      </c>
      <c r="I620" s="60"/>
    </row>
    <row r="621" spans="1:9" ht="15" x14ac:dyDescent="0.25">
      <c r="A621" s="8" t="s">
        <v>23748</v>
      </c>
      <c r="B621" s="8" t="s">
        <v>639</v>
      </c>
      <c r="C621" s="8" t="s">
        <v>23749</v>
      </c>
      <c r="D621" s="8" t="s">
        <v>23750</v>
      </c>
      <c r="E621" s="13" t="s">
        <v>32752</v>
      </c>
      <c r="F621" s="77" t="str">
        <f t="shared" si="9"/>
        <v>К товару</v>
      </c>
      <c r="G621" s="87">
        <v>28247.79708</v>
      </c>
      <c r="H621" s="61">
        <v>2</v>
      </c>
      <c r="I621" s="60"/>
    </row>
    <row r="622" spans="1:9" ht="30" x14ac:dyDescent="0.25">
      <c r="A622" s="8" t="s">
        <v>23751</v>
      </c>
      <c r="B622" s="8" t="s">
        <v>639</v>
      </c>
      <c r="C622" s="8" t="s">
        <v>23752</v>
      </c>
      <c r="D622" s="8" t="s">
        <v>23753</v>
      </c>
      <c r="E622" s="13" t="s">
        <v>32753</v>
      </c>
      <c r="F622" s="77" t="str">
        <f t="shared" si="9"/>
        <v>К товару</v>
      </c>
      <c r="G622" s="87">
        <v>1834.45308</v>
      </c>
      <c r="H622" s="61">
        <v>1</v>
      </c>
      <c r="I622" s="60"/>
    </row>
    <row r="623" spans="1:9" ht="30" x14ac:dyDescent="0.25">
      <c r="A623" s="8" t="s">
        <v>13674</v>
      </c>
      <c r="B623" s="8" t="s">
        <v>639</v>
      </c>
      <c r="C623" s="8" t="s">
        <v>13675</v>
      </c>
      <c r="D623" s="8" t="s">
        <v>6216</v>
      </c>
      <c r="E623" s="13" t="s">
        <v>32754</v>
      </c>
      <c r="F623" s="77" t="str">
        <f t="shared" si="9"/>
        <v>К товару</v>
      </c>
      <c r="G623" s="87">
        <v>1930.0276799999999</v>
      </c>
      <c r="H623" s="61">
        <v>201</v>
      </c>
      <c r="I623" s="60"/>
    </row>
    <row r="624" spans="1:9" ht="30" x14ac:dyDescent="0.25">
      <c r="A624" s="8" t="s">
        <v>13676</v>
      </c>
      <c r="B624" s="8" t="s">
        <v>639</v>
      </c>
      <c r="C624" s="8" t="s">
        <v>13677</v>
      </c>
      <c r="D624" s="8" t="s">
        <v>13678</v>
      </c>
      <c r="E624" s="13" t="s">
        <v>32755</v>
      </c>
      <c r="F624" s="77" t="str">
        <f t="shared" si="9"/>
        <v>К товару</v>
      </c>
      <c r="G624" s="87">
        <v>1832.7153599999999</v>
      </c>
      <c r="H624" s="61">
        <v>22</v>
      </c>
      <c r="I624" s="60"/>
    </row>
    <row r="625" spans="1:9" ht="30" x14ac:dyDescent="0.25">
      <c r="A625" s="8" t="s">
        <v>13679</v>
      </c>
      <c r="B625" s="8" t="s">
        <v>639</v>
      </c>
      <c r="C625" s="8" t="s">
        <v>13680</v>
      </c>
      <c r="D625" s="8" t="s">
        <v>13681</v>
      </c>
      <c r="E625" s="13" t="s">
        <v>32756</v>
      </c>
      <c r="F625" s="77" t="str">
        <f t="shared" si="9"/>
        <v>К товару</v>
      </c>
      <c r="G625" s="87">
        <v>1930.0276799999999</v>
      </c>
      <c r="H625" s="61">
        <v>91</v>
      </c>
      <c r="I625" s="60"/>
    </row>
    <row r="626" spans="1:9" ht="15" x14ac:dyDescent="0.25">
      <c r="A626" s="8" t="s">
        <v>23754</v>
      </c>
      <c r="B626" s="8" t="s">
        <v>639</v>
      </c>
      <c r="C626" s="8" t="s">
        <v>23755</v>
      </c>
      <c r="D626" s="8" t="s">
        <v>23756</v>
      </c>
      <c r="E626" s="13" t="s">
        <v>32757</v>
      </c>
      <c r="F626" s="77" t="str">
        <f t="shared" si="9"/>
        <v>К товару</v>
      </c>
      <c r="G626" s="87">
        <v>11874.42</v>
      </c>
      <c r="H626" s="61">
        <v>10</v>
      </c>
      <c r="I626" s="60"/>
    </row>
    <row r="627" spans="1:9" ht="15" x14ac:dyDescent="0.25">
      <c r="A627" s="8" t="s">
        <v>13682</v>
      </c>
      <c r="B627" s="8" t="s">
        <v>639</v>
      </c>
      <c r="C627" s="8" t="s">
        <v>13683</v>
      </c>
      <c r="D627" s="8" t="s">
        <v>13684</v>
      </c>
      <c r="E627" s="13" t="s">
        <v>32758</v>
      </c>
      <c r="F627" s="77" t="str">
        <f t="shared" si="9"/>
        <v>К товару</v>
      </c>
      <c r="G627" s="87">
        <v>16373.37708</v>
      </c>
      <c r="H627" s="61">
        <v>2</v>
      </c>
      <c r="I627" s="60"/>
    </row>
    <row r="628" spans="1:9" ht="15" x14ac:dyDescent="0.25">
      <c r="A628" s="8" t="s">
        <v>23757</v>
      </c>
      <c r="B628" s="8" t="s">
        <v>639</v>
      </c>
      <c r="C628" s="8" t="s">
        <v>23758</v>
      </c>
      <c r="D628" s="8" t="s">
        <v>23759</v>
      </c>
      <c r="E628" s="13" t="s">
        <v>32759</v>
      </c>
      <c r="F628" s="77" t="str">
        <f t="shared" si="9"/>
        <v>К товару</v>
      </c>
      <c r="G628" s="87">
        <v>13061.861999999999</v>
      </c>
      <c r="H628" s="61">
        <v>4</v>
      </c>
      <c r="I628" s="60"/>
    </row>
    <row r="629" spans="1:9" ht="30" x14ac:dyDescent="0.25">
      <c r="A629" s="8" t="s">
        <v>13685</v>
      </c>
      <c r="B629" s="8" t="s">
        <v>639</v>
      </c>
      <c r="C629" s="8" t="s">
        <v>13686</v>
      </c>
      <c r="D629" s="8" t="s">
        <v>6225</v>
      </c>
      <c r="E629" s="13" t="s">
        <v>32760</v>
      </c>
      <c r="F629" s="77" t="str">
        <f t="shared" si="9"/>
        <v>К товару</v>
      </c>
      <c r="G629" s="87">
        <v>7511.0050799999999</v>
      </c>
      <c r="H629" s="61">
        <v>1</v>
      </c>
      <c r="I629" s="60"/>
    </row>
    <row r="630" spans="1:9" ht="15" x14ac:dyDescent="0.25">
      <c r="A630" s="8" t="s">
        <v>13687</v>
      </c>
      <c r="B630" s="8" t="s">
        <v>639</v>
      </c>
      <c r="C630" s="8" t="s">
        <v>13688</v>
      </c>
      <c r="D630" s="8" t="s">
        <v>13689</v>
      </c>
      <c r="E630" s="13" t="s">
        <v>32761</v>
      </c>
      <c r="F630" s="77" t="str">
        <f t="shared" si="9"/>
        <v>К товару</v>
      </c>
      <c r="G630" s="87">
        <v>2886.9321600000003</v>
      </c>
      <c r="H630" s="61">
        <v>18</v>
      </c>
      <c r="I630" s="60"/>
    </row>
    <row r="631" spans="1:9" ht="15" x14ac:dyDescent="0.25">
      <c r="A631" s="8" t="s">
        <v>27646</v>
      </c>
      <c r="B631" s="8" t="s">
        <v>639</v>
      </c>
      <c r="C631" s="8" t="s">
        <v>27647</v>
      </c>
      <c r="D631" s="8" t="s">
        <v>27167</v>
      </c>
      <c r="E631" s="13" t="s">
        <v>32762</v>
      </c>
      <c r="F631" s="77" t="str">
        <f t="shared" si="9"/>
        <v>К товару</v>
      </c>
      <c r="G631" s="87">
        <v>2954.1239999999998</v>
      </c>
      <c r="H631" s="61">
        <v>30</v>
      </c>
      <c r="I631" s="60"/>
    </row>
    <row r="632" spans="1:9" ht="15" x14ac:dyDescent="0.25">
      <c r="A632" s="8" t="s">
        <v>13690</v>
      </c>
      <c r="B632" s="8" t="s">
        <v>639</v>
      </c>
      <c r="C632" s="8" t="s">
        <v>13691</v>
      </c>
      <c r="D632" s="8" t="s">
        <v>6228</v>
      </c>
      <c r="E632" s="13" t="s">
        <v>32763</v>
      </c>
      <c r="F632" s="77" t="str">
        <f t="shared" si="9"/>
        <v>К товару</v>
      </c>
      <c r="G632" s="87">
        <v>4421.9181600000002</v>
      </c>
      <c r="H632" s="61">
        <v>31</v>
      </c>
      <c r="I632" s="60"/>
    </row>
    <row r="633" spans="1:9" ht="30" x14ac:dyDescent="0.25">
      <c r="A633" s="8" t="s">
        <v>13692</v>
      </c>
      <c r="B633" s="8" t="s">
        <v>639</v>
      </c>
      <c r="C633" s="8" t="s">
        <v>13693</v>
      </c>
      <c r="D633" s="8" t="s">
        <v>13694</v>
      </c>
      <c r="E633" s="13" t="s">
        <v>32764</v>
      </c>
      <c r="F633" s="77" t="str">
        <f t="shared" si="9"/>
        <v>К товару</v>
      </c>
      <c r="G633" s="87">
        <v>7839.4341599999998</v>
      </c>
      <c r="H633" s="61">
        <v>25</v>
      </c>
      <c r="I633" s="60"/>
    </row>
    <row r="634" spans="1:9" ht="15" x14ac:dyDescent="0.25">
      <c r="A634" s="8" t="s">
        <v>27648</v>
      </c>
      <c r="B634" s="8" t="s">
        <v>639</v>
      </c>
      <c r="C634" s="8" t="s">
        <v>27649</v>
      </c>
      <c r="D634" s="8" t="s">
        <v>6231</v>
      </c>
      <c r="E634" s="13" t="s">
        <v>32765</v>
      </c>
      <c r="F634" s="77" t="str">
        <f t="shared" si="9"/>
        <v>К товару</v>
      </c>
      <c r="G634" s="87">
        <v>3996.7559999999999</v>
      </c>
      <c r="H634" s="61">
        <v>160</v>
      </c>
      <c r="I634" s="60"/>
    </row>
    <row r="635" spans="1:9" ht="15" x14ac:dyDescent="0.25">
      <c r="A635" s="8" t="s">
        <v>23760</v>
      </c>
      <c r="B635" s="8" t="s">
        <v>639</v>
      </c>
      <c r="C635" s="8" t="s">
        <v>23761</v>
      </c>
      <c r="D635" s="8" t="s">
        <v>23762</v>
      </c>
      <c r="E635" s="13" t="s">
        <v>32766</v>
      </c>
      <c r="F635" s="77" t="str">
        <f t="shared" si="9"/>
        <v>К товару</v>
      </c>
      <c r="G635" s="87">
        <v>4904.42508</v>
      </c>
      <c r="H635" s="61">
        <v>3</v>
      </c>
      <c r="I635" s="60"/>
    </row>
    <row r="636" spans="1:9" ht="15" x14ac:dyDescent="0.25">
      <c r="A636" s="8" t="s">
        <v>13695</v>
      </c>
      <c r="B636" s="8" t="s">
        <v>639</v>
      </c>
      <c r="C636" s="8" t="s">
        <v>13696</v>
      </c>
      <c r="D636" s="8" t="s">
        <v>13697</v>
      </c>
      <c r="E636" s="13" t="s">
        <v>32767</v>
      </c>
      <c r="F636" s="77" t="str">
        <f t="shared" si="9"/>
        <v>К товару</v>
      </c>
      <c r="G636" s="87">
        <v>5734.4759999999997</v>
      </c>
      <c r="H636" s="61">
        <v>59</v>
      </c>
      <c r="I636" s="60"/>
    </row>
    <row r="637" spans="1:9" ht="15" x14ac:dyDescent="0.25">
      <c r="A637" s="8" t="s">
        <v>23763</v>
      </c>
      <c r="B637" s="8" t="s">
        <v>639</v>
      </c>
      <c r="C637" s="8" t="s">
        <v>23764</v>
      </c>
      <c r="D637" s="8" t="s">
        <v>23765</v>
      </c>
      <c r="E637" s="13" t="s">
        <v>32768</v>
      </c>
      <c r="F637" s="77" t="str">
        <f t="shared" si="9"/>
        <v>К товару</v>
      </c>
      <c r="G637" s="87">
        <v>20495.828160000001</v>
      </c>
      <c r="H637" s="61">
        <v>4</v>
      </c>
      <c r="I637" s="60"/>
    </row>
    <row r="638" spans="1:9" ht="15" x14ac:dyDescent="0.25">
      <c r="A638" s="8" t="s">
        <v>23766</v>
      </c>
      <c r="B638" s="8" t="s">
        <v>639</v>
      </c>
      <c r="C638" s="8" t="s">
        <v>23767</v>
      </c>
      <c r="D638" s="8" t="s">
        <v>23768</v>
      </c>
      <c r="E638" s="13" t="s">
        <v>32769</v>
      </c>
      <c r="F638" s="77" t="str">
        <f t="shared" si="9"/>
        <v>К товару</v>
      </c>
      <c r="G638" s="87">
        <v>4518.0720000000001</v>
      </c>
      <c r="H638" s="61">
        <v>9</v>
      </c>
      <c r="I638" s="60"/>
    </row>
    <row r="639" spans="1:9" ht="15" x14ac:dyDescent="0.25">
      <c r="A639" s="8" t="s">
        <v>13698</v>
      </c>
      <c r="B639" s="8" t="s">
        <v>639</v>
      </c>
      <c r="C639" s="8" t="s">
        <v>13699</v>
      </c>
      <c r="D639" s="8" t="s">
        <v>13700</v>
      </c>
      <c r="E639" s="13" t="s">
        <v>32770</v>
      </c>
      <c r="F639" s="77" t="str">
        <f t="shared" si="9"/>
        <v>К товару</v>
      </c>
      <c r="G639" s="87">
        <v>46648.514159999999</v>
      </c>
      <c r="H639" s="61">
        <v>4</v>
      </c>
      <c r="I639" s="60"/>
    </row>
    <row r="640" spans="1:9" ht="15" x14ac:dyDescent="0.25">
      <c r="A640" s="8" t="s">
        <v>23769</v>
      </c>
      <c r="B640" s="8" t="s">
        <v>639</v>
      </c>
      <c r="C640" s="8" t="s">
        <v>23770</v>
      </c>
      <c r="D640" s="8" t="s">
        <v>23771</v>
      </c>
      <c r="E640" s="13" t="s">
        <v>32771</v>
      </c>
      <c r="F640" s="77" t="str">
        <f t="shared" si="9"/>
        <v>К товару</v>
      </c>
      <c r="G640" s="87">
        <v>14191.38</v>
      </c>
      <c r="H640" s="61">
        <v>3</v>
      </c>
      <c r="I640" s="60"/>
    </row>
    <row r="641" spans="1:9" ht="15" x14ac:dyDescent="0.25">
      <c r="A641" s="8" t="s">
        <v>13701</v>
      </c>
      <c r="B641" s="8" t="s">
        <v>639</v>
      </c>
      <c r="C641" s="8" t="s">
        <v>13702</v>
      </c>
      <c r="D641" s="8" t="s">
        <v>13703</v>
      </c>
      <c r="E641" s="13" t="s">
        <v>32772</v>
      </c>
      <c r="F641" s="77" t="str">
        <f t="shared" si="9"/>
        <v>К товару</v>
      </c>
      <c r="G641" s="87">
        <v>2249.7681600000001</v>
      </c>
      <c r="H641" s="61">
        <v>37</v>
      </c>
      <c r="I641" s="60"/>
    </row>
    <row r="642" spans="1:9" ht="15" x14ac:dyDescent="0.25">
      <c r="A642" s="8" t="s">
        <v>13704</v>
      </c>
      <c r="B642" s="8" t="s">
        <v>639</v>
      </c>
      <c r="C642" s="8" t="s">
        <v>13705</v>
      </c>
      <c r="D642" s="8" t="s">
        <v>13706</v>
      </c>
      <c r="E642" s="13" t="s">
        <v>32773</v>
      </c>
      <c r="F642" s="77" t="str">
        <f t="shared" si="9"/>
        <v>К товару</v>
      </c>
      <c r="G642" s="87">
        <v>3851.9459999999999</v>
      </c>
      <c r="H642" s="61">
        <v>17</v>
      </c>
      <c r="I642" s="60"/>
    </row>
    <row r="643" spans="1:9" ht="15" x14ac:dyDescent="0.25">
      <c r="A643" s="8" t="s">
        <v>27650</v>
      </c>
      <c r="B643" s="8" t="s">
        <v>639</v>
      </c>
      <c r="C643" s="8" t="s">
        <v>27651</v>
      </c>
      <c r="D643" s="8" t="s">
        <v>27652</v>
      </c>
      <c r="E643" s="13" t="s">
        <v>32774</v>
      </c>
      <c r="F643" s="77" t="str">
        <f t="shared" si="9"/>
        <v>К товару</v>
      </c>
      <c r="G643" s="87">
        <v>7993.5119999999997</v>
      </c>
      <c r="H643" s="61">
        <v>2</v>
      </c>
      <c r="I643" s="60"/>
    </row>
    <row r="644" spans="1:9" ht="15" x14ac:dyDescent="0.25">
      <c r="A644" s="8" t="s">
        <v>13707</v>
      </c>
      <c r="B644" s="8" t="s">
        <v>639</v>
      </c>
      <c r="C644" s="8" t="s">
        <v>13708</v>
      </c>
      <c r="D644" s="8" t="s">
        <v>13709</v>
      </c>
      <c r="E644" s="13" t="s">
        <v>32775</v>
      </c>
      <c r="F644" s="77" t="str">
        <f t="shared" si="9"/>
        <v>К товару</v>
      </c>
      <c r="G644" s="87">
        <v>7626.8530799999999</v>
      </c>
      <c r="H644" s="61">
        <v>13</v>
      </c>
      <c r="I644" s="60"/>
    </row>
    <row r="645" spans="1:9" ht="15" x14ac:dyDescent="0.25">
      <c r="A645" s="8" t="s">
        <v>23772</v>
      </c>
      <c r="B645" s="8" t="s">
        <v>639</v>
      </c>
      <c r="C645" s="8" t="s">
        <v>23773</v>
      </c>
      <c r="D645" s="8" t="s">
        <v>23774</v>
      </c>
      <c r="E645" s="13" t="s">
        <v>32776</v>
      </c>
      <c r="F645" s="77" t="str">
        <f t="shared" si="9"/>
        <v>К товару</v>
      </c>
      <c r="G645" s="87">
        <v>15176.088</v>
      </c>
      <c r="H645" s="61">
        <v>11</v>
      </c>
      <c r="I645" s="60"/>
    </row>
    <row r="646" spans="1:9" ht="15" x14ac:dyDescent="0.25">
      <c r="A646" s="8" t="s">
        <v>13710</v>
      </c>
      <c r="B646" s="8" t="s">
        <v>639</v>
      </c>
      <c r="C646" s="8" t="s">
        <v>13711</v>
      </c>
      <c r="D646" s="8" t="s">
        <v>6262</v>
      </c>
      <c r="E646" s="13" t="s">
        <v>32777</v>
      </c>
      <c r="F646" s="77" t="str">
        <f t="shared" si="9"/>
        <v>К товару</v>
      </c>
      <c r="G646" s="87">
        <v>8756.371079999999</v>
      </c>
      <c r="H646" s="61">
        <v>2</v>
      </c>
      <c r="I646" s="60"/>
    </row>
    <row r="647" spans="1:9" ht="15" x14ac:dyDescent="0.25">
      <c r="A647" s="8" t="s">
        <v>23775</v>
      </c>
      <c r="B647" s="8" t="s">
        <v>639</v>
      </c>
      <c r="C647" s="8" t="s">
        <v>23776</v>
      </c>
      <c r="D647" s="8" t="s">
        <v>23777</v>
      </c>
      <c r="E647" s="13" t="s">
        <v>32778</v>
      </c>
      <c r="F647" s="77" t="str">
        <f t="shared" si="9"/>
        <v>К товару</v>
      </c>
      <c r="G647" s="87">
        <v>10715.94</v>
      </c>
      <c r="H647" s="61">
        <v>10</v>
      </c>
      <c r="I647" s="60"/>
    </row>
    <row r="648" spans="1:9" ht="15" x14ac:dyDescent="0.25">
      <c r="A648" s="8" t="s">
        <v>13712</v>
      </c>
      <c r="B648" s="8" t="s">
        <v>639</v>
      </c>
      <c r="C648" s="8" t="s">
        <v>13713</v>
      </c>
      <c r="D648" s="8" t="s">
        <v>13714</v>
      </c>
      <c r="E648" s="13" t="s">
        <v>32779</v>
      </c>
      <c r="F648" s="77" t="str">
        <f t="shared" si="9"/>
        <v>К товару</v>
      </c>
      <c r="G648" s="87">
        <v>9866.774159999999</v>
      </c>
      <c r="H648" s="61">
        <v>4</v>
      </c>
      <c r="I648" s="60"/>
    </row>
    <row r="649" spans="1:9" ht="15" x14ac:dyDescent="0.25">
      <c r="A649" s="8" t="s">
        <v>27653</v>
      </c>
      <c r="B649" s="8" t="s">
        <v>639</v>
      </c>
      <c r="C649" s="8" t="s">
        <v>27654</v>
      </c>
      <c r="D649" s="8" t="s">
        <v>27655</v>
      </c>
      <c r="E649" s="13" t="s">
        <v>32780</v>
      </c>
      <c r="F649" s="77" t="str">
        <f t="shared" si="9"/>
        <v>К товару</v>
      </c>
      <c r="G649" s="87">
        <v>10860.75</v>
      </c>
      <c r="H649" s="61">
        <v>5</v>
      </c>
      <c r="I649" s="60"/>
    </row>
    <row r="650" spans="1:9" ht="15" x14ac:dyDescent="0.25">
      <c r="A650" s="8" t="s">
        <v>13715</v>
      </c>
      <c r="B650" s="8" t="s">
        <v>639</v>
      </c>
      <c r="C650" s="8" t="s">
        <v>13716</v>
      </c>
      <c r="D650" s="8" t="s">
        <v>13717</v>
      </c>
      <c r="E650" s="13" t="s">
        <v>32781</v>
      </c>
      <c r="F650" s="77" t="str">
        <f t="shared" ref="F650:F713" si="10">HYPERLINK("https://shop-askom.kz/?pbrandnumber="&amp;C650&amp;"&amp;pbrandname=SAMPA", "К товару")</f>
        <v>К товару</v>
      </c>
      <c r="G650" s="87">
        <v>12357.506159999999</v>
      </c>
      <c r="H650" s="61">
        <v>6</v>
      </c>
      <c r="I650" s="60"/>
    </row>
    <row r="651" spans="1:9" ht="15" x14ac:dyDescent="0.25">
      <c r="A651" s="8" t="s">
        <v>23778</v>
      </c>
      <c r="B651" s="8" t="s">
        <v>639</v>
      </c>
      <c r="C651" s="8" t="s">
        <v>23779</v>
      </c>
      <c r="D651" s="8" t="s">
        <v>23780</v>
      </c>
      <c r="E651" s="13" t="s">
        <v>32782</v>
      </c>
      <c r="F651" s="77" t="str">
        <f t="shared" si="10"/>
        <v>К товару</v>
      </c>
      <c r="G651" s="87">
        <v>9441.6119999999992</v>
      </c>
      <c r="H651" s="61">
        <v>20</v>
      </c>
      <c r="I651" s="60"/>
    </row>
    <row r="652" spans="1:9" ht="15" x14ac:dyDescent="0.25">
      <c r="A652" s="8" t="s">
        <v>27656</v>
      </c>
      <c r="B652" s="8" t="s">
        <v>639</v>
      </c>
      <c r="C652" s="8" t="s">
        <v>27657</v>
      </c>
      <c r="D652" s="8" t="s">
        <v>27658</v>
      </c>
      <c r="E652" s="13" t="s">
        <v>32783</v>
      </c>
      <c r="F652" s="77" t="str">
        <f t="shared" si="10"/>
        <v>К товару</v>
      </c>
      <c r="G652" s="87">
        <v>1751.62176</v>
      </c>
      <c r="H652" s="61">
        <v>5</v>
      </c>
      <c r="I652" s="60"/>
    </row>
    <row r="653" spans="1:9" ht="30" x14ac:dyDescent="0.25">
      <c r="A653" s="8" t="s">
        <v>13718</v>
      </c>
      <c r="B653" s="8" t="s">
        <v>639</v>
      </c>
      <c r="C653" s="8" t="s">
        <v>13719</v>
      </c>
      <c r="D653" s="8" t="s">
        <v>13720</v>
      </c>
      <c r="E653" s="13" t="s">
        <v>32784</v>
      </c>
      <c r="F653" s="77" t="str">
        <f t="shared" si="10"/>
        <v>К товару</v>
      </c>
      <c r="G653" s="87">
        <v>9567.3070800000005</v>
      </c>
      <c r="H653" s="61">
        <v>11</v>
      </c>
      <c r="I653" s="60"/>
    </row>
    <row r="654" spans="1:9" ht="15" x14ac:dyDescent="0.25">
      <c r="A654" s="8" t="s">
        <v>23781</v>
      </c>
      <c r="B654" s="8" t="s">
        <v>639</v>
      </c>
      <c r="C654" s="8" t="s">
        <v>23782</v>
      </c>
      <c r="D654" s="8" t="s">
        <v>23783</v>
      </c>
      <c r="E654" s="13" t="s">
        <v>32785</v>
      </c>
      <c r="F654" s="77" t="str">
        <f t="shared" si="10"/>
        <v>К товару</v>
      </c>
      <c r="G654" s="87">
        <v>7858.5490799999998</v>
      </c>
      <c r="H654" s="61">
        <v>33</v>
      </c>
      <c r="I654" s="60"/>
    </row>
    <row r="655" spans="1:9" ht="30" x14ac:dyDescent="0.25">
      <c r="A655" s="8" t="s">
        <v>22346</v>
      </c>
      <c r="B655" s="8" t="s">
        <v>639</v>
      </c>
      <c r="C655" s="8" t="s">
        <v>22347</v>
      </c>
      <c r="D655" s="8" t="s">
        <v>22348</v>
      </c>
      <c r="E655" s="13" t="s">
        <v>32786</v>
      </c>
      <c r="F655" s="77" t="str">
        <f t="shared" si="10"/>
        <v>К товару</v>
      </c>
      <c r="G655" s="87">
        <v>7250.3470799999996</v>
      </c>
      <c r="H655" s="61">
        <v>21</v>
      </c>
      <c r="I655" s="60"/>
    </row>
    <row r="656" spans="1:9" ht="15" x14ac:dyDescent="0.25">
      <c r="A656" s="8" t="s">
        <v>13721</v>
      </c>
      <c r="B656" s="8" t="s">
        <v>639</v>
      </c>
      <c r="C656" s="8" t="s">
        <v>13722</v>
      </c>
      <c r="D656" s="8" t="s">
        <v>6299</v>
      </c>
      <c r="E656" s="13" t="s">
        <v>32787</v>
      </c>
      <c r="F656" s="77" t="str">
        <f t="shared" si="10"/>
        <v>К товару</v>
      </c>
      <c r="G656" s="87">
        <v>5338.8550799999994</v>
      </c>
      <c r="H656" s="61">
        <v>30</v>
      </c>
      <c r="I656" s="60"/>
    </row>
    <row r="657" spans="1:9" ht="15" x14ac:dyDescent="0.25">
      <c r="A657" s="8" t="s">
        <v>13723</v>
      </c>
      <c r="B657" s="8" t="s">
        <v>639</v>
      </c>
      <c r="C657" s="8" t="s">
        <v>13724</v>
      </c>
      <c r="D657" s="8" t="s">
        <v>13725</v>
      </c>
      <c r="E657" s="13" t="s">
        <v>32788</v>
      </c>
      <c r="F657" s="77" t="str">
        <f t="shared" si="10"/>
        <v>К товару</v>
      </c>
      <c r="G657" s="87">
        <v>6757.9930800000002</v>
      </c>
      <c r="H657" s="61">
        <v>6</v>
      </c>
      <c r="I657" s="60"/>
    </row>
    <row r="658" spans="1:9" ht="15" x14ac:dyDescent="0.25">
      <c r="A658" s="8" t="s">
        <v>13726</v>
      </c>
      <c r="B658" s="8" t="s">
        <v>639</v>
      </c>
      <c r="C658" s="8" t="s">
        <v>13727</v>
      </c>
      <c r="D658" s="8" t="s">
        <v>26060</v>
      </c>
      <c r="E658" s="13" t="s">
        <v>32789</v>
      </c>
      <c r="F658" s="77" t="str">
        <f t="shared" si="10"/>
        <v>К товару</v>
      </c>
      <c r="G658" s="87">
        <v>7173.3081599999996</v>
      </c>
      <c r="H658" s="61">
        <v>9</v>
      </c>
      <c r="I658" s="60"/>
    </row>
    <row r="659" spans="1:9" ht="30" x14ac:dyDescent="0.25">
      <c r="A659" s="8" t="s">
        <v>13728</v>
      </c>
      <c r="B659" s="8" t="s">
        <v>639</v>
      </c>
      <c r="C659" s="8" t="s">
        <v>13729</v>
      </c>
      <c r="D659" s="8" t="s">
        <v>13730</v>
      </c>
      <c r="E659" s="13" t="s">
        <v>32790</v>
      </c>
      <c r="F659" s="77" t="str">
        <f t="shared" si="10"/>
        <v>К товару</v>
      </c>
      <c r="G659" s="87">
        <v>12734.01216</v>
      </c>
      <c r="H659" s="61">
        <v>26</v>
      </c>
      <c r="I659" s="60"/>
    </row>
    <row r="660" spans="1:9" ht="30" x14ac:dyDescent="0.25">
      <c r="A660" s="8" t="s">
        <v>13731</v>
      </c>
      <c r="B660" s="8" t="s">
        <v>639</v>
      </c>
      <c r="C660" s="8" t="s">
        <v>13732</v>
      </c>
      <c r="D660" s="8" t="s">
        <v>13733</v>
      </c>
      <c r="E660" s="13" t="s">
        <v>32791</v>
      </c>
      <c r="F660" s="77" t="str">
        <f t="shared" si="10"/>
        <v>К товару</v>
      </c>
      <c r="G660" s="87">
        <v>12424.698</v>
      </c>
      <c r="H660" s="61">
        <v>15</v>
      </c>
      <c r="I660" s="60"/>
    </row>
    <row r="661" spans="1:9" ht="15" x14ac:dyDescent="0.25">
      <c r="A661" s="8" t="s">
        <v>13734</v>
      </c>
      <c r="B661" s="8" t="s">
        <v>639</v>
      </c>
      <c r="C661" s="8" t="s">
        <v>13735</v>
      </c>
      <c r="D661" s="8" t="s">
        <v>13736</v>
      </c>
      <c r="E661" s="13" t="s">
        <v>32792</v>
      </c>
      <c r="F661" s="77" t="str">
        <f t="shared" si="10"/>
        <v>К товару</v>
      </c>
      <c r="G661" s="87">
        <v>12067.88616</v>
      </c>
      <c r="H661" s="61">
        <v>8</v>
      </c>
      <c r="I661" s="60"/>
    </row>
    <row r="662" spans="1:9" ht="15" x14ac:dyDescent="0.25">
      <c r="A662" s="8" t="s">
        <v>23784</v>
      </c>
      <c r="B662" s="8" t="s">
        <v>639</v>
      </c>
      <c r="C662" s="8" t="s">
        <v>23785</v>
      </c>
      <c r="D662" s="8" t="s">
        <v>23786</v>
      </c>
      <c r="E662" s="13" t="s">
        <v>32793</v>
      </c>
      <c r="F662" s="77" t="str">
        <f t="shared" si="10"/>
        <v>К товару</v>
      </c>
      <c r="G662" s="87">
        <v>8543.7899999999991</v>
      </c>
      <c r="H662" s="61">
        <v>31</v>
      </c>
      <c r="I662" s="60"/>
    </row>
    <row r="663" spans="1:9" ht="15" x14ac:dyDescent="0.25">
      <c r="A663" s="8" t="s">
        <v>13737</v>
      </c>
      <c r="B663" s="8" t="s">
        <v>639</v>
      </c>
      <c r="C663" s="8" t="s">
        <v>13738</v>
      </c>
      <c r="D663" s="8" t="s">
        <v>13739</v>
      </c>
      <c r="E663" s="13" t="s">
        <v>32794</v>
      </c>
      <c r="F663" s="77" t="str">
        <f t="shared" si="10"/>
        <v>К товару</v>
      </c>
      <c r="G663" s="87">
        <v>10967.33016</v>
      </c>
      <c r="H663" s="61">
        <v>11</v>
      </c>
      <c r="I663" s="60"/>
    </row>
    <row r="664" spans="1:9" ht="15" x14ac:dyDescent="0.25">
      <c r="A664" s="8" t="s">
        <v>13740</v>
      </c>
      <c r="B664" s="8" t="s">
        <v>639</v>
      </c>
      <c r="C664" s="8" t="s">
        <v>13741</v>
      </c>
      <c r="D664" s="8" t="s">
        <v>13742</v>
      </c>
      <c r="E664" s="13" t="s">
        <v>32795</v>
      </c>
      <c r="F664" s="77" t="str">
        <f t="shared" si="10"/>
        <v>К товару</v>
      </c>
      <c r="G664" s="87">
        <v>7530.12</v>
      </c>
      <c r="H664" s="61">
        <v>22</v>
      </c>
      <c r="I664" s="60"/>
    </row>
    <row r="665" spans="1:9" ht="15" x14ac:dyDescent="0.25">
      <c r="A665" s="8" t="s">
        <v>13743</v>
      </c>
      <c r="B665" s="8" t="s">
        <v>639</v>
      </c>
      <c r="C665" s="8" t="s">
        <v>13744</v>
      </c>
      <c r="D665" s="8" t="s">
        <v>6302</v>
      </c>
      <c r="E665" s="13" t="s">
        <v>32796</v>
      </c>
      <c r="F665" s="77" t="str">
        <f t="shared" si="10"/>
        <v>К товару</v>
      </c>
      <c r="G665" s="87">
        <v>13506.139079999999</v>
      </c>
      <c r="H665" s="61">
        <v>9</v>
      </c>
      <c r="I665" s="60"/>
    </row>
    <row r="666" spans="1:9" ht="15" x14ac:dyDescent="0.25">
      <c r="A666" s="8" t="s">
        <v>13745</v>
      </c>
      <c r="B666" s="8" t="s">
        <v>639</v>
      </c>
      <c r="C666" s="8" t="s">
        <v>13746</v>
      </c>
      <c r="D666" s="8" t="s">
        <v>13747</v>
      </c>
      <c r="E666" s="13" t="s">
        <v>32797</v>
      </c>
      <c r="F666" s="77" t="str">
        <f t="shared" si="10"/>
        <v>К товару</v>
      </c>
      <c r="G666" s="87">
        <v>4248.1461600000002</v>
      </c>
      <c r="H666" s="61">
        <v>20</v>
      </c>
      <c r="I666" s="60"/>
    </row>
    <row r="667" spans="1:9" ht="15" x14ac:dyDescent="0.25">
      <c r="A667" s="8" t="s">
        <v>23787</v>
      </c>
      <c r="B667" s="8" t="s">
        <v>639</v>
      </c>
      <c r="C667" s="8" t="s">
        <v>23788</v>
      </c>
      <c r="D667" s="8" t="s">
        <v>23789</v>
      </c>
      <c r="E667" s="13" t="s">
        <v>32798</v>
      </c>
      <c r="F667" s="77" t="str">
        <f t="shared" si="10"/>
        <v>К товару</v>
      </c>
      <c r="G667" s="87">
        <v>6883.6881599999997</v>
      </c>
      <c r="H667" s="61">
        <v>5</v>
      </c>
      <c r="I667" s="60"/>
    </row>
    <row r="668" spans="1:9" ht="15" x14ac:dyDescent="0.25">
      <c r="A668" s="8" t="s">
        <v>13748</v>
      </c>
      <c r="B668" s="8" t="s">
        <v>639</v>
      </c>
      <c r="C668" s="8" t="s">
        <v>13749</v>
      </c>
      <c r="D668" s="8" t="s">
        <v>13750</v>
      </c>
      <c r="E668" s="13" t="s">
        <v>32799</v>
      </c>
      <c r="F668" s="77" t="str">
        <f t="shared" si="10"/>
        <v>К товару</v>
      </c>
      <c r="G668" s="87">
        <v>10715.94</v>
      </c>
      <c r="H668" s="61">
        <v>8</v>
      </c>
      <c r="I668" s="60"/>
    </row>
    <row r="669" spans="1:9" ht="15" x14ac:dyDescent="0.25">
      <c r="A669" s="8" t="s">
        <v>13751</v>
      </c>
      <c r="B669" s="8" t="s">
        <v>639</v>
      </c>
      <c r="C669" s="8" t="s">
        <v>13752</v>
      </c>
      <c r="D669" s="8" t="s">
        <v>13753</v>
      </c>
      <c r="E669" s="13" t="s">
        <v>32800</v>
      </c>
      <c r="F669" s="77" t="str">
        <f t="shared" si="10"/>
        <v>К товару</v>
      </c>
      <c r="G669" s="87">
        <v>9770.0410799999991</v>
      </c>
      <c r="H669" s="61">
        <v>6</v>
      </c>
      <c r="I669" s="60"/>
    </row>
    <row r="670" spans="1:9" ht="15" x14ac:dyDescent="0.25">
      <c r="A670" s="8" t="s">
        <v>23790</v>
      </c>
      <c r="B670" s="8" t="s">
        <v>639</v>
      </c>
      <c r="C670" s="8" t="s">
        <v>23791</v>
      </c>
      <c r="D670" s="8" t="s">
        <v>23792</v>
      </c>
      <c r="E670" s="13" t="s">
        <v>32801</v>
      </c>
      <c r="F670" s="77" t="str">
        <f t="shared" si="10"/>
        <v>К товару</v>
      </c>
      <c r="G670" s="87">
        <v>7405.0041599999995</v>
      </c>
      <c r="H670" s="61">
        <v>5</v>
      </c>
      <c r="I670" s="60"/>
    </row>
    <row r="671" spans="1:9" ht="15" x14ac:dyDescent="0.25">
      <c r="A671" s="8" t="s">
        <v>23793</v>
      </c>
      <c r="B671" s="8" t="s">
        <v>639</v>
      </c>
      <c r="C671" s="8" t="s">
        <v>23794</v>
      </c>
      <c r="D671" s="8" t="s">
        <v>23795</v>
      </c>
      <c r="E671" s="13" t="s">
        <v>32802</v>
      </c>
      <c r="F671" s="77" t="str">
        <f t="shared" si="10"/>
        <v>К товару</v>
      </c>
      <c r="G671" s="87">
        <v>8427.9419999999991</v>
      </c>
      <c r="H671" s="61">
        <v>10</v>
      </c>
      <c r="I671" s="60"/>
    </row>
    <row r="672" spans="1:9" ht="15" x14ac:dyDescent="0.25">
      <c r="A672" s="8" t="s">
        <v>23796</v>
      </c>
      <c r="B672" s="8" t="s">
        <v>639</v>
      </c>
      <c r="C672" s="8" t="s">
        <v>23797</v>
      </c>
      <c r="D672" s="8" t="s">
        <v>20872</v>
      </c>
      <c r="E672" s="13" t="s">
        <v>32803</v>
      </c>
      <c r="F672" s="77" t="str">
        <f t="shared" si="10"/>
        <v>К товару</v>
      </c>
      <c r="G672" s="87">
        <v>18130.212</v>
      </c>
      <c r="H672" s="61">
        <v>6</v>
      </c>
      <c r="I672" s="60"/>
    </row>
    <row r="673" spans="1:9" ht="15" x14ac:dyDescent="0.25">
      <c r="A673" s="8" t="s">
        <v>23798</v>
      </c>
      <c r="B673" s="8" t="s">
        <v>639</v>
      </c>
      <c r="C673" s="8" t="s">
        <v>23799</v>
      </c>
      <c r="D673" s="8" t="s">
        <v>23800</v>
      </c>
      <c r="E673" s="13" t="s">
        <v>32804</v>
      </c>
      <c r="F673" s="77" t="str">
        <f t="shared" si="10"/>
        <v>К товару</v>
      </c>
      <c r="G673" s="87">
        <v>25139.016</v>
      </c>
      <c r="H673" s="61">
        <v>12</v>
      </c>
      <c r="I673" s="60"/>
    </row>
    <row r="674" spans="1:9" ht="15" x14ac:dyDescent="0.25">
      <c r="A674" s="8" t="s">
        <v>23801</v>
      </c>
      <c r="B674" s="8" t="s">
        <v>639</v>
      </c>
      <c r="C674" s="8" t="s">
        <v>23802</v>
      </c>
      <c r="D674" s="8" t="s">
        <v>23803</v>
      </c>
      <c r="E674" s="13" t="s">
        <v>32805</v>
      </c>
      <c r="F674" s="77" t="str">
        <f t="shared" si="10"/>
        <v>К товару</v>
      </c>
      <c r="G674" s="87">
        <v>13544.94816</v>
      </c>
      <c r="H674" s="61">
        <v>2</v>
      </c>
      <c r="I674" s="60"/>
    </row>
    <row r="675" spans="1:9" ht="15" x14ac:dyDescent="0.25">
      <c r="A675" s="8" t="s">
        <v>26501</v>
      </c>
      <c r="B675" s="8" t="s">
        <v>639</v>
      </c>
      <c r="C675" s="8" t="s">
        <v>26502</v>
      </c>
      <c r="D675" s="8" t="s">
        <v>23155</v>
      </c>
      <c r="E675" s="13" t="s">
        <v>32806</v>
      </c>
      <c r="F675" s="77" t="str">
        <f t="shared" si="10"/>
        <v>К товару</v>
      </c>
      <c r="G675" s="87">
        <v>4228.4520000000002</v>
      </c>
      <c r="H675" s="61">
        <v>11</v>
      </c>
      <c r="I675" s="60"/>
    </row>
    <row r="676" spans="1:9" ht="15" x14ac:dyDescent="0.25">
      <c r="A676" s="8" t="s">
        <v>21392</v>
      </c>
      <c r="B676" s="8" t="s">
        <v>639</v>
      </c>
      <c r="C676" s="8" t="s">
        <v>21393</v>
      </c>
      <c r="D676" s="8" t="s">
        <v>6349</v>
      </c>
      <c r="E676" s="13" t="s">
        <v>32807</v>
      </c>
      <c r="F676" s="77" t="str">
        <f t="shared" si="10"/>
        <v>К товару</v>
      </c>
      <c r="G676" s="87">
        <v>3417.5160000000001</v>
      </c>
      <c r="H676" s="61">
        <v>7</v>
      </c>
      <c r="I676" s="60"/>
    </row>
    <row r="677" spans="1:9" ht="15" x14ac:dyDescent="0.25">
      <c r="A677" s="8" t="s">
        <v>23804</v>
      </c>
      <c r="B677" s="8" t="s">
        <v>639</v>
      </c>
      <c r="C677" s="8" t="s">
        <v>23805</v>
      </c>
      <c r="D677" s="8" t="s">
        <v>23806</v>
      </c>
      <c r="E677" s="13" t="s">
        <v>32808</v>
      </c>
      <c r="F677" s="77" t="str">
        <f t="shared" si="10"/>
        <v>К товару</v>
      </c>
      <c r="G677" s="87">
        <v>14220.342000000001</v>
      </c>
      <c r="H677" s="61">
        <v>28</v>
      </c>
      <c r="I677" s="60"/>
    </row>
    <row r="678" spans="1:9" ht="15" x14ac:dyDescent="0.25">
      <c r="A678" s="8" t="s">
        <v>23807</v>
      </c>
      <c r="B678" s="8" t="s">
        <v>639</v>
      </c>
      <c r="C678" s="8" t="s">
        <v>23808</v>
      </c>
      <c r="D678" s="8" t="s">
        <v>6352</v>
      </c>
      <c r="E678" s="13" t="s">
        <v>32809</v>
      </c>
      <c r="F678" s="77" t="str">
        <f t="shared" si="10"/>
        <v>К товару</v>
      </c>
      <c r="G678" s="87">
        <v>20041.704000000002</v>
      </c>
      <c r="H678" s="61">
        <v>12</v>
      </c>
      <c r="I678" s="60"/>
    </row>
    <row r="679" spans="1:9" ht="15" x14ac:dyDescent="0.25">
      <c r="A679" s="8" t="s">
        <v>13754</v>
      </c>
      <c r="B679" s="8" t="s">
        <v>639</v>
      </c>
      <c r="C679" s="8" t="s">
        <v>13755</v>
      </c>
      <c r="D679" s="8" t="s">
        <v>13756</v>
      </c>
      <c r="E679" s="13" t="s">
        <v>32810</v>
      </c>
      <c r="F679" s="77" t="str">
        <f t="shared" si="10"/>
        <v>К товару</v>
      </c>
      <c r="G679" s="87">
        <v>17116.542000000001</v>
      </c>
      <c r="H679" s="61">
        <v>4</v>
      </c>
      <c r="I679" s="60"/>
    </row>
    <row r="680" spans="1:9" ht="15" x14ac:dyDescent="0.25">
      <c r="A680" s="8" t="s">
        <v>27659</v>
      </c>
      <c r="B680" s="8" t="s">
        <v>639</v>
      </c>
      <c r="C680" s="8" t="s">
        <v>27660</v>
      </c>
      <c r="D680" s="8" t="s">
        <v>27661</v>
      </c>
      <c r="E680" s="13" t="s">
        <v>32811</v>
      </c>
      <c r="F680" s="77" t="str">
        <f t="shared" si="10"/>
        <v>К товару</v>
      </c>
      <c r="G680" s="87">
        <v>13438.368</v>
      </c>
      <c r="H680" s="61">
        <v>10</v>
      </c>
      <c r="I680" s="60"/>
    </row>
    <row r="681" spans="1:9" ht="15" x14ac:dyDescent="0.25">
      <c r="A681" s="8" t="s">
        <v>21394</v>
      </c>
      <c r="B681" s="8" t="s">
        <v>639</v>
      </c>
      <c r="C681" s="8" t="s">
        <v>21395</v>
      </c>
      <c r="D681" s="8" t="s">
        <v>21396</v>
      </c>
      <c r="E681" s="13" t="s">
        <v>32812</v>
      </c>
      <c r="F681" s="77" t="str">
        <f t="shared" si="10"/>
        <v>К товару</v>
      </c>
      <c r="G681" s="87">
        <v>11613.762000000001</v>
      </c>
      <c r="H681" s="61">
        <v>9</v>
      </c>
      <c r="I681" s="60"/>
    </row>
    <row r="682" spans="1:9" ht="15" x14ac:dyDescent="0.25">
      <c r="A682" s="8" t="s">
        <v>23809</v>
      </c>
      <c r="B682" s="8" t="s">
        <v>639</v>
      </c>
      <c r="C682" s="8" t="s">
        <v>23810</v>
      </c>
      <c r="D682" s="8" t="s">
        <v>23811</v>
      </c>
      <c r="E682" s="13" t="s">
        <v>32813</v>
      </c>
      <c r="F682" s="77" t="str">
        <f t="shared" si="10"/>
        <v>К товару</v>
      </c>
      <c r="G682" s="87">
        <v>7066.7280000000001</v>
      </c>
      <c r="H682" s="61">
        <v>5</v>
      </c>
      <c r="I682" s="60"/>
    </row>
    <row r="683" spans="1:9" ht="15" x14ac:dyDescent="0.25">
      <c r="A683" s="8" t="s">
        <v>21397</v>
      </c>
      <c r="B683" s="8" t="s">
        <v>639</v>
      </c>
      <c r="C683" s="8" t="s">
        <v>21398</v>
      </c>
      <c r="D683" s="8" t="s">
        <v>21399</v>
      </c>
      <c r="E683" s="13" t="s">
        <v>32814</v>
      </c>
      <c r="F683" s="77" t="str">
        <f t="shared" si="10"/>
        <v>К товару</v>
      </c>
      <c r="G683" s="87">
        <v>9625.2310799999996</v>
      </c>
      <c r="H683" s="61">
        <v>8</v>
      </c>
      <c r="I683" s="60"/>
    </row>
    <row r="684" spans="1:9" ht="15" x14ac:dyDescent="0.25">
      <c r="A684" s="8" t="s">
        <v>21400</v>
      </c>
      <c r="B684" s="8" t="s">
        <v>639</v>
      </c>
      <c r="C684" s="8" t="s">
        <v>21401</v>
      </c>
      <c r="D684" s="8" t="s">
        <v>21402</v>
      </c>
      <c r="E684" s="13" t="s">
        <v>32815</v>
      </c>
      <c r="F684" s="77" t="str">
        <f t="shared" si="10"/>
        <v>К товару</v>
      </c>
      <c r="G684" s="87">
        <v>9625.2310799999996</v>
      </c>
      <c r="H684" s="61">
        <v>8</v>
      </c>
      <c r="I684" s="60"/>
    </row>
    <row r="685" spans="1:9" ht="15" x14ac:dyDescent="0.25">
      <c r="A685" s="8" t="s">
        <v>23812</v>
      </c>
      <c r="B685" s="8" t="s">
        <v>639</v>
      </c>
      <c r="C685" s="8" t="s">
        <v>23813</v>
      </c>
      <c r="D685" s="8" t="s">
        <v>23814</v>
      </c>
      <c r="E685" s="13" t="s">
        <v>32816</v>
      </c>
      <c r="F685" s="77" t="str">
        <f t="shared" si="10"/>
        <v>К товару</v>
      </c>
      <c r="G685" s="87">
        <v>6255.7920000000004</v>
      </c>
      <c r="H685" s="61">
        <v>6</v>
      </c>
      <c r="I685" s="60"/>
    </row>
    <row r="686" spans="1:9" ht="15" x14ac:dyDescent="0.25">
      <c r="A686" s="8" t="s">
        <v>23815</v>
      </c>
      <c r="B686" s="8" t="s">
        <v>639</v>
      </c>
      <c r="C686" s="8" t="s">
        <v>23816</v>
      </c>
      <c r="D686" s="8" t="s">
        <v>23817</v>
      </c>
      <c r="E686" s="13" t="s">
        <v>32817</v>
      </c>
      <c r="F686" s="77" t="str">
        <f t="shared" si="10"/>
        <v>К товару</v>
      </c>
      <c r="G686" s="87">
        <v>7240.5</v>
      </c>
      <c r="H686" s="61">
        <v>9</v>
      </c>
      <c r="I686" s="60"/>
    </row>
    <row r="687" spans="1:9" ht="15" x14ac:dyDescent="0.25">
      <c r="A687" s="8" t="s">
        <v>13757</v>
      </c>
      <c r="B687" s="8" t="s">
        <v>639</v>
      </c>
      <c r="C687" s="8" t="s">
        <v>13758</v>
      </c>
      <c r="D687" s="8" t="s">
        <v>13759</v>
      </c>
      <c r="E687" s="13" t="s">
        <v>32818</v>
      </c>
      <c r="F687" s="77" t="str">
        <f t="shared" si="10"/>
        <v>К товару</v>
      </c>
      <c r="G687" s="87">
        <v>9036.1440000000002</v>
      </c>
      <c r="H687" s="61">
        <v>10</v>
      </c>
      <c r="I687" s="60"/>
    </row>
    <row r="688" spans="1:9" ht="15" x14ac:dyDescent="0.25">
      <c r="A688" s="8" t="s">
        <v>13760</v>
      </c>
      <c r="B688" s="8" t="s">
        <v>639</v>
      </c>
      <c r="C688" s="8" t="s">
        <v>13761</v>
      </c>
      <c r="D688" s="8" t="s">
        <v>13762</v>
      </c>
      <c r="E688" s="13" t="s">
        <v>32819</v>
      </c>
      <c r="F688" s="77" t="str">
        <f t="shared" si="10"/>
        <v>К товару</v>
      </c>
      <c r="G688" s="87">
        <v>5551.4361599999993</v>
      </c>
      <c r="H688" s="61">
        <v>31</v>
      </c>
      <c r="I688" s="60"/>
    </row>
    <row r="689" spans="1:9" ht="15" x14ac:dyDescent="0.25">
      <c r="A689" s="8" t="s">
        <v>23818</v>
      </c>
      <c r="B689" s="8" t="s">
        <v>639</v>
      </c>
      <c r="C689" s="8" t="s">
        <v>23819</v>
      </c>
      <c r="D689" s="8" t="s">
        <v>23820</v>
      </c>
      <c r="E689" s="13" t="s">
        <v>32820</v>
      </c>
      <c r="F689" s="77" t="str">
        <f t="shared" si="10"/>
        <v>К товару</v>
      </c>
      <c r="G689" s="87">
        <v>9538.3450799999991</v>
      </c>
      <c r="H689" s="61">
        <v>3</v>
      </c>
      <c r="I689" s="60"/>
    </row>
    <row r="690" spans="1:9" ht="15" x14ac:dyDescent="0.25">
      <c r="A690" s="8" t="s">
        <v>13763</v>
      </c>
      <c r="B690" s="8" t="s">
        <v>639</v>
      </c>
      <c r="C690" s="8" t="s">
        <v>13764</v>
      </c>
      <c r="D690" s="8" t="s">
        <v>13765</v>
      </c>
      <c r="E690" s="13" t="s">
        <v>32821</v>
      </c>
      <c r="F690" s="77" t="str">
        <f t="shared" si="10"/>
        <v>К товару</v>
      </c>
      <c r="G690" s="87">
        <v>4248.1461600000002</v>
      </c>
      <c r="H690" s="61">
        <v>34</v>
      </c>
      <c r="I690" s="60"/>
    </row>
    <row r="691" spans="1:9" ht="15" x14ac:dyDescent="0.25">
      <c r="A691" s="8" t="s">
        <v>13766</v>
      </c>
      <c r="B691" s="8" t="s">
        <v>639</v>
      </c>
      <c r="C691" s="8" t="s">
        <v>13767</v>
      </c>
      <c r="D691" s="8" t="s">
        <v>13768</v>
      </c>
      <c r="E691" s="13" t="s">
        <v>32822</v>
      </c>
      <c r="F691" s="77" t="str">
        <f t="shared" si="10"/>
        <v>К товару</v>
      </c>
      <c r="G691" s="87">
        <v>8833.41</v>
      </c>
      <c r="H691" s="61">
        <v>4</v>
      </c>
      <c r="I691" s="60"/>
    </row>
    <row r="692" spans="1:9" ht="15" x14ac:dyDescent="0.25">
      <c r="A692" s="8" t="s">
        <v>23821</v>
      </c>
      <c r="B692" s="8" t="s">
        <v>639</v>
      </c>
      <c r="C692" s="8" t="s">
        <v>23822</v>
      </c>
      <c r="D692" s="8" t="s">
        <v>23823</v>
      </c>
      <c r="E692" s="13" t="s">
        <v>32823</v>
      </c>
      <c r="F692" s="77" t="str">
        <f t="shared" si="10"/>
        <v>К товару</v>
      </c>
      <c r="G692" s="87">
        <v>10310.472</v>
      </c>
      <c r="H692" s="61">
        <v>5</v>
      </c>
      <c r="I692" s="60"/>
    </row>
    <row r="693" spans="1:9" ht="15" x14ac:dyDescent="0.25">
      <c r="A693" s="8" t="s">
        <v>27662</v>
      </c>
      <c r="B693" s="8" t="s">
        <v>639</v>
      </c>
      <c r="C693" s="8" t="s">
        <v>27663</v>
      </c>
      <c r="D693" s="8" t="s">
        <v>27664</v>
      </c>
      <c r="E693" s="13" t="s">
        <v>32824</v>
      </c>
      <c r="F693" s="77" t="str">
        <f t="shared" si="10"/>
        <v>К товару</v>
      </c>
      <c r="G693" s="87">
        <v>8003.3590800000002</v>
      </c>
      <c r="H693" s="61">
        <v>10</v>
      </c>
      <c r="I693" s="60"/>
    </row>
    <row r="694" spans="1:9" ht="15" x14ac:dyDescent="0.25">
      <c r="A694" s="8" t="s">
        <v>27665</v>
      </c>
      <c r="B694" s="8" t="s">
        <v>639</v>
      </c>
      <c r="C694" s="8" t="s">
        <v>27666</v>
      </c>
      <c r="D694" s="8" t="s">
        <v>27667</v>
      </c>
      <c r="E694" s="13" t="s">
        <v>32825</v>
      </c>
      <c r="F694" s="77" t="str">
        <f t="shared" si="10"/>
        <v>К товару</v>
      </c>
      <c r="G694" s="87">
        <v>10078.776</v>
      </c>
      <c r="H694" s="61">
        <v>10</v>
      </c>
      <c r="I694" s="60"/>
    </row>
    <row r="695" spans="1:9" ht="15" x14ac:dyDescent="0.25">
      <c r="A695" s="8" t="s">
        <v>13769</v>
      </c>
      <c r="B695" s="8" t="s">
        <v>639</v>
      </c>
      <c r="C695" s="8" t="s">
        <v>13770</v>
      </c>
      <c r="D695" s="8" t="s">
        <v>13771</v>
      </c>
      <c r="E695" s="13" t="s">
        <v>32826</v>
      </c>
      <c r="F695" s="77" t="str">
        <f t="shared" si="10"/>
        <v>К товару</v>
      </c>
      <c r="G695" s="87">
        <v>945.89891999999998</v>
      </c>
      <c r="H695" s="61">
        <v>288</v>
      </c>
      <c r="I695" s="60"/>
    </row>
    <row r="696" spans="1:9" ht="15" x14ac:dyDescent="0.25">
      <c r="A696" s="8" t="s">
        <v>23824</v>
      </c>
      <c r="B696" s="8" t="s">
        <v>639</v>
      </c>
      <c r="C696" s="8" t="s">
        <v>23825</v>
      </c>
      <c r="D696" s="8" t="s">
        <v>23826</v>
      </c>
      <c r="E696" s="13" t="s">
        <v>32827</v>
      </c>
      <c r="F696" s="77" t="str">
        <f t="shared" si="10"/>
        <v>К товару</v>
      </c>
      <c r="G696" s="87">
        <v>868.86</v>
      </c>
      <c r="H696" s="61">
        <v>300</v>
      </c>
      <c r="I696" s="60"/>
    </row>
    <row r="697" spans="1:9" ht="15" x14ac:dyDescent="0.25">
      <c r="A697" s="8" t="s">
        <v>13772</v>
      </c>
      <c r="B697" s="8" t="s">
        <v>639</v>
      </c>
      <c r="C697" s="8" t="s">
        <v>13773</v>
      </c>
      <c r="D697" s="8" t="s">
        <v>13774</v>
      </c>
      <c r="E697" s="13" t="s">
        <v>32828</v>
      </c>
      <c r="F697" s="77" t="str">
        <f t="shared" si="10"/>
        <v>К товару</v>
      </c>
      <c r="G697" s="87">
        <v>810.93600000000004</v>
      </c>
      <c r="H697" s="61">
        <v>338</v>
      </c>
      <c r="I697" s="60"/>
    </row>
    <row r="698" spans="1:9" ht="15" x14ac:dyDescent="0.25">
      <c r="A698" s="8" t="s">
        <v>13775</v>
      </c>
      <c r="B698" s="8" t="s">
        <v>639</v>
      </c>
      <c r="C698" s="8" t="s">
        <v>13776</v>
      </c>
      <c r="D698" s="8" t="s">
        <v>6429</v>
      </c>
      <c r="E698" s="13" t="s">
        <v>32829</v>
      </c>
      <c r="F698" s="77" t="str">
        <f t="shared" si="10"/>
        <v>К товару</v>
      </c>
      <c r="G698" s="87">
        <v>810.93600000000004</v>
      </c>
      <c r="H698" s="61">
        <v>104</v>
      </c>
      <c r="I698" s="60"/>
    </row>
    <row r="699" spans="1:9" ht="15" x14ac:dyDescent="0.25">
      <c r="A699" s="8" t="s">
        <v>13777</v>
      </c>
      <c r="B699" s="8" t="s">
        <v>639</v>
      </c>
      <c r="C699" s="8" t="s">
        <v>13778</v>
      </c>
      <c r="D699" s="8" t="s">
        <v>13779</v>
      </c>
      <c r="E699" s="13" t="s">
        <v>32830</v>
      </c>
      <c r="F699" s="77" t="str">
        <f t="shared" si="10"/>
        <v>К товару</v>
      </c>
      <c r="G699" s="87">
        <v>11044.36908</v>
      </c>
      <c r="H699" s="61">
        <v>2</v>
      </c>
      <c r="I699" s="60"/>
    </row>
    <row r="700" spans="1:9" ht="15" x14ac:dyDescent="0.25">
      <c r="A700" s="8" t="s">
        <v>13780</v>
      </c>
      <c r="B700" s="8" t="s">
        <v>639</v>
      </c>
      <c r="C700" s="8" t="s">
        <v>13781</v>
      </c>
      <c r="D700" s="8" t="s">
        <v>13782</v>
      </c>
      <c r="E700" s="13" t="s">
        <v>32831</v>
      </c>
      <c r="F700" s="77" t="str">
        <f t="shared" si="10"/>
        <v>К товару</v>
      </c>
      <c r="G700" s="87">
        <v>9741.0790799999995</v>
      </c>
      <c r="H700" s="61">
        <v>1</v>
      </c>
      <c r="I700" s="60"/>
    </row>
    <row r="701" spans="1:9" ht="15" x14ac:dyDescent="0.25">
      <c r="A701" s="8" t="s">
        <v>21403</v>
      </c>
      <c r="B701" s="8" t="s">
        <v>639</v>
      </c>
      <c r="C701" s="8" t="s">
        <v>21404</v>
      </c>
      <c r="D701" s="8" t="s">
        <v>21405</v>
      </c>
      <c r="E701" s="13" t="s">
        <v>32832</v>
      </c>
      <c r="F701" s="77" t="str">
        <f t="shared" si="10"/>
        <v>К товару</v>
      </c>
      <c r="G701" s="87">
        <v>9557.4599999999991</v>
      </c>
      <c r="H701" s="61">
        <v>1</v>
      </c>
      <c r="I701" s="60"/>
    </row>
    <row r="702" spans="1:9" ht="15" x14ac:dyDescent="0.25">
      <c r="A702" s="8" t="s">
        <v>13783</v>
      </c>
      <c r="B702" s="8" t="s">
        <v>639</v>
      </c>
      <c r="C702" s="8" t="s">
        <v>13784</v>
      </c>
      <c r="D702" s="8" t="s">
        <v>13785</v>
      </c>
      <c r="E702" s="13" t="s">
        <v>32833</v>
      </c>
      <c r="F702" s="77" t="str">
        <f t="shared" si="10"/>
        <v>К товару</v>
      </c>
      <c r="G702" s="87">
        <v>10146.54708</v>
      </c>
      <c r="H702" s="61">
        <v>2</v>
      </c>
      <c r="I702" s="60"/>
    </row>
    <row r="703" spans="1:9" ht="15" x14ac:dyDescent="0.25">
      <c r="A703" s="8" t="s">
        <v>26503</v>
      </c>
      <c r="B703" s="8" t="s">
        <v>639</v>
      </c>
      <c r="C703" s="8" t="s">
        <v>26504</v>
      </c>
      <c r="D703" s="8" t="s">
        <v>26505</v>
      </c>
      <c r="E703" s="13" t="s">
        <v>32834</v>
      </c>
      <c r="F703" s="77" t="str">
        <f t="shared" si="10"/>
        <v>К товару</v>
      </c>
      <c r="G703" s="87">
        <v>5088.0441599999995</v>
      </c>
      <c r="H703" s="61">
        <v>7</v>
      </c>
      <c r="I703" s="60"/>
    </row>
    <row r="704" spans="1:9" ht="15" x14ac:dyDescent="0.25">
      <c r="A704" s="8" t="s">
        <v>27668</v>
      </c>
      <c r="B704" s="8" t="s">
        <v>639</v>
      </c>
      <c r="C704" s="8" t="s">
        <v>27669</v>
      </c>
      <c r="D704" s="8" t="s">
        <v>27670</v>
      </c>
      <c r="E704" s="13" t="s">
        <v>32835</v>
      </c>
      <c r="F704" s="77" t="str">
        <f t="shared" si="10"/>
        <v>К товару</v>
      </c>
      <c r="G704" s="87">
        <v>11295.18</v>
      </c>
      <c r="H704" s="61">
        <v>5</v>
      </c>
      <c r="I704" s="60"/>
    </row>
    <row r="705" spans="1:9" ht="15" x14ac:dyDescent="0.25">
      <c r="A705" s="8" t="s">
        <v>13786</v>
      </c>
      <c r="B705" s="8" t="s">
        <v>639</v>
      </c>
      <c r="C705" s="8" t="s">
        <v>13787</v>
      </c>
      <c r="D705" s="8" t="s">
        <v>13788</v>
      </c>
      <c r="E705" s="13" t="s">
        <v>32836</v>
      </c>
      <c r="F705" s="77" t="str">
        <f t="shared" si="10"/>
        <v>К товару</v>
      </c>
      <c r="G705" s="87">
        <v>11295.18</v>
      </c>
      <c r="H705" s="61">
        <v>5</v>
      </c>
      <c r="I705" s="60"/>
    </row>
    <row r="706" spans="1:9" ht="15" x14ac:dyDescent="0.25">
      <c r="A706" s="8" t="s">
        <v>27671</v>
      </c>
      <c r="B706" s="8" t="s">
        <v>639</v>
      </c>
      <c r="C706" s="8" t="s">
        <v>27672</v>
      </c>
      <c r="D706" s="8" t="s">
        <v>27673</v>
      </c>
      <c r="E706" s="13" t="s">
        <v>32837</v>
      </c>
      <c r="F706" s="77" t="str">
        <f t="shared" si="10"/>
        <v>К товару</v>
      </c>
      <c r="G706" s="87">
        <v>8042.1681599999993</v>
      </c>
      <c r="H706" s="61">
        <v>10</v>
      </c>
      <c r="I706" s="60"/>
    </row>
    <row r="707" spans="1:9" ht="15" x14ac:dyDescent="0.25">
      <c r="A707" s="8" t="s">
        <v>13795</v>
      </c>
      <c r="B707" s="8" t="s">
        <v>639</v>
      </c>
      <c r="C707" s="8" t="s">
        <v>13796</v>
      </c>
      <c r="D707" s="8" t="s">
        <v>13797</v>
      </c>
      <c r="E707" s="13" t="s">
        <v>32838</v>
      </c>
      <c r="F707" s="77" t="str">
        <f t="shared" si="10"/>
        <v>К товару</v>
      </c>
      <c r="G707" s="87">
        <v>10484.244000000001</v>
      </c>
      <c r="H707" s="61">
        <v>1</v>
      </c>
      <c r="I707" s="60"/>
    </row>
    <row r="708" spans="1:9" ht="15" x14ac:dyDescent="0.25">
      <c r="A708" s="8" t="s">
        <v>13789</v>
      </c>
      <c r="B708" s="8" t="s">
        <v>639</v>
      </c>
      <c r="C708" s="8" t="s">
        <v>13790</v>
      </c>
      <c r="D708" s="8" t="s">
        <v>13791</v>
      </c>
      <c r="E708" s="13" t="s">
        <v>32839</v>
      </c>
      <c r="F708" s="77" t="str">
        <f t="shared" si="10"/>
        <v>К товару</v>
      </c>
      <c r="G708" s="87">
        <v>9393.5350799999997</v>
      </c>
      <c r="H708" s="61">
        <v>3</v>
      </c>
      <c r="I708" s="60"/>
    </row>
    <row r="709" spans="1:9" ht="15" x14ac:dyDescent="0.25">
      <c r="A709" s="8" t="s">
        <v>13792</v>
      </c>
      <c r="B709" s="8" t="s">
        <v>639</v>
      </c>
      <c r="C709" s="8" t="s">
        <v>13793</v>
      </c>
      <c r="D709" s="8" t="s">
        <v>13794</v>
      </c>
      <c r="E709" s="13" t="s">
        <v>32840</v>
      </c>
      <c r="F709" s="77" t="str">
        <f t="shared" si="10"/>
        <v>К товару</v>
      </c>
      <c r="G709" s="87">
        <v>9596.26908</v>
      </c>
      <c r="H709" s="61">
        <v>3</v>
      </c>
      <c r="I709" s="60"/>
    </row>
    <row r="710" spans="1:9" ht="15" x14ac:dyDescent="0.25">
      <c r="A710" s="8" t="s">
        <v>13798</v>
      </c>
      <c r="B710" s="8" t="s">
        <v>639</v>
      </c>
      <c r="C710" s="8" t="s">
        <v>13799</v>
      </c>
      <c r="D710" s="8" t="s">
        <v>13800</v>
      </c>
      <c r="E710" s="13" t="s">
        <v>32841</v>
      </c>
      <c r="F710" s="77" t="str">
        <f t="shared" si="10"/>
        <v>К товару</v>
      </c>
      <c r="G710" s="87">
        <v>7926.3201599999993</v>
      </c>
      <c r="H710" s="61">
        <v>3</v>
      </c>
      <c r="I710" s="60"/>
    </row>
    <row r="711" spans="1:9" ht="15" x14ac:dyDescent="0.25">
      <c r="A711" s="8" t="s">
        <v>13804</v>
      </c>
      <c r="B711" s="8" t="s">
        <v>639</v>
      </c>
      <c r="C711" s="8" t="s">
        <v>13805</v>
      </c>
      <c r="D711" s="8" t="s">
        <v>13806</v>
      </c>
      <c r="E711" s="13" t="s">
        <v>32842</v>
      </c>
      <c r="F711" s="77" t="str">
        <f t="shared" si="10"/>
        <v>К товару</v>
      </c>
      <c r="G711" s="87">
        <v>13785.912</v>
      </c>
      <c r="H711" s="61">
        <v>3</v>
      </c>
      <c r="I711" s="60"/>
    </row>
    <row r="712" spans="1:9" ht="15" x14ac:dyDescent="0.25">
      <c r="A712" s="8" t="s">
        <v>13801</v>
      </c>
      <c r="B712" s="8" t="s">
        <v>639</v>
      </c>
      <c r="C712" s="8" t="s">
        <v>13802</v>
      </c>
      <c r="D712" s="8" t="s">
        <v>13803</v>
      </c>
      <c r="E712" s="13" t="s">
        <v>32843</v>
      </c>
      <c r="F712" s="77" t="str">
        <f t="shared" si="10"/>
        <v>К товару</v>
      </c>
      <c r="G712" s="87">
        <v>3002.7801600000003</v>
      </c>
      <c r="H712" s="61">
        <v>5</v>
      </c>
      <c r="I712" s="60"/>
    </row>
    <row r="713" spans="1:9" ht="30" x14ac:dyDescent="0.25">
      <c r="A713" s="8" t="s">
        <v>21406</v>
      </c>
      <c r="B713" s="8" t="s">
        <v>639</v>
      </c>
      <c r="C713" s="8" t="s">
        <v>21407</v>
      </c>
      <c r="D713" s="8" t="s">
        <v>21408</v>
      </c>
      <c r="E713" s="13" t="s">
        <v>32844</v>
      </c>
      <c r="F713" s="77" t="str">
        <f t="shared" si="10"/>
        <v>К товару</v>
      </c>
      <c r="G713" s="87">
        <v>12743.28</v>
      </c>
      <c r="H713" s="61">
        <v>1</v>
      </c>
      <c r="I713" s="60"/>
    </row>
    <row r="714" spans="1:9" ht="15" x14ac:dyDescent="0.25">
      <c r="A714" s="8" t="s">
        <v>23827</v>
      </c>
      <c r="B714" s="8" t="s">
        <v>639</v>
      </c>
      <c r="C714" s="8" t="s">
        <v>23828</v>
      </c>
      <c r="D714" s="8" t="s">
        <v>23829</v>
      </c>
      <c r="E714" s="13" t="s">
        <v>32845</v>
      </c>
      <c r="F714" s="77" t="str">
        <f t="shared" ref="F714:F777" si="11">HYPERLINK("https://shop-askom.kz/?pbrandnumber="&amp;C714&amp;"&amp;pbrandname=SAMPA", "К товару")</f>
        <v>К товару</v>
      </c>
      <c r="G714" s="87">
        <v>12878.82216</v>
      </c>
      <c r="H714" s="61">
        <v>3</v>
      </c>
      <c r="I714" s="60"/>
    </row>
    <row r="715" spans="1:9" ht="15" x14ac:dyDescent="0.25">
      <c r="A715" s="8" t="s">
        <v>23830</v>
      </c>
      <c r="B715" s="8" t="s">
        <v>639</v>
      </c>
      <c r="C715" s="8" t="s">
        <v>23831</v>
      </c>
      <c r="D715" s="8" t="s">
        <v>23832</v>
      </c>
      <c r="E715" s="13" t="s">
        <v>32846</v>
      </c>
      <c r="F715" s="77" t="str">
        <f t="shared" si="11"/>
        <v>К товару</v>
      </c>
      <c r="G715" s="87">
        <v>17550.972000000002</v>
      </c>
      <c r="H715" s="61">
        <v>3</v>
      </c>
      <c r="I715" s="60"/>
    </row>
    <row r="716" spans="1:9" ht="15" x14ac:dyDescent="0.25">
      <c r="A716" s="8" t="s">
        <v>23833</v>
      </c>
      <c r="B716" s="8" t="s">
        <v>639</v>
      </c>
      <c r="C716" s="8" t="s">
        <v>23834</v>
      </c>
      <c r="D716" s="8" t="s">
        <v>23835</v>
      </c>
      <c r="E716" s="13" t="s">
        <v>32847</v>
      </c>
      <c r="F716" s="77" t="str">
        <f t="shared" si="11"/>
        <v>К товару</v>
      </c>
      <c r="G716" s="87">
        <v>5908.2479999999996</v>
      </c>
      <c r="H716" s="61">
        <v>3</v>
      </c>
      <c r="I716" s="60"/>
    </row>
    <row r="717" spans="1:9" ht="15" x14ac:dyDescent="0.25">
      <c r="A717" s="8" t="s">
        <v>13807</v>
      </c>
      <c r="B717" s="8" t="s">
        <v>639</v>
      </c>
      <c r="C717" s="8" t="s">
        <v>13808</v>
      </c>
      <c r="D717" s="8" t="s">
        <v>13809</v>
      </c>
      <c r="E717" s="13" t="s">
        <v>32848</v>
      </c>
      <c r="F717" s="77" t="str">
        <f t="shared" si="11"/>
        <v>К товару</v>
      </c>
      <c r="G717" s="87">
        <v>36762.625079999998</v>
      </c>
      <c r="H717" s="61">
        <v>13</v>
      </c>
      <c r="I717" s="60"/>
    </row>
    <row r="718" spans="1:9" ht="15" x14ac:dyDescent="0.25">
      <c r="A718" s="8" t="s">
        <v>13810</v>
      </c>
      <c r="B718" s="8" t="s">
        <v>639</v>
      </c>
      <c r="C718" s="8" t="s">
        <v>13811</v>
      </c>
      <c r="D718" s="8" t="s">
        <v>13812</v>
      </c>
      <c r="E718" s="13" t="s">
        <v>32849</v>
      </c>
      <c r="F718" s="77" t="str">
        <f t="shared" si="11"/>
        <v>К товару</v>
      </c>
      <c r="G718" s="87">
        <v>35556.068160000003</v>
      </c>
      <c r="H718" s="61">
        <v>3</v>
      </c>
      <c r="I718" s="60"/>
    </row>
    <row r="719" spans="1:9" ht="15" x14ac:dyDescent="0.25">
      <c r="A719" s="8" t="s">
        <v>13813</v>
      </c>
      <c r="B719" s="8" t="s">
        <v>639</v>
      </c>
      <c r="C719" s="8" t="s">
        <v>13814</v>
      </c>
      <c r="D719" s="8" t="s">
        <v>13815</v>
      </c>
      <c r="E719" s="13" t="s">
        <v>32850</v>
      </c>
      <c r="F719" s="77" t="str">
        <f t="shared" si="11"/>
        <v>К товару</v>
      </c>
      <c r="G719" s="87">
        <v>39900.368159999998</v>
      </c>
      <c r="H719" s="61">
        <v>16</v>
      </c>
      <c r="I719" s="60"/>
    </row>
    <row r="720" spans="1:9" ht="15" x14ac:dyDescent="0.25">
      <c r="A720" s="8" t="s">
        <v>13816</v>
      </c>
      <c r="B720" s="8" t="s">
        <v>639</v>
      </c>
      <c r="C720" s="8" t="s">
        <v>13817</v>
      </c>
      <c r="D720" s="8" t="s">
        <v>6432</v>
      </c>
      <c r="E720" s="13" t="s">
        <v>32851</v>
      </c>
      <c r="F720" s="77" t="str">
        <f t="shared" si="11"/>
        <v>К товару</v>
      </c>
      <c r="G720" s="87">
        <v>58020.733080000005</v>
      </c>
      <c r="H720" s="61">
        <v>4</v>
      </c>
      <c r="I720" s="60"/>
    </row>
    <row r="721" spans="1:9" ht="15" x14ac:dyDescent="0.25">
      <c r="A721" s="8" t="s">
        <v>13818</v>
      </c>
      <c r="B721" s="8" t="s">
        <v>639</v>
      </c>
      <c r="C721" s="8" t="s">
        <v>13819</v>
      </c>
      <c r="D721" s="8" t="s">
        <v>13820</v>
      </c>
      <c r="E721" s="13" t="s">
        <v>32852</v>
      </c>
      <c r="F721" s="77" t="str">
        <f t="shared" si="11"/>
        <v>К товару</v>
      </c>
      <c r="G721" s="87">
        <v>43037.531999999999</v>
      </c>
      <c r="H721" s="61">
        <v>2</v>
      </c>
      <c r="I721" s="60"/>
    </row>
    <row r="722" spans="1:9" ht="15" x14ac:dyDescent="0.25">
      <c r="A722" s="8" t="s">
        <v>13821</v>
      </c>
      <c r="B722" s="8" t="s">
        <v>639</v>
      </c>
      <c r="C722" s="8" t="s">
        <v>13822</v>
      </c>
      <c r="D722" s="8" t="s">
        <v>13823</v>
      </c>
      <c r="E722" s="13" t="s">
        <v>32853</v>
      </c>
      <c r="F722" s="77" t="str">
        <f t="shared" si="11"/>
        <v>К товару</v>
      </c>
      <c r="G722" s="87">
        <v>54294.48216</v>
      </c>
      <c r="H722" s="61">
        <v>8</v>
      </c>
      <c r="I722" s="60"/>
    </row>
    <row r="723" spans="1:9" ht="15" x14ac:dyDescent="0.25">
      <c r="A723" s="8" t="s">
        <v>13824</v>
      </c>
      <c r="B723" s="8" t="s">
        <v>639</v>
      </c>
      <c r="C723" s="8" t="s">
        <v>13825</v>
      </c>
      <c r="D723" s="8" t="s">
        <v>13826</v>
      </c>
      <c r="E723" s="13" t="s">
        <v>32854</v>
      </c>
      <c r="F723" s="77" t="str">
        <f t="shared" si="11"/>
        <v>К товару</v>
      </c>
      <c r="G723" s="87">
        <v>54632.179080000002</v>
      </c>
      <c r="H723" s="61">
        <v>15</v>
      </c>
      <c r="I723" s="60"/>
    </row>
    <row r="724" spans="1:9" ht="15" x14ac:dyDescent="0.25">
      <c r="A724" s="8" t="s">
        <v>13827</v>
      </c>
      <c r="B724" s="8" t="s">
        <v>639</v>
      </c>
      <c r="C724" s="8" t="s">
        <v>13828</v>
      </c>
      <c r="D724" s="8" t="s">
        <v>13829</v>
      </c>
      <c r="E724" s="13" t="s">
        <v>32855</v>
      </c>
      <c r="F724" s="77" t="str">
        <f t="shared" si="11"/>
        <v>К товару</v>
      </c>
      <c r="G724" s="87">
        <v>44340.822</v>
      </c>
      <c r="H724" s="61">
        <v>6</v>
      </c>
      <c r="I724" s="60"/>
    </row>
    <row r="725" spans="1:9" ht="15" x14ac:dyDescent="0.25">
      <c r="A725" s="8" t="s">
        <v>23836</v>
      </c>
      <c r="B725" s="8" t="s">
        <v>639</v>
      </c>
      <c r="C725" s="8" t="s">
        <v>23837</v>
      </c>
      <c r="D725" s="8" t="s">
        <v>23838</v>
      </c>
      <c r="E725" s="13" t="s">
        <v>32856</v>
      </c>
      <c r="F725" s="77" t="str">
        <f t="shared" si="11"/>
        <v>К товару</v>
      </c>
      <c r="G725" s="87">
        <v>29927.593079999999</v>
      </c>
      <c r="H725" s="61">
        <v>10</v>
      </c>
      <c r="I725" s="60"/>
    </row>
    <row r="726" spans="1:9" ht="15" x14ac:dyDescent="0.25">
      <c r="A726" s="8" t="s">
        <v>13830</v>
      </c>
      <c r="B726" s="8" t="s">
        <v>639</v>
      </c>
      <c r="C726" s="8" t="s">
        <v>13831</v>
      </c>
      <c r="D726" s="8" t="s">
        <v>13832</v>
      </c>
      <c r="E726" s="13" t="s">
        <v>32857</v>
      </c>
      <c r="F726" s="77" t="str">
        <f t="shared" si="11"/>
        <v>К товару</v>
      </c>
      <c r="G726" s="87">
        <v>50616.30816</v>
      </c>
      <c r="H726" s="61">
        <v>3</v>
      </c>
      <c r="I726" s="60"/>
    </row>
    <row r="727" spans="1:9" ht="15" x14ac:dyDescent="0.25">
      <c r="A727" s="8" t="s">
        <v>13833</v>
      </c>
      <c r="B727" s="8" t="s">
        <v>639</v>
      </c>
      <c r="C727" s="8" t="s">
        <v>13834</v>
      </c>
      <c r="D727" s="8" t="s">
        <v>13835</v>
      </c>
      <c r="E727" s="13" t="s">
        <v>32858</v>
      </c>
      <c r="F727" s="77" t="str">
        <f t="shared" si="11"/>
        <v>К товару</v>
      </c>
      <c r="G727" s="87">
        <v>58599.973080000003</v>
      </c>
      <c r="H727" s="61">
        <v>2</v>
      </c>
      <c r="I727" s="60"/>
    </row>
    <row r="728" spans="1:9" ht="30" x14ac:dyDescent="0.25">
      <c r="A728" s="8" t="s">
        <v>13836</v>
      </c>
      <c r="B728" s="8" t="s">
        <v>639</v>
      </c>
      <c r="C728" s="8" t="s">
        <v>13837</v>
      </c>
      <c r="D728" s="8" t="s">
        <v>13838</v>
      </c>
      <c r="E728" s="13" t="s">
        <v>32859</v>
      </c>
      <c r="F728" s="77" t="str">
        <f t="shared" si="11"/>
        <v>К товару</v>
      </c>
      <c r="G728" s="87">
        <v>50008.106159999996</v>
      </c>
      <c r="H728" s="61">
        <v>6</v>
      </c>
      <c r="I728" s="60"/>
    </row>
    <row r="729" spans="1:9" ht="15" x14ac:dyDescent="0.25">
      <c r="A729" s="8" t="s">
        <v>13839</v>
      </c>
      <c r="B729" s="8" t="s">
        <v>639</v>
      </c>
      <c r="C729" s="8" t="s">
        <v>13840</v>
      </c>
      <c r="D729" s="8" t="s">
        <v>13841</v>
      </c>
      <c r="E729" s="13" t="s">
        <v>32860</v>
      </c>
      <c r="F729" s="77" t="str">
        <f t="shared" si="11"/>
        <v>К товару</v>
      </c>
      <c r="G729" s="87">
        <v>28933.038</v>
      </c>
      <c r="H729" s="61">
        <v>13</v>
      </c>
      <c r="I729" s="60"/>
    </row>
    <row r="730" spans="1:9" ht="30" x14ac:dyDescent="0.25">
      <c r="A730" s="8" t="s">
        <v>13842</v>
      </c>
      <c r="B730" s="8" t="s">
        <v>639</v>
      </c>
      <c r="C730" s="8" t="s">
        <v>13843</v>
      </c>
      <c r="D730" s="8" t="s">
        <v>6469</v>
      </c>
      <c r="E730" s="13" t="s">
        <v>32861</v>
      </c>
      <c r="F730" s="77" t="str">
        <f t="shared" si="11"/>
        <v>К товару</v>
      </c>
      <c r="G730" s="87">
        <v>47391.679080000002</v>
      </c>
      <c r="H730" s="61">
        <v>8</v>
      </c>
      <c r="I730" s="60"/>
    </row>
    <row r="731" spans="1:9" ht="15" x14ac:dyDescent="0.25">
      <c r="A731" s="8" t="s">
        <v>21409</v>
      </c>
      <c r="B731" s="8" t="s">
        <v>639</v>
      </c>
      <c r="C731" s="8" t="s">
        <v>21410</v>
      </c>
      <c r="D731" s="8" t="s">
        <v>21411</v>
      </c>
      <c r="E731" s="13" t="s">
        <v>32862</v>
      </c>
      <c r="F731" s="77" t="str">
        <f t="shared" si="11"/>
        <v>К товару</v>
      </c>
      <c r="G731" s="87">
        <v>30111.212159999999</v>
      </c>
      <c r="H731" s="61">
        <v>18</v>
      </c>
      <c r="I731" s="60"/>
    </row>
    <row r="732" spans="1:9" ht="15" x14ac:dyDescent="0.25">
      <c r="A732" s="8" t="s">
        <v>13844</v>
      </c>
      <c r="B732" s="8" t="s">
        <v>639</v>
      </c>
      <c r="C732" s="8" t="s">
        <v>13845</v>
      </c>
      <c r="D732" s="8" t="s">
        <v>13846</v>
      </c>
      <c r="E732" s="13" t="s">
        <v>32863</v>
      </c>
      <c r="F732" s="77" t="str">
        <f t="shared" si="11"/>
        <v>К товару</v>
      </c>
      <c r="G732" s="87">
        <v>48173.653080000004</v>
      </c>
      <c r="H732" s="61">
        <v>10</v>
      </c>
      <c r="I732" s="60"/>
    </row>
    <row r="733" spans="1:9" ht="15" x14ac:dyDescent="0.25">
      <c r="A733" s="8" t="s">
        <v>13847</v>
      </c>
      <c r="B733" s="8" t="s">
        <v>639</v>
      </c>
      <c r="C733" s="8" t="s">
        <v>13848</v>
      </c>
      <c r="D733" s="8" t="s">
        <v>13849</v>
      </c>
      <c r="E733" s="13" t="s">
        <v>32864</v>
      </c>
      <c r="F733" s="77" t="str">
        <f t="shared" si="11"/>
        <v>К товару</v>
      </c>
      <c r="G733" s="87">
        <v>23053.752</v>
      </c>
      <c r="H733" s="61">
        <v>8</v>
      </c>
      <c r="I733" s="60"/>
    </row>
    <row r="734" spans="1:9" ht="30" x14ac:dyDescent="0.25">
      <c r="A734" s="8" t="s">
        <v>23839</v>
      </c>
      <c r="B734" s="8" t="s">
        <v>639</v>
      </c>
      <c r="C734" s="8" t="s">
        <v>23840</v>
      </c>
      <c r="D734" s="8" t="s">
        <v>23841</v>
      </c>
      <c r="E734" s="13" t="s">
        <v>32865</v>
      </c>
      <c r="F734" s="77" t="str">
        <f t="shared" si="11"/>
        <v>К товару</v>
      </c>
      <c r="G734" s="87">
        <v>41512.393080000002</v>
      </c>
      <c r="H734" s="61">
        <v>8</v>
      </c>
      <c r="I734" s="60"/>
    </row>
    <row r="735" spans="1:9" ht="30" x14ac:dyDescent="0.25">
      <c r="A735" s="8" t="s">
        <v>13850</v>
      </c>
      <c r="B735" s="8" t="s">
        <v>639</v>
      </c>
      <c r="C735" s="8" t="s">
        <v>13851</v>
      </c>
      <c r="D735" s="8" t="s">
        <v>13852</v>
      </c>
      <c r="E735" s="13" t="s">
        <v>32866</v>
      </c>
      <c r="F735" s="77" t="str">
        <f t="shared" si="11"/>
        <v>К товару</v>
      </c>
      <c r="G735" s="87">
        <v>50181.87816</v>
      </c>
      <c r="H735" s="61">
        <v>9</v>
      </c>
      <c r="I735" s="60"/>
    </row>
    <row r="736" spans="1:9" ht="15" x14ac:dyDescent="0.25">
      <c r="A736" s="8" t="s">
        <v>13853</v>
      </c>
      <c r="B736" s="8" t="s">
        <v>639</v>
      </c>
      <c r="C736" s="8" t="s">
        <v>13854</v>
      </c>
      <c r="D736" s="8" t="s">
        <v>13855</v>
      </c>
      <c r="E736" s="13" t="s">
        <v>32867</v>
      </c>
      <c r="F736" s="77" t="str">
        <f t="shared" si="11"/>
        <v>К товару</v>
      </c>
      <c r="G736" s="87">
        <v>45151.758000000002</v>
      </c>
      <c r="H736" s="61">
        <v>12</v>
      </c>
      <c r="I736" s="60"/>
    </row>
    <row r="737" spans="1:9" ht="15" x14ac:dyDescent="0.25">
      <c r="A737" s="8" t="s">
        <v>13856</v>
      </c>
      <c r="B737" s="8" t="s">
        <v>639</v>
      </c>
      <c r="C737" s="8" t="s">
        <v>13857</v>
      </c>
      <c r="D737" s="8" t="s">
        <v>13858</v>
      </c>
      <c r="E737" s="13" t="s">
        <v>32868</v>
      </c>
      <c r="F737" s="77" t="str">
        <f t="shared" si="11"/>
        <v>К товару</v>
      </c>
      <c r="G737" s="87">
        <v>53782.434000000001</v>
      </c>
      <c r="H737" s="61">
        <v>14</v>
      </c>
      <c r="I737" s="60"/>
    </row>
    <row r="738" spans="1:9" ht="15" x14ac:dyDescent="0.25">
      <c r="A738" s="8" t="s">
        <v>13859</v>
      </c>
      <c r="B738" s="8" t="s">
        <v>639</v>
      </c>
      <c r="C738" s="8" t="s">
        <v>13860</v>
      </c>
      <c r="D738" s="8" t="s">
        <v>13861</v>
      </c>
      <c r="E738" s="13" t="s">
        <v>32869</v>
      </c>
      <c r="F738" s="77" t="str">
        <f t="shared" si="11"/>
        <v>К товару</v>
      </c>
      <c r="G738" s="87">
        <v>46590.59016</v>
      </c>
      <c r="H738" s="61">
        <v>9</v>
      </c>
      <c r="I738" s="60"/>
    </row>
    <row r="739" spans="1:9" ht="15" x14ac:dyDescent="0.25">
      <c r="A739" s="8" t="s">
        <v>13862</v>
      </c>
      <c r="B739" s="8" t="s">
        <v>639</v>
      </c>
      <c r="C739" s="8" t="s">
        <v>13863</v>
      </c>
      <c r="D739" s="8" t="s">
        <v>12262</v>
      </c>
      <c r="E739" s="13" t="s">
        <v>32870</v>
      </c>
      <c r="F739" s="77" t="str">
        <f t="shared" si="11"/>
        <v>К товару</v>
      </c>
      <c r="G739" s="87">
        <v>47970.919080000007</v>
      </c>
      <c r="H739" s="61">
        <v>45</v>
      </c>
      <c r="I739" s="60"/>
    </row>
    <row r="740" spans="1:9" ht="15" x14ac:dyDescent="0.25">
      <c r="A740" s="8" t="s">
        <v>13864</v>
      </c>
      <c r="B740" s="8" t="s">
        <v>639</v>
      </c>
      <c r="C740" s="8" t="s">
        <v>13865</v>
      </c>
      <c r="D740" s="8" t="s">
        <v>6496</v>
      </c>
      <c r="E740" s="13" t="s">
        <v>32871</v>
      </c>
      <c r="F740" s="77" t="str">
        <f t="shared" si="11"/>
        <v>К товару</v>
      </c>
      <c r="G740" s="87">
        <v>63523.513080000004</v>
      </c>
      <c r="H740" s="61">
        <v>6</v>
      </c>
      <c r="I740" s="60"/>
    </row>
    <row r="741" spans="1:9" ht="15" x14ac:dyDescent="0.25">
      <c r="A741" s="8" t="s">
        <v>13866</v>
      </c>
      <c r="B741" s="8" t="s">
        <v>639</v>
      </c>
      <c r="C741" s="8" t="s">
        <v>13867</v>
      </c>
      <c r="D741" s="8" t="s">
        <v>13868</v>
      </c>
      <c r="E741" s="13" t="s">
        <v>32872</v>
      </c>
      <c r="F741" s="77" t="str">
        <f t="shared" si="11"/>
        <v>К товару</v>
      </c>
      <c r="G741" s="87">
        <v>44765.98416</v>
      </c>
      <c r="H741" s="61">
        <v>8</v>
      </c>
      <c r="I741" s="60"/>
    </row>
    <row r="742" spans="1:9" ht="15" x14ac:dyDescent="0.25">
      <c r="A742" s="8" t="s">
        <v>13869</v>
      </c>
      <c r="B742" s="8" t="s">
        <v>639</v>
      </c>
      <c r="C742" s="8" t="s">
        <v>13870</v>
      </c>
      <c r="D742" s="8" t="s">
        <v>13871</v>
      </c>
      <c r="E742" s="13" t="s">
        <v>32873</v>
      </c>
      <c r="F742" s="77" t="str">
        <f t="shared" si="11"/>
        <v>К товару</v>
      </c>
      <c r="G742" s="87">
        <v>53261.118000000002</v>
      </c>
      <c r="H742" s="61">
        <v>4</v>
      </c>
      <c r="I742" s="60"/>
    </row>
    <row r="743" spans="1:9" ht="15" x14ac:dyDescent="0.25">
      <c r="A743" s="8" t="s">
        <v>13872</v>
      </c>
      <c r="B743" s="8" t="s">
        <v>639</v>
      </c>
      <c r="C743" s="8" t="s">
        <v>13873</v>
      </c>
      <c r="D743" s="8" t="s">
        <v>6499</v>
      </c>
      <c r="E743" s="13" t="s">
        <v>32874</v>
      </c>
      <c r="F743" s="77" t="str">
        <f t="shared" si="11"/>
        <v>К товару</v>
      </c>
      <c r="G743" s="87">
        <v>37081.20708</v>
      </c>
      <c r="H743" s="61">
        <v>6</v>
      </c>
      <c r="I743" s="60"/>
    </row>
    <row r="744" spans="1:9" ht="15" x14ac:dyDescent="0.25">
      <c r="A744" s="8" t="s">
        <v>21412</v>
      </c>
      <c r="B744" s="8" t="s">
        <v>639</v>
      </c>
      <c r="C744" s="8" t="s">
        <v>21413</v>
      </c>
      <c r="D744" s="8" t="s">
        <v>21414</v>
      </c>
      <c r="E744" s="13" t="s">
        <v>32875</v>
      </c>
      <c r="F744" s="77" t="str">
        <f t="shared" si="11"/>
        <v>К товару</v>
      </c>
      <c r="G744" s="87">
        <v>57538.226159999998</v>
      </c>
      <c r="H744" s="61">
        <v>9</v>
      </c>
      <c r="I744" s="60"/>
    </row>
    <row r="745" spans="1:9" ht="15" x14ac:dyDescent="0.25">
      <c r="A745" s="8" t="s">
        <v>21415</v>
      </c>
      <c r="B745" s="8" t="s">
        <v>639</v>
      </c>
      <c r="C745" s="8" t="s">
        <v>21416</v>
      </c>
      <c r="D745" s="8" t="s">
        <v>21417</v>
      </c>
      <c r="E745" s="13" t="s">
        <v>32876</v>
      </c>
      <c r="F745" s="77" t="str">
        <f t="shared" si="11"/>
        <v>К товару</v>
      </c>
      <c r="G745" s="87">
        <v>44920.061999999998</v>
      </c>
      <c r="H745" s="61">
        <v>14</v>
      </c>
      <c r="I745" s="60"/>
    </row>
    <row r="746" spans="1:9" ht="15" x14ac:dyDescent="0.25">
      <c r="A746" s="8" t="s">
        <v>23842</v>
      </c>
      <c r="B746" s="8" t="s">
        <v>639</v>
      </c>
      <c r="C746" s="8" t="s">
        <v>23843</v>
      </c>
      <c r="D746" s="8" t="s">
        <v>23844</v>
      </c>
      <c r="E746" s="13" t="s">
        <v>32877</v>
      </c>
      <c r="F746" s="77" t="str">
        <f t="shared" si="11"/>
        <v>К товару</v>
      </c>
      <c r="G746" s="87">
        <v>985.86648000000002</v>
      </c>
      <c r="H746" s="61">
        <v>10</v>
      </c>
      <c r="I746" s="60"/>
    </row>
    <row r="747" spans="1:9" ht="15" x14ac:dyDescent="0.25">
      <c r="A747" s="8" t="s">
        <v>13874</v>
      </c>
      <c r="B747" s="8" t="s">
        <v>639</v>
      </c>
      <c r="C747" s="8" t="s">
        <v>13875</v>
      </c>
      <c r="D747" s="8" t="s">
        <v>13876</v>
      </c>
      <c r="E747" s="13" t="s">
        <v>32878</v>
      </c>
      <c r="F747" s="77" t="str">
        <f t="shared" si="11"/>
        <v>К товару</v>
      </c>
      <c r="G747" s="87">
        <v>750.69504000000006</v>
      </c>
      <c r="H747" s="61">
        <v>65</v>
      </c>
      <c r="I747" s="60"/>
    </row>
    <row r="748" spans="1:9" ht="15" x14ac:dyDescent="0.25">
      <c r="A748" s="8" t="s">
        <v>13877</v>
      </c>
      <c r="B748" s="8" t="s">
        <v>639</v>
      </c>
      <c r="C748" s="8" t="s">
        <v>13878</v>
      </c>
      <c r="D748" s="8" t="s">
        <v>13879</v>
      </c>
      <c r="E748" s="13" t="s">
        <v>32879</v>
      </c>
      <c r="F748" s="77" t="str">
        <f t="shared" si="11"/>
        <v>К товару</v>
      </c>
      <c r="G748" s="87">
        <v>1196.1306</v>
      </c>
      <c r="H748" s="61">
        <v>23</v>
      </c>
      <c r="I748" s="60"/>
    </row>
    <row r="749" spans="1:9" ht="15" x14ac:dyDescent="0.25">
      <c r="A749" s="8" t="s">
        <v>27674</v>
      </c>
      <c r="B749" s="8" t="s">
        <v>639</v>
      </c>
      <c r="C749" s="8" t="s">
        <v>27675</v>
      </c>
      <c r="D749" s="8" t="s">
        <v>27676</v>
      </c>
      <c r="E749" s="13" t="s">
        <v>32880</v>
      </c>
      <c r="F749" s="77" t="str">
        <f t="shared" si="11"/>
        <v>К товару</v>
      </c>
      <c r="G749" s="87">
        <v>6671.1070799999998</v>
      </c>
      <c r="H749" s="61">
        <v>1</v>
      </c>
      <c r="I749" s="60"/>
    </row>
    <row r="750" spans="1:9" ht="30" x14ac:dyDescent="0.25">
      <c r="A750" s="8" t="s">
        <v>13880</v>
      </c>
      <c r="B750" s="8" t="s">
        <v>639</v>
      </c>
      <c r="C750" s="8" t="s">
        <v>13881</v>
      </c>
      <c r="D750" s="8" t="s">
        <v>13882</v>
      </c>
      <c r="E750" s="13" t="s">
        <v>32881</v>
      </c>
      <c r="F750" s="77" t="str">
        <f t="shared" si="11"/>
        <v>К товару</v>
      </c>
      <c r="G750" s="87">
        <v>136.70063999999999</v>
      </c>
      <c r="H750" s="61">
        <v>336</v>
      </c>
      <c r="I750" s="60"/>
    </row>
    <row r="751" spans="1:9" ht="15" x14ac:dyDescent="0.25">
      <c r="A751" s="8" t="s">
        <v>23845</v>
      </c>
      <c r="B751" s="8" t="s">
        <v>639</v>
      </c>
      <c r="C751" s="8" t="s">
        <v>23846</v>
      </c>
      <c r="D751" s="8" t="s">
        <v>6529</v>
      </c>
      <c r="E751" s="13" t="s">
        <v>32882</v>
      </c>
      <c r="F751" s="77" t="str">
        <f t="shared" si="11"/>
        <v>К товару</v>
      </c>
      <c r="G751" s="87">
        <v>1420.29648</v>
      </c>
      <c r="H751" s="61">
        <v>1</v>
      </c>
      <c r="I751" s="60"/>
    </row>
    <row r="752" spans="1:9" ht="30" x14ac:dyDescent="0.25">
      <c r="A752" s="8" t="s">
        <v>23847</v>
      </c>
      <c r="B752" s="8" t="s">
        <v>639</v>
      </c>
      <c r="C752" s="8" t="s">
        <v>23848</v>
      </c>
      <c r="D752" s="8" t="s">
        <v>23849</v>
      </c>
      <c r="E752" s="13" t="s">
        <v>32883</v>
      </c>
      <c r="F752" s="77" t="str">
        <f t="shared" si="11"/>
        <v>К товару</v>
      </c>
      <c r="G752" s="87">
        <v>2374.884</v>
      </c>
      <c r="H752" s="61">
        <v>10</v>
      </c>
      <c r="I752" s="60"/>
    </row>
    <row r="753" spans="1:9" ht="15" x14ac:dyDescent="0.25">
      <c r="A753" s="8" t="s">
        <v>23850</v>
      </c>
      <c r="B753" s="8" t="s">
        <v>639</v>
      </c>
      <c r="C753" s="8" t="s">
        <v>23851</v>
      </c>
      <c r="D753" s="8" t="s">
        <v>23852</v>
      </c>
      <c r="E753" s="13" t="s">
        <v>32884</v>
      </c>
      <c r="F753" s="77" t="str">
        <f t="shared" si="11"/>
        <v>К товару</v>
      </c>
      <c r="G753" s="87">
        <v>15079.934159999999</v>
      </c>
      <c r="H753" s="61">
        <v>1</v>
      </c>
      <c r="I753" s="60"/>
    </row>
    <row r="754" spans="1:9" ht="15" x14ac:dyDescent="0.25">
      <c r="A754" s="8" t="s">
        <v>21418</v>
      </c>
      <c r="B754" s="8" t="s">
        <v>639</v>
      </c>
      <c r="C754" s="8" t="s">
        <v>21419</v>
      </c>
      <c r="D754" s="8" t="s">
        <v>21420</v>
      </c>
      <c r="E754" s="13" t="s">
        <v>32885</v>
      </c>
      <c r="F754" s="77" t="str">
        <f t="shared" si="11"/>
        <v>К товару</v>
      </c>
      <c r="G754" s="87">
        <v>29145.61908</v>
      </c>
      <c r="H754" s="61">
        <v>10</v>
      </c>
      <c r="I754" s="60"/>
    </row>
    <row r="755" spans="1:9" ht="15" x14ac:dyDescent="0.25">
      <c r="A755" s="8" t="s">
        <v>27677</v>
      </c>
      <c r="B755" s="8" t="s">
        <v>639</v>
      </c>
      <c r="C755" s="8" t="s">
        <v>27678</v>
      </c>
      <c r="D755" s="8" t="s">
        <v>27679</v>
      </c>
      <c r="E755" s="13" t="s">
        <v>32886</v>
      </c>
      <c r="F755" s="77" t="str">
        <f t="shared" si="11"/>
        <v>К товару</v>
      </c>
      <c r="G755" s="87">
        <v>35507.411999999997</v>
      </c>
      <c r="H755" s="61">
        <v>2</v>
      </c>
      <c r="I755" s="60"/>
    </row>
    <row r="756" spans="1:9" ht="15" x14ac:dyDescent="0.25">
      <c r="A756" s="8" t="s">
        <v>27680</v>
      </c>
      <c r="B756" s="8" t="s">
        <v>639</v>
      </c>
      <c r="C756" s="8" t="s">
        <v>27681</v>
      </c>
      <c r="D756" s="8" t="s">
        <v>27682</v>
      </c>
      <c r="E756" s="13" t="s">
        <v>32887</v>
      </c>
      <c r="F756" s="77" t="str">
        <f t="shared" si="11"/>
        <v>К товару</v>
      </c>
      <c r="G756" s="87">
        <v>5232.8541599999999</v>
      </c>
      <c r="H756" s="61">
        <v>2</v>
      </c>
      <c r="I756" s="60"/>
    </row>
    <row r="757" spans="1:9" ht="15" x14ac:dyDescent="0.25">
      <c r="A757" s="8" t="s">
        <v>23853</v>
      </c>
      <c r="B757" s="8" t="s">
        <v>639</v>
      </c>
      <c r="C757" s="8" t="s">
        <v>23854</v>
      </c>
      <c r="D757" s="8" t="s">
        <v>23855</v>
      </c>
      <c r="E757" s="13" t="s">
        <v>32888</v>
      </c>
      <c r="F757" s="77" t="str">
        <f t="shared" si="11"/>
        <v>К товару</v>
      </c>
      <c r="G757" s="87">
        <v>14182.112159999999</v>
      </c>
      <c r="H757" s="61">
        <v>7</v>
      </c>
      <c r="I757" s="60"/>
    </row>
    <row r="758" spans="1:9" ht="15" x14ac:dyDescent="0.25">
      <c r="A758" s="8" t="s">
        <v>23856</v>
      </c>
      <c r="B758" s="8" t="s">
        <v>639</v>
      </c>
      <c r="C758" s="8" t="s">
        <v>23857</v>
      </c>
      <c r="D758" s="8" t="s">
        <v>23858</v>
      </c>
      <c r="E758" s="13" t="s">
        <v>32889</v>
      </c>
      <c r="F758" s="77" t="str">
        <f t="shared" si="11"/>
        <v>К товару</v>
      </c>
      <c r="G758" s="87">
        <v>7703.8919999999998</v>
      </c>
      <c r="H758" s="61">
        <v>10</v>
      </c>
      <c r="I758" s="60"/>
    </row>
    <row r="759" spans="1:9" ht="15" x14ac:dyDescent="0.25">
      <c r="A759" s="8" t="s">
        <v>13883</v>
      </c>
      <c r="B759" s="8" t="s">
        <v>639</v>
      </c>
      <c r="C759" s="8" t="s">
        <v>13884</v>
      </c>
      <c r="D759" s="8" t="s">
        <v>13885</v>
      </c>
      <c r="E759" s="13" t="s">
        <v>32890</v>
      </c>
      <c r="F759" s="77" t="str">
        <f t="shared" si="11"/>
        <v>К товару</v>
      </c>
      <c r="G759" s="87">
        <v>10233.433079999999</v>
      </c>
      <c r="H759" s="61">
        <v>1</v>
      </c>
      <c r="I759" s="60"/>
    </row>
    <row r="760" spans="1:9" ht="15" x14ac:dyDescent="0.25">
      <c r="A760" s="8" t="s">
        <v>13886</v>
      </c>
      <c r="B760" s="8" t="s">
        <v>639</v>
      </c>
      <c r="C760" s="8" t="s">
        <v>13887</v>
      </c>
      <c r="D760" s="8" t="s">
        <v>13888</v>
      </c>
      <c r="E760" s="13" t="s">
        <v>32891</v>
      </c>
      <c r="F760" s="77" t="str">
        <f t="shared" si="11"/>
        <v>К товару</v>
      </c>
      <c r="G760" s="87">
        <v>19491.425999999999</v>
      </c>
      <c r="H760" s="61">
        <v>10</v>
      </c>
      <c r="I760" s="60"/>
    </row>
    <row r="761" spans="1:9" ht="15" x14ac:dyDescent="0.25">
      <c r="A761" s="8" t="s">
        <v>23859</v>
      </c>
      <c r="B761" s="8" t="s">
        <v>639</v>
      </c>
      <c r="C761" s="8" t="s">
        <v>23860</v>
      </c>
      <c r="D761" s="8" t="s">
        <v>23861</v>
      </c>
      <c r="E761" s="13" t="s">
        <v>32892</v>
      </c>
      <c r="F761" s="77" t="str">
        <f t="shared" si="11"/>
        <v>К товару</v>
      </c>
      <c r="G761" s="87">
        <v>18893.071079999998</v>
      </c>
      <c r="H761" s="61">
        <v>2</v>
      </c>
      <c r="I761" s="60"/>
    </row>
    <row r="762" spans="1:9" ht="30" x14ac:dyDescent="0.25">
      <c r="A762" s="8" t="s">
        <v>21421</v>
      </c>
      <c r="B762" s="8" t="s">
        <v>639</v>
      </c>
      <c r="C762" s="8" t="s">
        <v>21422</v>
      </c>
      <c r="D762" s="8" t="s">
        <v>21423</v>
      </c>
      <c r="E762" s="13" t="s">
        <v>32893</v>
      </c>
      <c r="F762" s="77" t="str">
        <f t="shared" si="11"/>
        <v>К товару</v>
      </c>
      <c r="G762" s="87">
        <v>116523.97308</v>
      </c>
      <c r="H762" s="61">
        <v>1</v>
      </c>
      <c r="I762" s="60"/>
    </row>
    <row r="763" spans="1:9" ht="15" x14ac:dyDescent="0.25">
      <c r="A763" s="8" t="s">
        <v>21424</v>
      </c>
      <c r="B763" s="8" t="s">
        <v>639</v>
      </c>
      <c r="C763" s="8" t="s">
        <v>21425</v>
      </c>
      <c r="D763" s="8" t="s">
        <v>21426</v>
      </c>
      <c r="E763" s="13" t="s">
        <v>32894</v>
      </c>
      <c r="F763" s="77" t="str">
        <f t="shared" si="11"/>
        <v>К товару</v>
      </c>
      <c r="G763" s="87">
        <v>6690.2219999999998</v>
      </c>
      <c r="H763" s="61">
        <v>1</v>
      </c>
      <c r="I763" s="60"/>
    </row>
    <row r="764" spans="1:9" ht="15" x14ac:dyDescent="0.25">
      <c r="A764" s="8" t="s">
        <v>27683</v>
      </c>
      <c r="B764" s="8" t="s">
        <v>639</v>
      </c>
      <c r="C764" s="8" t="s">
        <v>27684</v>
      </c>
      <c r="D764" s="8" t="s">
        <v>27685</v>
      </c>
      <c r="E764" s="13" t="s">
        <v>32895</v>
      </c>
      <c r="F764" s="77" t="str">
        <f t="shared" si="11"/>
        <v>К товару</v>
      </c>
      <c r="G764" s="87">
        <v>5792.4</v>
      </c>
      <c r="H764" s="61">
        <v>4</v>
      </c>
      <c r="I764" s="60"/>
    </row>
    <row r="765" spans="1:9" ht="15" x14ac:dyDescent="0.25">
      <c r="A765" s="8" t="s">
        <v>23862</v>
      </c>
      <c r="B765" s="8" t="s">
        <v>639</v>
      </c>
      <c r="C765" s="8" t="s">
        <v>23863</v>
      </c>
      <c r="D765" s="8" t="s">
        <v>23864</v>
      </c>
      <c r="E765" s="13" t="s">
        <v>32896</v>
      </c>
      <c r="F765" s="77" t="str">
        <f t="shared" si="11"/>
        <v>К товару</v>
      </c>
      <c r="G765" s="87">
        <v>8283.1319999999996</v>
      </c>
      <c r="H765" s="61">
        <v>4</v>
      </c>
      <c r="I765" s="60"/>
    </row>
    <row r="766" spans="1:9" ht="30" x14ac:dyDescent="0.25">
      <c r="A766" s="8" t="s">
        <v>27686</v>
      </c>
      <c r="B766" s="8" t="s">
        <v>639</v>
      </c>
      <c r="C766" s="8" t="s">
        <v>27687</v>
      </c>
      <c r="D766" s="8" t="s">
        <v>27688</v>
      </c>
      <c r="E766" s="13" t="s">
        <v>32897</v>
      </c>
      <c r="F766" s="77" t="str">
        <f t="shared" si="11"/>
        <v>К товару</v>
      </c>
      <c r="G766" s="87">
        <v>18497.45016</v>
      </c>
      <c r="H766" s="61">
        <v>4</v>
      </c>
      <c r="I766" s="60"/>
    </row>
    <row r="767" spans="1:9" ht="15" x14ac:dyDescent="0.25">
      <c r="A767" s="8" t="s">
        <v>23865</v>
      </c>
      <c r="B767" s="8" t="s">
        <v>639</v>
      </c>
      <c r="C767" s="8" t="s">
        <v>23866</v>
      </c>
      <c r="D767" s="8" t="s">
        <v>23867</v>
      </c>
      <c r="E767" s="13" t="s">
        <v>32898</v>
      </c>
      <c r="F767" s="77" t="str">
        <f t="shared" si="11"/>
        <v>К товару</v>
      </c>
      <c r="G767" s="87">
        <v>12038.924159999999</v>
      </c>
      <c r="H767" s="61">
        <v>1</v>
      </c>
      <c r="I767" s="60"/>
    </row>
    <row r="768" spans="1:9" ht="30" x14ac:dyDescent="0.25">
      <c r="A768" s="8" t="s">
        <v>23868</v>
      </c>
      <c r="B768" s="8" t="s">
        <v>639</v>
      </c>
      <c r="C768" s="8" t="s">
        <v>23869</v>
      </c>
      <c r="D768" s="8" t="s">
        <v>23870</v>
      </c>
      <c r="E768" s="13" t="s">
        <v>32899</v>
      </c>
      <c r="F768" s="77" t="str">
        <f t="shared" si="11"/>
        <v>К товару</v>
      </c>
      <c r="G768" s="87">
        <v>103973.58</v>
      </c>
      <c r="H768" s="61">
        <v>1</v>
      </c>
      <c r="I768" s="60"/>
    </row>
    <row r="769" spans="1:9" ht="15" x14ac:dyDescent="0.25">
      <c r="A769" s="8" t="s">
        <v>23871</v>
      </c>
      <c r="B769" s="8" t="s">
        <v>639</v>
      </c>
      <c r="C769" s="8" t="s">
        <v>23872</v>
      </c>
      <c r="D769" s="8" t="s">
        <v>23873</v>
      </c>
      <c r="E769" s="13" t="s">
        <v>32900</v>
      </c>
      <c r="F769" s="77" t="str">
        <f t="shared" si="11"/>
        <v>К товару</v>
      </c>
      <c r="G769" s="87">
        <v>101367</v>
      </c>
      <c r="H769" s="61">
        <v>2</v>
      </c>
      <c r="I769" s="60"/>
    </row>
    <row r="770" spans="1:9" ht="15" x14ac:dyDescent="0.25">
      <c r="A770" s="8" t="s">
        <v>23874</v>
      </c>
      <c r="B770" s="8" t="s">
        <v>639</v>
      </c>
      <c r="C770" s="8" t="s">
        <v>23875</v>
      </c>
      <c r="D770" s="8" t="s">
        <v>23876</v>
      </c>
      <c r="E770" s="13" t="s">
        <v>32901</v>
      </c>
      <c r="F770" s="77" t="str">
        <f t="shared" si="11"/>
        <v>К товару</v>
      </c>
      <c r="G770" s="87">
        <v>98953.886160000009</v>
      </c>
      <c r="H770" s="61">
        <v>3</v>
      </c>
      <c r="I770" s="60"/>
    </row>
    <row r="771" spans="1:9" ht="30" x14ac:dyDescent="0.25">
      <c r="A771" s="8" t="s">
        <v>21427</v>
      </c>
      <c r="B771" s="8" t="s">
        <v>639</v>
      </c>
      <c r="C771" s="8" t="s">
        <v>21428</v>
      </c>
      <c r="D771" s="8" t="s">
        <v>21429</v>
      </c>
      <c r="E771" s="13" t="s">
        <v>32902</v>
      </c>
      <c r="F771" s="77" t="str">
        <f t="shared" si="11"/>
        <v>К товару</v>
      </c>
      <c r="G771" s="87">
        <v>29116.657080000001</v>
      </c>
      <c r="H771" s="61">
        <v>2</v>
      </c>
      <c r="I771" s="60"/>
    </row>
    <row r="772" spans="1:9" ht="30" x14ac:dyDescent="0.25">
      <c r="A772" s="8" t="s">
        <v>26506</v>
      </c>
      <c r="B772" s="8" t="s">
        <v>639</v>
      </c>
      <c r="C772" s="8" t="s">
        <v>26507</v>
      </c>
      <c r="D772" s="8" t="s">
        <v>26508</v>
      </c>
      <c r="E772" s="13" t="s">
        <v>32903</v>
      </c>
      <c r="F772" s="77" t="str">
        <f t="shared" si="11"/>
        <v>К товару</v>
      </c>
      <c r="G772" s="87">
        <v>9258.5721599999997</v>
      </c>
      <c r="H772" s="61">
        <v>15</v>
      </c>
      <c r="I772" s="60"/>
    </row>
    <row r="773" spans="1:9" ht="15" x14ac:dyDescent="0.25">
      <c r="A773" s="8" t="s">
        <v>13889</v>
      </c>
      <c r="B773" s="8" t="s">
        <v>639</v>
      </c>
      <c r="C773" s="8" t="s">
        <v>13890</v>
      </c>
      <c r="D773" s="8" t="s">
        <v>13891</v>
      </c>
      <c r="E773" s="13" t="s">
        <v>32904</v>
      </c>
      <c r="F773" s="77" t="str">
        <f t="shared" si="11"/>
        <v>К товару</v>
      </c>
      <c r="G773" s="87">
        <v>18883.223999999998</v>
      </c>
      <c r="H773" s="61">
        <v>23</v>
      </c>
      <c r="I773" s="60"/>
    </row>
    <row r="774" spans="1:9" ht="15" x14ac:dyDescent="0.25">
      <c r="A774" s="8" t="s">
        <v>23877</v>
      </c>
      <c r="B774" s="8" t="s">
        <v>639</v>
      </c>
      <c r="C774" s="8" t="s">
        <v>23878</v>
      </c>
      <c r="D774" s="8" t="s">
        <v>23879</v>
      </c>
      <c r="E774" s="13" t="s">
        <v>32905</v>
      </c>
      <c r="F774" s="77" t="str">
        <f t="shared" si="11"/>
        <v>К товару</v>
      </c>
      <c r="G774" s="87">
        <v>59468.833080000004</v>
      </c>
      <c r="H774" s="61">
        <v>3</v>
      </c>
      <c r="I774" s="60"/>
    </row>
    <row r="775" spans="1:9" ht="15" x14ac:dyDescent="0.25">
      <c r="A775" s="8" t="s">
        <v>13892</v>
      </c>
      <c r="B775" s="8" t="s">
        <v>639</v>
      </c>
      <c r="C775" s="8" t="s">
        <v>13893</v>
      </c>
      <c r="D775" s="8" t="s">
        <v>13894</v>
      </c>
      <c r="E775" s="13" t="s">
        <v>32906</v>
      </c>
      <c r="F775" s="77" t="str">
        <f t="shared" si="11"/>
        <v>К товару</v>
      </c>
      <c r="G775" s="87">
        <v>10986.44508</v>
      </c>
      <c r="H775" s="61">
        <v>5</v>
      </c>
      <c r="I775" s="60"/>
    </row>
    <row r="776" spans="1:9" ht="15" x14ac:dyDescent="0.25">
      <c r="A776" s="8" t="s">
        <v>23880</v>
      </c>
      <c r="B776" s="8" t="s">
        <v>639</v>
      </c>
      <c r="C776" s="8" t="s">
        <v>23881</v>
      </c>
      <c r="D776" s="8" t="s">
        <v>23882</v>
      </c>
      <c r="E776" s="13" t="s">
        <v>32907</v>
      </c>
      <c r="F776" s="77" t="str">
        <f t="shared" si="11"/>
        <v>К товару</v>
      </c>
      <c r="G776" s="87">
        <v>60627.313080000007</v>
      </c>
      <c r="H776" s="61">
        <v>2</v>
      </c>
      <c r="I776" s="60"/>
    </row>
    <row r="777" spans="1:9" ht="15" x14ac:dyDescent="0.25">
      <c r="A777" s="8" t="s">
        <v>13895</v>
      </c>
      <c r="B777" s="8" t="s">
        <v>639</v>
      </c>
      <c r="C777" s="8" t="s">
        <v>13896</v>
      </c>
      <c r="D777" s="8" t="s">
        <v>13897</v>
      </c>
      <c r="E777" s="13" t="s">
        <v>32908</v>
      </c>
      <c r="F777" s="77" t="str">
        <f t="shared" si="11"/>
        <v>К товару</v>
      </c>
      <c r="G777" s="87">
        <v>11623.60908</v>
      </c>
      <c r="H777" s="61">
        <v>2</v>
      </c>
      <c r="I777" s="60"/>
    </row>
    <row r="778" spans="1:9" ht="15" x14ac:dyDescent="0.25">
      <c r="A778" s="8" t="s">
        <v>21430</v>
      </c>
      <c r="B778" s="8" t="s">
        <v>639</v>
      </c>
      <c r="C778" s="8" t="s">
        <v>21431</v>
      </c>
      <c r="D778" s="8" t="s">
        <v>21432</v>
      </c>
      <c r="E778" s="13" t="s">
        <v>32909</v>
      </c>
      <c r="F778" s="77" t="str">
        <f t="shared" ref="F778:F841" si="12">HYPERLINK("https://shop-askom.kz/?pbrandnumber="&amp;C778&amp;"&amp;pbrandname=SAMPA", "К товару")</f>
        <v>К товару</v>
      </c>
      <c r="G778" s="87">
        <v>16585.958159999998</v>
      </c>
      <c r="H778" s="61">
        <v>4</v>
      </c>
      <c r="I778" s="60"/>
    </row>
    <row r="779" spans="1:9" ht="15" x14ac:dyDescent="0.25">
      <c r="A779" s="8" t="s">
        <v>23883</v>
      </c>
      <c r="B779" s="8" t="s">
        <v>639</v>
      </c>
      <c r="C779" s="8" t="s">
        <v>23884</v>
      </c>
      <c r="D779" s="8" t="s">
        <v>23885</v>
      </c>
      <c r="E779" s="13" t="s">
        <v>32910</v>
      </c>
      <c r="F779" s="77" t="str">
        <f t="shared" si="12"/>
        <v>К товару</v>
      </c>
      <c r="G779" s="87">
        <v>12550.39308</v>
      </c>
      <c r="H779" s="61">
        <v>5</v>
      </c>
      <c r="I779" s="60"/>
    </row>
    <row r="780" spans="1:9" ht="15" x14ac:dyDescent="0.25">
      <c r="A780" s="8" t="s">
        <v>27689</v>
      </c>
      <c r="B780" s="8" t="s">
        <v>639</v>
      </c>
      <c r="C780" s="8" t="s">
        <v>27690</v>
      </c>
      <c r="D780" s="8" t="s">
        <v>27691</v>
      </c>
      <c r="E780" s="13" t="s">
        <v>32911</v>
      </c>
      <c r="F780" s="77" t="str">
        <f t="shared" si="12"/>
        <v>К товару</v>
      </c>
      <c r="G780" s="87">
        <v>9026.8761599999998</v>
      </c>
      <c r="H780" s="61">
        <v>5</v>
      </c>
      <c r="I780" s="60"/>
    </row>
    <row r="781" spans="1:9" ht="15" x14ac:dyDescent="0.25">
      <c r="A781" s="8" t="s">
        <v>23886</v>
      </c>
      <c r="B781" s="8" t="s">
        <v>639</v>
      </c>
      <c r="C781" s="8" t="s">
        <v>23887</v>
      </c>
      <c r="D781" s="8" t="s">
        <v>23888</v>
      </c>
      <c r="E781" s="13" t="s">
        <v>32912</v>
      </c>
      <c r="F781" s="77" t="str">
        <f t="shared" si="12"/>
        <v>К товару</v>
      </c>
      <c r="G781" s="87">
        <v>8997.9141600000003</v>
      </c>
      <c r="H781" s="61">
        <v>2</v>
      </c>
      <c r="I781" s="60"/>
    </row>
    <row r="782" spans="1:9" ht="15" x14ac:dyDescent="0.25">
      <c r="A782" s="8" t="s">
        <v>13898</v>
      </c>
      <c r="B782" s="8" t="s">
        <v>639</v>
      </c>
      <c r="C782" s="8" t="s">
        <v>13899</v>
      </c>
      <c r="D782" s="8" t="s">
        <v>13900</v>
      </c>
      <c r="E782" s="13" t="s">
        <v>32913</v>
      </c>
      <c r="F782" s="77" t="str">
        <f t="shared" si="12"/>
        <v>К товару</v>
      </c>
      <c r="G782" s="87">
        <v>10976.598</v>
      </c>
      <c r="H782" s="61">
        <v>4</v>
      </c>
      <c r="I782" s="60"/>
    </row>
    <row r="783" spans="1:9" ht="15" x14ac:dyDescent="0.25">
      <c r="A783" s="8" t="s">
        <v>13901</v>
      </c>
      <c r="B783" s="8" t="s">
        <v>639</v>
      </c>
      <c r="C783" s="8" t="s">
        <v>13902</v>
      </c>
      <c r="D783" s="8" t="s">
        <v>13903</v>
      </c>
      <c r="E783" s="13" t="s">
        <v>32914</v>
      </c>
      <c r="F783" s="77" t="str">
        <f t="shared" si="12"/>
        <v>К товару</v>
      </c>
      <c r="G783" s="87">
        <v>41724.974159999998</v>
      </c>
      <c r="H783" s="61">
        <v>4</v>
      </c>
      <c r="I783" s="60"/>
    </row>
    <row r="784" spans="1:9" ht="15" x14ac:dyDescent="0.25">
      <c r="A784" s="8" t="s">
        <v>13904</v>
      </c>
      <c r="B784" s="8" t="s">
        <v>639</v>
      </c>
      <c r="C784" s="8" t="s">
        <v>13905</v>
      </c>
      <c r="D784" s="8" t="s">
        <v>13906</v>
      </c>
      <c r="E784" s="13" t="s">
        <v>32915</v>
      </c>
      <c r="F784" s="77" t="str">
        <f t="shared" si="12"/>
        <v>К товару</v>
      </c>
      <c r="G784" s="87">
        <v>47864.918160000001</v>
      </c>
      <c r="H784" s="61">
        <v>5</v>
      </c>
      <c r="I784" s="60"/>
    </row>
    <row r="785" spans="1:9" ht="15" x14ac:dyDescent="0.25">
      <c r="A785" s="8" t="s">
        <v>23889</v>
      </c>
      <c r="B785" s="8" t="s">
        <v>639</v>
      </c>
      <c r="C785" s="8" t="s">
        <v>23890</v>
      </c>
      <c r="D785" s="8" t="s">
        <v>23891</v>
      </c>
      <c r="E785" s="13" t="s">
        <v>32916</v>
      </c>
      <c r="F785" s="77" t="str">
        <f t="shared" si="12"/>
        <v>К товару</v>
      </c>
      <c r="G785" s="87">
        <v>2085.2640000000001</v>
      </c>
      <c r="H785" s="61">
        <v>47</v>
      </c>
      <c r="I785" s="60"/>
    </row>
    <row r="786" spans="1:9" ht="15" x14ac:dyDescent="0.25">
      <c r="A786" s="8" t="s">
        <v>13907</v>
      </c>
      <c r="B786" s="8" t="s">
        <v>639</v>
      </c>
      <c r="C786" s="8" t="s">
        <v>13908</v>
      </c>
      <c r="D786" s="8" t="s">
        <v>13909</v>
      </c>
      <c r="E786" s="13" t="s">
        <v>32917</v>
      </c>
      <c r="F786" s="77" t="str">
        <f t="shared" si="12"/>
        <v>К товару</v>
      </c>
      <c r="G786" s="87">
        <v>21808.385999999999</v>
      </c>
      <c r="H786" s="61">
        <v>5</v>
      </c>
      <c r="I786" s="60"/>
    </row>
    <row r="787" spans="1:9" ht="15" x14ac:dyDescent="0.25">
      <c r="A787" s="8" t="s">
        <v>27692</v>
      </c>
      <c r="B787" s="8" t="s">
        <v>639</v>
      </c>
      <c r="C787" s="8" t="s">
        <v>27693</v>
      </c>
      <c r="D787" s="8" t="s">
        <v>13910</v>
      </c>
      <c r="E787" s="13" t="s">
        <v>32918</v>
      </c>
      <c r="F787" s="77" t="str">
        <f t="shared" si="12"/>
        <v>К товару</v>
      </c>
      <c r="G787" s="87">
        <v>7182.576</v>
      </c>
      <c r="H787" s="61">
        <v>8</v>
      </c>
      <c r="I787" s="60"/>
    </row>
    <row r="788" spans="1:9" ht="15" x14ac:dyDescent="0.25">
      <c r="A788" s="8" t="s">
        <v>27694</v>
      </c>
      <c r="B788" s="8" t="s">
        <v>639</v>
      </c>
      <c r="C788" s="8" t="s">
        <v>27695</v>
      </c>
      <c r="D788" s="8" t="s">
        <v>27696</v>
      </c>
      <c r="E788" s="13" t="s">
        <v>32919</v>
      </c>
      <c r="F788" s="77" t="str">
        <f t="shared" si="12"/>
        <v>К товару</v>
      </c>
      <c r="G788" s="87">
        <v>12946.013999999999</v>
      </c>
      <c r="H788" s="61">
        <v>2</v>
      </c>
      <c r="I788" s="60"/>
    </row>
    <row r="789" spans="1:9" ht="15" x14ac:dyDescent="0.25">
      <c r="A789" s="8" t="s">
        <v>23892</v>
      </c>
      <c r="B789" s="8" t="s">
        <v>639</v>
      </c>
      <c r="C789" s="8" t="s">
        <v>23893</v>
      </c>
      <c r="D789" s="8" t="s">
        <v>23894</v>
      </c>
      <c r="E789" s="13" t="s">
        <v>32920</v>
      </c>
      <c r="F789" s="77" t="str">
        <f t="shared" si="12"/>
        <v>К товару</v>
      </c>
      <c r="G789" s="87">
        <v>8862.3719999999994</v>
      </c>
      <c r="H789" s="61">
        <v>6</v>
      </c>
      <c r="I789" s="60"/>
    </row>
    <row r="790" spans="1:9" ht="15" x14ac:dyDescent="0.25">
      <c r="A790" s="8" t="s">
        <v>13911</v>
      </c>
      <c r="B790" s="8" t="s">
        <v>639</v>
      </c>
      <c r="C790" s="8" t="s">
        <v>13912</v>
      </c>
      <c r="D790" s="8" t="s">
        <v>13913</v>
      </c>
      <c r="E790" s="13" t="s">
        <v>32921</v>
      </c>
      <c r="F790" s="77" t="str">
        <f t="shared" si="12"/>
        <v>К товару</v>
      </c>
      <c r="G790" s="87">
        <v>10339.433999999999</v>
      </c>
      <c r="H790" s="61">
        <v>3</v>
      </c>
      <c r="I790" s="60"/>
    </row>
    <row r="791" spans="1:9" ht="15" x14ac:dyDescent="0.25">
      <c r="A791" s="8" t="s">
        <v>21433</v>
      </c>
      <c r="B791" s="8" t="s">
        <v>639</v>
      </c>
      <c r="C791" s="8" t="s">
        <v>21434</v>
      </c>
      <c r="D791" s="8" t="s">
        <v>21435</v>
      </c>
      <c r="E791" s="13" t="s">
        <v>32922</v>
      </c>
      <c r="F791" s="77" t="str">
        <f t="shared" si="12"/>
        <v>К товару</v>
      </c>
      <c r="G791" s="87">
        <v>12193.002</v>
      </c>
      <c r="H791" s="61">
        <v>25</v>
      </c>
      <c r="I791" s="60"/>
    </row>
    <row r="792" spans="1:9" ht="30" x14ac:dyDescent="0.25">
      <c r="A792" s="8" t="s">
        <v>13914</v>
      </c>
      <c r="B792" s="8" t="s">
        <v>639</v>
      </c>
      <c r="C792" s="8" t="s">
        <v>13915</v>
      </c>
      <c r="D792" s="8" t="s">
        <v>13916</v>
      </c>
      <c r="E792" s="13" t="s">
        <v>32923</v>
      </c>
      <c r="F792" s="77" t="str">
        <f t="shared" si="12"/>
        <v>К товару</v>
      </c>
      <c r="G792" s="87">
        <v>20678.867999999999</v>
      </c>
      <c r="H792" s="61">
        <v>3</v>
      </c>
      <c r="I792" s="60"/>
    </row>
    <row r="793" spans="1:9" ht="15" x14ac:dyDescent="0.25">
      <c r="A793" s="8" t="s">
        <v>23895</v>
      </c>
      <c r="B793" s="8" t="s">
        <v>639</v>
      </c>
      <c r="C793" s="8" t="s">
        <v>23896</v>
      </c>
      <c r="D793" s="8" t="s">
        <v>23897</v>
      </c>
      <c r="E793" s="13" t="s">
        <v>32924</v>
      </c>
      <c r="F793" s="77" t="str">
        <f t="shared" si="12"/>
        <v>К товару</v>
      </c>
      <c r="G793" s="87">
        <v>8283.1319999999996</v>
      </c>
      <c r="H793" s="61">
        <v>6</v>
      </c>
      <c r="I793" s="60"/>
    </row>
    <row r="794" spans="1:9" ht="15" x14ac:dyDescent="0.25">
      <c r="A794" s="8" t="s">
        <v>23898</v>
      </c>
      <c r="B794" s="8" t="s">
        <v>639</v>
      </c>
      <c r="C794" s="8" t="s">
        <v>23899</v>
      </c>
      <c r="D794" s="8" t="s">
        <v>23900</v>
      </c>
      <c r="E794" s="13" t="s">
        <v>32925</v>
      </c>
      <c r="F794" s="77" t="str">
        <f t="shared" si="12"/>
        <v>К товару</v>
      </c>
      <c r="G794" s="87">
        <v>9731.232</v>
      </c>
      <c r="H794" s="61">
        <v>5</v>
      </c>
      <c r="I794" s="60"/>
    </row>
    <row r="795" spans="1:9" ht="15" x14ac:dyDescent="0.25">
      <c r="A795" s="8" t="s">
        <v>23901</v>
      </c>
      <c r="B795" s="8" t="s">
        <v>639</v>
      </c>
      <c r="C795" s="8" t="s">
        <v>23902</v>
      </c>
      <c r="D795" s="8" t="s">
        <v>23903</v>
      </c>
      <c r="E795" s="13" t="s">
        <v>32926</v>
      </c>
      <c r="F795" s="77" t="str">
        <f t="shared" si="12"/>
        <v>К товару</v>
      </c>
      <c r="G795" s="87">
        <v>21953.196</v>
      </c>
      <c r="H795" s="61">
        <v>7</v>
      </c>
      <c r="I795" s="60"/>
    </row>
    <row r="796" spans="1:9" ht="15" x14ac:dyDescent="0.25">
      <c r="A796" s="8" t="s">
        <v>13917</v>
      </c>
      <c r="B796" s="8" t="s">
        <v>639</v>
      </c>
      <c r="C796" s="8" t="s">
        <v>13918</v>
      </c>
      <c r="D796" s="8" t="s">
        <v>13919</v>
      </c>
      <c r="E796" s="13" t="s">
        <v>32927</v>
      </c>
      <c r="F796" s="77" t="str">
        <f t="shared" si="12"/>
        <v>К товару</v>
      </c>
      <c r="G796" s="87">
        <v>9065.1059999999998</v>
      </c>
      <c r="H796" s="61">
        <v>31</v>
      </c>
      <c r="I796" s="60"/>
    </row>
    <row r="797" spans="1:9" ht="15" x14ac:dyDescent="0.25">
      <c r="A797" s="8" t="s">
        <v>13920</v>
      </c>
      <c r="B797" s="8" t="s">
        <v>639</v>
      </c>
      <c r="C797" s="8" t="s">
        <v>13921</v>
      </c>
      <c r="D797" s="8" t="s">
        <v>13922</v>
      </c>
      <c r="E797" s="13" t="s">
        <v>32928</v>
      </c>
      <c r="F797" s="77" t="str">
        <f t="shared" si="12"/>
        <v>К товару</v>
      </c>
      <c r="G797" s="87">
        <v>4711.5381600000001</v>
      </c>
      <c r="H797" s="61">
        <v>19</v>
      </c>
      <c r="I797" s="60"/>
    </row>
    <row r="798" spans="1:9" ht="15" x14ac:dyDescent="0.25">
      <c r="A798" s="8" t="s">
        <v>13923</v>
      </c>
      <c r="B798" s="8" t="s">
        <v>639</v>
      </c>
      <c r="C798" s="8" t="s">
        <v>13924</v>
      </c>
      <c r="D798" s="8" t="s">
        <v>13925</v>
      </c>
      <c r="E798" s="13" t="s">
        <v>32929</v>
      </c>
      <c r="F798" s="77" t="str">
        <f t="shared" si="12"/>
        <v>К товару</v>
      </c>
      <c r="G798" s="87">
        <v>2983.0859999999998</v>
      </c>
      <c r="H798" s="61">
        <v>29</v>
      </c>
      <c r="I798" s="60"/>
    </row>
    <row r="799" spans="1:9" ht="15" x14ac:dyDescent="0.25">
      <c r="A799" s="8" t="s">
        <v>13926</v>
      </c>
      <c r="B799" s="8" t="s">
        <v>639</v>
      </c>
      <c r="C799" s="8" t="s">
        <v>13927</v>
      </c>
      <c r="D799" s="8" t="s">
        <v>13928</v>
      </c>
      <c r="E799" s="13" t="s">
        <v>32930</v>
      </c>
      <c r="F799" s="77" t="str">
        <f t="shared" si="12"/>
        <v>К товару</v>
      </c>
      <c r="G799" s="87">
        <v>5309.8930799999998</v>
      </c>
      <c r="H799" s="61">
        <v>10</v>
      </c>
      <c r="I799" s="60"/>
    </row>
    <row r="800" spans="1:9" ht="30" x14ac:dyDescent="0.25">
      <c r="A800" s="8" t="s">
        <v>13929</v>
      </c>
      <c r="B800" s="8" t="s">
        <v>639</v>
      </c>
      <c r="C800" s="8" t="s">
        <v>13930</v>
      </c>
      <c r="D800" s="8" t="s">
        <v>13931</v>
      </c>
      <c r="E800" s="13" t="s">
        <v>32931</v>
      </c>
      <c r="F800" s="77" t="str">
        <f t="shared" si="12"/>
        <v>К товару</v>
      </c>
      <c r="G800" s="87">
        <v>12453.66</v>
      </c>
      <c r="H800" s="61">
        <v>8</v>
      </c>
      <c r="I800" s="60"/>
    </row>
    <row r="801" spans="1:9" ht="15" x14ac:dyDescent="0.25">
      <c r="A801" s="8" t="s">
        <v>13932</v>
      </c>
      <c r="B801" s="8" t="s">
        <v>639</v>
      </c>
      <c r="C801" s="8" t="s">
        <v>13933</v>
      </c>
      <c r="D801" s="8" t="s">
        <v>13934</v>
      </c>
      <c r="E801" s="13" t="s">
        <v>32932</v>
      </c>
      <c r="F801" s="77" t="str">
        <f t="shared" si="12"/>
        <v>К товару</v>
      </c>
      <c r="G801" s="87">
        <v>3774.90708</v>
      </c>
      <c r="H801" s="61">
        <v>9</v>
      </c>
      <c r="I801" s="60"/>
    </row>
    <row r="802" spans="1:9" ht="15" x14ac:dyDescent="0.25">
      <c r="A802" s="8" t="s">
        <v>27697</v>
      </c>
      <c r="B802" s="8" t="s">
        <v>639</v>
      </c>
      <c r="C802" s="8" t="s">
        <v>27698</v>
      </c>
      <c r="D802" s="8" t="s">
        <v>27699</v>
      </c>
      <c r="E802" s="13" t="s">
        <v>32933</v>
      </c>
      <c r="F802" s="77" t="str">
        <f t="shared" si="12"/>
        <v>К товару</v>
      </c>
      <c r="G802" s="87">
        <v>21431.88</v>
      </c>
      <c r="H802" s="61">
        <v>6</v>
      </c>
      <c r="I802" s="60"/>
    </row>
    <row r="803" spans="1:9" ht="15" x14ac:dyDescent="0.25">
      <c r="A803" s="8" t="s">
        <v>13935</v>
      </c>
      <c r="B803" s="8" t="s">
        <v>639</v>
      </c>
      <c r="C803" s="8" t="s">
        <v>13936</v>
      </c>
      <c r="D803" s="8" t="s">
        <v>13937</v>
      </c>
      <c r="E803" s="13" t="s">
        <v>32934</v>
      </c>
      <c r="F803" s="77" t="str">
        <f t="shared" si="12"/>
        <v>К товару</v>
      </c>
      <c r="G803" s="87">
        <v>1685.0091599999998</v>
      </c>
      <c r="H803" s="61">
        <v>98</v>
      </c>
      <c r="I803" s="60"/>
    </row>
    <row r="804" spans="1:9" ht="30" x14ac:dyDescent="0.25">
      <c r="A804" s="8" t="s">
        <v>27700</v>
      </c>
      <c r="B804" s="8" t="s">
        <v>639</v>
      </c>
      <c r="C804" s="8" t="s">
        <v>27701</v>
      </c>
      <c r="D804" s="8" t="s">
        <v>13938</v>
      </c>
      <c r="E804" s="13" t="s">
        <v>32935</v>
      </c>
      <c r="F804" s="77" t="str">
        <f t="shared" si="12"/>
        <v>К товару</v>
      </c>
      <c r="G804" s="87">
        <v>8186.9781599999997</v>
      </c>
      <c r="H804" s="61">
        <v>10</v>
      </c>
      <c r="I804" s="60"/>
    </row>
    <row r="805" spans="1:9" ht="30" x14ac:dyDescent="0.25">
      <c r="A805" s="8" t="s">
        <v>13939</v>
      </c>
      <c r="B805" s="8" t="s">
        <v>639</v>
      </c>
      <c r="C805" s="8" t="s">
        <v>13940</v>
      </c>
      <c r="D805" s="8" t="s">
        <v>13941</v>
      </c>
      <c r="E805" s="13" t="s">
        <v>32936</v>
      </c>
      <c r="F805" s="77" t="str">
        <f t="shared" si="12"/>
        <v>К товару</v>
      </c>
      <c r="G805" s="87">
        <v>9180.9539999999997</v>
      </c>
      <c r="H805" s="61">
        <v>26</v>
      </c>
      <c r="I805" s="60"/>
    </row>
    <row r="806" spans="1:9" ht="15" x14ac:dyDescent="0.25">
      <c r="A806" s="8" t="s">
        <v>13942</v>
      </c>
      <c r="B806" s="8" t="s">
        <v>639</v>
      </c>
      <c r="C806" s="8" t="s">
        <v>13943</v>
      </c>
      <c r="D806" s="8" t="s">
        <v>6661</v>
      </c>
      <c r="E806" s="13" t="s">
        <v>32937</v>
      </c>
      <c r="F806" s="77" t="str">
        <f t="shared" si="12"/>
        <v>К товару</v>
      </c>
      <c r="G806" s="87">
        <v>7028.4981599999992</v>
      </c>
      <c r="H806" s="61">
        <v>19</v>
      </c>
      <c r="I806" s="60"/>
    </row>
    <row r="807" spans="1:9" ht="15" x14ac:dyDescent="0.25">
      <c r="A807" s="8" t="s">
        <v>13944</v>
      </c>
      <c r="B807" s="8" t="s">
        <v>639</v>
      </c>
      <c r="C807" s="8" t="s">
        <v>13945</v>
      </c>
      <c r="D807" s="8" t="s">
        <v>13946</v>
      </c>
      <c r="E807" s="13" t="s">
        <v>32938</v>
      </c>
      <c r="F807" s="77" t="str">
        <f t="shared" si="12"/>
        <v>К товару</v>
      </c>
      <c r="G807" s="87">
        <v>1060.58844</v>
      </c>
      <c r="H807" s="61">
        <v>155</v>
      </c>
      <c r="I807" s="60"/>
    </row>
    <row r="808" spans="1:9" ht="15" x14ac:dyDescent="0.25">
      <c r="A808" s="8" t="s">
        <v>23904</v>
      </c>
      <c r="B808" s="8" t="s">
        <v>639</v>
      </c>
      <c r="C808" s="8" t="s">
        <v>23905</v>
      </c>
      <c r="D808" s="8" t="s">
        <v>23906</v>
      </c>
      <c r="E808" s="13" t="s">
        <v>32939</v>
      </c>
      <c r="F808" s="77" t="str">
        <f t="shared" si="12"/>
        <v>К товару</v>
      </c>
      <c r="G808" s="87">
        <v>810.93600000000004</v>
      </c>
      <c r="H808" s="61">
        <v>194</v>
      </c>
      <c r="I808" s="60"/>
    </row>
    <row r="809" spans="1:9" ht="15" x14ac:dyDescent="0.25">
      <c r="A809" s="8" t="s">
        <v>13947</v>
      </c>
      <c r="B809" s="8" t="s">
        <v>639</v>
      </c>
      <c r="C809" s="8" t="s">
        <v>13948</v>
      </c>
      <c r="D809" s="8" t="s">
        <v>13949</v>
      </c>
      <c r="E809" s="13" t="s">
        <v>32940</v>
      </c>
      <c r="F809" s="77" t="str">
        <f t="shared" si="12"/>
        <v>К товару</v>
      </c>
      <c r="G809" s="87">
        <v>4527.9190799999997</v>
      </c>
      <c r="H809" s="61">
        <v>34</v>
      </c>
      <c r="I809" s="60"/>
    </row>
    <row r="810" spans="1:9" ht="15" x14ac:dyDescent="0.25">
      <c r="A810" s="8" t="s">
        <v>13950</v>
      </c>
      <c r="B810" s="8" t="s">
        <v>639</v>
      </c>
      <c r="C810" s="8" t="s">
        <v>13951</v>
      </c>
      <c r="D810" s="8" t="s">
        <v>13952</v>
      </c>
      <c r="E810" s="13" t="s">
        <v>32941</v>
      </c>
      <c r="F810" s="77" t="str">
        <f t="shared" si="12"/>
        <v>К товару</v>
      </c>
      <c r="G810" s="87">
        <v>5502.78</v>
      </c>
      <c r="H810" s="61">
        <v>4</v>
      </c>
      <c r="I810" s="60"/>
    </row>
    <row r="811" spans="1:9" ht="15" x14ac:dyDescent="0.25">
      <c r="A811" s="8" t="s">
        <v>13953</v>
      </c>
      <c r="B811" s="8" t="s">
        <v>639</v>
      </c>
      <c r="C811" s="8" t="s">
        <v>13954</v>
      </c>
      <c r="D811" s="8" t="s">
        <v>13955</v>
      </c>
      <c r="E811" s="13" t="s">
        <v>32942</v>
      </c>
      <c r="F811" s="77" t="str">
        <f t="shared" si="12"/>
        <v>К товару</v>
      </c>
      <c r="G811" s="87">
        <v>9615.384</v>
      </c>
      <c r="H811" s="61">
        <v>7</v>
      </c>
      <c r="I811" s="60"/>
    </row>
    <row r="812" spans="1:9" ht="15" x14ac:dyDescent="0.25">
      <c r="A812" s="8" t="s">
        <v>23907</v>
      </c>
      <c r="B812" s="8" t="s">
        <v>639</v>
      </c>
      <c r="C812" s="8" t="s">
        <v>23908</v>
      </c>
      <c r="D812" s="8" t="s">
        <v>23909</v>
      </c>
      <c r="E812" s="13" t="s">
        <v>32943</v>
      </c>
      <c r="F812" s="77" t="str">
        <f t="shared" si="12"/>
        <v>К товару</v>
      </c>
      <c r="G812" s="87">
        <v>32089.896000000001</v>
      </c>
      <c r="H812" s="61">
        <v>10</v>
      </c>
      <c r="I812" s="60"/>
    </row>
    <row r="813" spans="1:9" ht="15" x14ac:dyDescent="0.25">
      <c r="A813" s="8" t="s">
        <v>13956</v>
      </c>
      <c r="B813" s="8" t="s">
        <v>639</v>
      </c>
      <c r="C813" s="8" t="s">
        <v>13957</v>
      </c>
      <c r="D813" s="8" t="s">
        <v>13958</v>
      </c>
      <c r="E813" s="13" t="s">
        <v>32944</v>
      </c>
      <c r="F813" s="77" t="str">
        <f t="shared" si="12"/>
        <v>К товару</v>
      </c>
      <c r="G813" s="87">
        <v>11439.99</v>
      </c>
      <c r="H813" s="61">
        <v>22</v>
      </c>
      <c r="I813" s="60"/>
    </row>
    <row r="814" spans="1:9" ht="15" x14ac:dyDescent="0.25">
      <c r="A814" s="8" t="s">
        <v>13959</v>
      </c>
      <c r="B814" s="8" t="s">
        <v>639</v>
      </c>
      <c r="C814" s="8" t="s">
        <v>13960</v>
      </c>
      <c r="D814" s="8" t="s">
        <v>13961</v>
      </c>
      <c r="E814" s="13" t="s">
        <v>32945</v>
      </c>
      <c r="F814" s="77" t="str">
        <f t="shared" si="12"/>
        <v>К товару</v>
      </c>
      <c r="G814" s="87">
        <v>11526.876</v>
      </c>
      <c r="H814" s="61">
        <v>18</v>
      </c>
      <c r="I814" s="60"/>
    </row>
    <row r="815" spans="1:9" ht="15" x14ac:dyDescent="0.25">
      <c r="A815" s="8" t="s">
        <v>13962</v>
      </c>
      <c r="B815" s="8" t="s">
        <v>639</v>
      </c>
      <c r="C815" s="8" t="s">
        <v>13963</v>
      </c>
      <c r="D815" s="8" t="s">
        <v>13964</v>
      </c>
      <c r="E815" s="13" t="s">
        <v>32946</v>
      </c>
      <c r="F815" s="77" t="str">
        <f t="shared" si="12"/>
        <v>К товару</v>
      </c>
      <c r="G815" s="87">
        <v>15746.060159999999</v>
      </c>
      <c r="H815" s="61">
        <v>27</v>
      </c>
      <c r="I815" s="60"/>
    </row>
    <row r="816" spans="1:9" ht="15" x14ac:dyDescent="0.25">
      <c r="A816" s="8" t="s">
        <v>13965</v>
      </c>
      <c r="B816" s="8" t="s">
        <v>639</v>
      </c>
      <c r="C816" s="8" t="s">
        <v>13966</v>
      </c>
      <c r="D816" s="8" t="s">
        <v>13967</v>
      </c>
      <c r="E816" s="13" t="s">
        <v>32947</v>
      </c>
      <c r="F816" s="77" t="str">
        <f t="shared" si="12"/>
        <v>К товару</v>
      </c>
      <c r="G816" s="87">
        <v>38461.536</v>
      </c>
      <c r="H816" s="61">
        <v>6</v>
      </c>
      <c r="I816" s="60"/>
    </row>
    <row r="817" spans="1:9" ht="15" x14ac:dyDescent="0.25">
      <c r="A817" s="8" t="s">
        <v>13968</v>
      </c>
      <c r="B817" s="8" t="s">
        <v>639</v>
      </c>
      <c r="C817" s="8" t="s">
        <v>13969</v>
      </c>
      <c r="D817" s="8" t="s">
        <v>6715</v>
      </c>
      <c r="E817" s="13" t="s">
        <v>32948</v>
      </c>
      <c r="F817" s="77" t="str">
        <f t="shared" si="12"/>
        <v>К товару</v>
      </c>
      <c r="G817" s="87">
        <v>31047.263999999999</v>
      </c>
      <c r="H817" s="61">
        <v>6</v>
      </c>
      <c r="I817" s="60"/>
    </row>
    <row r="818" spans="1:9" ht="30" x14ac:dyDescent="0.25">
      <c r="A818" s="8" t="s">
        <v>23910</v>
      </c>
      <c r="B818" s="8" t="s">
        <v>639</v>
      </c>
      <c r="C818" s="8" t="s">
        <v>23911</v>
      </c>
      <c r="D818" s="8" t="s">
        <v>23912</v>
      </c>
      <c r="E818" s="13" t="s">
        <v>32949</v>
      </c>
      <c r="F818" s="77" t="str">
        <f t="shared" si="12"/>
        <v>К товару</v>
      </c>
      <c r="G818" s="87">
        <v>23382.181079999998</v>
      </c>
      <c r="H818" s="61">
        <v>4</v>
      </c>
      <c r="I818" s="60"/>
    </row>
    <row r="819" spans="1:9" ht="30" x14ac:dyDescent="0.25">
      <c r="A819" s="8" t="s">
        <v>13970</v>
      </c>
      <c r="B819" s="8" t="s">
        <v>639</v>
      </c>
      <c r="C819" s="8" t="s">
        <v>13971</v>
      </c>
      <c r="D819" s="8" t="s">
        <v>6994</v>
      </c>
      <c r="E819" s="13" t="s">
        <v>32950</v>
      </c>
      <c r="F819" s="77" t="str">
        <f t="shared" si="12"/>
        <v>К товару</v>
      </c>
      <c r="G819" s="87">
        <v>2336.65416</v>
      </c>
      <c r="H819" s="61">
        <v>36</v>
      </c>
      <c r="I819" s="60"/>
    </row>
    <row r="820" spans="1:9" ht="30" x14ac:dyDescent="0.25">
      <c r="A820" s="8" t="s">
        <v>13972</v>
      </c>
      <c r="B820" s="8" t="s">
        <v>639</v>
      </c>
      <c r="C820" s="8" t="s">
        <v>13973</v>
      </c>
      <c r="D820" s="8" t="s">
        <v>13974</v>
      </c>
      <c r="E820" s="13" t="s">
        <v>32951</v>
      </c>
      <c r="F820" s="77" t="str">
        <f t="shared" si="12"/>
        <v>К товару</v>
      </c>
      <c r="G820" s="87">
        <v>2973.8181600000003</v>
      </c>
      <c r="H820" s="61">
        <v>54</v>
      </c>
      <c r="I820" s="60"/>
    </row>
    <row r="821" spans="1:9" ht="30" x14ac:dyDescent="0.25">
      <c r="A821" s="8" t="s">
        <v>13975</v>
      </c>
      <c r="B821" s="8" t="s">
        <v>639</v>
      </c>
      <c r="C821" s="8" t="s">
        <v>13976</v>
      </c>
      <c r="D821" s="8" t="s">
        <v>6985</v>
      </c>
      <c r="E821" s="13" t="s">
        <v>32952</v>
      </c>
      <c r="F821" s="77" t="str">
        <f t="shared" si="12"/>
        <v>К товару</v>
      </c>
      <c r="G821" s="87">
        <v>2713.1601600000004</v>
      </c>
      <c r="H821" s="61">
        <v>25</v>
      </c>
      <c r="I821" s="60"/>
    </row>
    <row r="822" spans="1:9" ht="30" x14ac:dyDescent="0.25">
      <c r="A822" s="8" t="s">
        <v>13977</v>
      </c>
      <c r="B822" s="8" t="s">
        <v>639</v>
      </c>
      <c r="C822" s="8" t="s">
        <v>13978</v>
      </c>
      <c r="D822" s="8" t="s">
        <v>6988</v>
      </c>
      <c r="E822" s="13" t="s">
        <v>32953</v>
      </c>
      <c r="F822" s="77" t="str">
        <f t="shared" si="12"/>
        <v>К товару</v>
      </c>
      <c r="G822" s="87">
        <v>2655.2361600000004</v>
      </c>
      <c r="H822" s="61">
        <v>68</v>
      </c>
      <c r="I822" s="60"/>
    </row>
    <row r="823" spans="1:9" ht="30" x14ac:dyDescent="0.25">
      <c r="A823" s="8" t="s">
        <v>13979</v>
      </c>
      <c r="B823" s="8" t="s">
        <v>639</v>
      </c>
      <c r="C823" s="8" t="s">
        <v>13980</v>
      </c>
      <c r="D823" s="8" t="s">
        <v>6992</v>
      </c>
      <c r="E823" s="13" t="s">
        <v>32954</v>
      </c>
      <c r="F823" s="77" t="str">
        <f t="shared" si="12"/>
        <v>К товару</v>
      </c>
      <c r="G823" s="87">
        <v>3292.4001600000001</v>
      </c>
      <c r="H823" s="61">
        <v>47</v>
      </c>
      <c r="I823" s="60"/>
    </row>
    <row r="824" spans="1:9" ht="15" x14ac:dyDescent="0.25">
      <c r="A824" s="8" t="s">
        <v>13981</v>
      </c>
      <c r="B824" s="8" t="s">
        <v>639</v>
      </c>
      <c r="C824" s="8" t="s">
        <v>13982</v>
      </c>
      <c r="D824" s="8" t="s">
        <v>13983</v>
      </c>
      <c r="E824" s="13" t="s">
        <v>32955</v>
      </c>
      <c r="F824" s="77" t="str">
        <f t="shared" si="12"/>
        <v>К товару</v>
      </c>
      <c r="G824" s="87">
        <v>3060.7041600000002</v>
      </c>
      <c r="H824" s="61">
        <v>22</v>
      </c>
      <c r="I824" s="60"/>
    </row>
    <row r="825" spans="1:9" ht="15" x14ac:dyDescent="0.25">
      <c r="A825" s="8" t="s">
        <v>13984</v>
      </c>
      <c r="B825" s="8" t="s">
        <v>639</v>
      </c>
      <c r="C825" s="8" t="s">
        <v>13985</v>
      </c>
      <c r="D825" s="8" t="s">
        <v>13986</v>
      </c>
      <c r="E825" s="13" t="s">
        <v>32956</v>
      </c>
      <c r="F825" s="77" t="str">
        <f t="shared" si="12"/>
        <v>К товару</v>
      </c>
      <c r="G825" s="87">
        <v>770.38919999999996</v>
      </c>
      <c r="H825" s="61">
        <v>46</v>
      </c>
      <c r="I825" s="60"/>
    </row>
    <row r="826" spans="1:9" ht="15" x14ac:dyDescent="0.25">
      <c r="A826" s="8" t="s">
        <v>23913</v>
      </c>
      <c r="B826" s="8" t="s">
        <v>639</v>
      </c>
      <c r="C826" s="8" t="s">
        <v>23914</v>
      </c>
      <c r="D826" s="8" t="s">
        <v>12311</v>
      </c>
      <c r="E826" s="13" t="s">
        <v>32957</v>
      </c>
      <c r="F826" s="77" t="str">
        <f t="shared" si="12"/>
        <v>К товару</v>
      </c>
      <c r="G826" s="87">
        <v>2015.7552000000001</v>
      </c>
      <c r="H826" s="61">
        <v>147</v>
      </c>
      <c r="I826" s="60"/>
    </row>
    <row r="827" spans="1:9" ht="15" x14ac:dyDescent="0.25">
      <c r="A827" s="8" t="s">
        <v>27702</v>
      </c>
      <c r="B827" s="8" t="s">
        <v>639</v>
      </c>
      <c r="C827" s="8" t="s">
        <v>27703</v>
      </c>
      <c r="D827" s="8" t="s">
        <v>27704</v>
      </c>
      <c r="E827" s="13" t="s">
        <v>32958</v>
      </c>
      <c r="F827" s="77" t="str">
        <f t="shared" si="12"/>
        <v>К товару</v>
      </c>
      <c r="G827" s="87">
        <v>231.696</v>
      </c>
      <c r="H827" s="61">
        <v>400</v>
      </c>
      <c r="I827" s="60"/>
    </row>
    <row r="828" spans="1:9" ht="15" x14ac:dyDescent="0.25">
      <c r="A828" s="8" t="s">
        <v>13987</v>
      </c>
      <c r="B828" s="8" t="s">
        <v>639</v>
      </c>
      <c r="C828" s="8" t="s">
        <v>13988</v>
      </c>
      <c r="D828" s="8" t="s">
        <v>13989</v>
      </c>
      <c r="E828" s="13" t="s">
        <v>32959</v>
      </c>
      <c r="F828" s="77" t="str">
        <f t="shared" si="12"/>
        <v>К товару</v>
      </c>
      <c r="G828" s="87">
        <v>105.42167999999999</v>
      </c>
      <c r="H828" s="61">
        <v>12</v>
      </c>
      <c r="I828" s="60"/>
    </row>
    <row r="829" spans="1:9" ht="15" x14ac:dyDescent="0.25">
      <c r="A829" s="8" t="s">
        <v>13990</v>
      </c>
      <c r="B829" s="8" t="s">
        <v>639</v>
      </c>
      <c r="C829" s="8" t="s">
        <v>13991</v>
      </c>
      <c r="D829" s="8" t="s">
        <v>13992</v>
      </c>
      <c r="E829" s="13" t="s">
        <v>32960</v>
      </c>
      <c r="F829" s="77" t="str">
        <f t="shared" si="12"/>
        <v>К товару</v>
      </c>
      <c r="G829" s="87">
        <v>220.69044</v>
      </c>
      <c r="H829" s="61">
        <v>601</v>
      </c>
      <c r="I829" s="60"/>
    </row>
    <row r="830" spans="1:9" ht="15" x14ac:dyDescent="0.25">
      <c r="A830" s="8" t="s">
        <v>13993</v>
      </c>
      <c r="B830" s="8" t="s">
        <v>639</v>
      </c>
      <c r="C830" s="8" t="s">
        <v>13994</v>
      </c>
      <c r="D830" s="8" t="s">
        <v>13995</v>
      </c>
      <c r="E830" s="13" t="s">
        <v>32961</v>
      </c>
      <c r="F830" s="77" t="str">
        <f t="shared" si="12"/>
        <v>К товару</v>
      </c>
      <c r="G830" s="87">
        <v>3900.6021600000004</v>
      </c>
      <c r="H830" s="61">
        <v>6</v>
      </c>
      <c r="I830" s="60"/>
    </row>
    <row r="831" spans="1:9" ht="15" x14ac:dyDescent="0.25">
      <c r="A831" s="8" t="s">
        <v>13996</v>
      </c>
      <c r="B831" s="8" t="s">
        <v>639</v>
      </c>
      <c r="C831" s="8" t="s">
        <v>13997</v>
      </c>
      <c r="D831" s="8" t="s">
        <v>13998</v>
      </c>
      <c r="E831" s="13" t="s">
        <v>32962</v>
      </c>
      <c r="F831" s="77" t="str">
        <f t="shared" si="12"/>
        <v>К товару</v>
      </c>
      <c r="G831" s="87">
        <v>318.58199999999999</v>
      </c>
      <c r="H831" s="61">
        <v>232</v>
      </c>
      <c r="I831" s="60"/>
    </row>
    <row r="832" spans="1:9" ht="15" x14ac:dyDescent="0.25">
      <c r="A832" s="8" t="s">
        <v>13999</v>
      </c>
      <c r="B832" s="8" t="s">
        <v>639</v>
      </c>
      <c r="C832" s="8" t="s">
        <v>14000</v>
      </c>
      <c r="D832" s="8" t="s">
        <v>14001</v>
      </c>
      <c r="E832" s="13" t="s">
        <v>32963</v>
      </c>
      <c r="F832" s="77" t="str">
        <f t="shared" si="12"/>
        <v>К товару</v>
      </c>
      <c r="G832" s="87">
        <v>959.22144000000003</v>
      </c>
      <c r="H832" s="61">
        <v>482</v>
      </c>
      <c r="I832" s="60"/>
    </row>
    <row r="833" spans="1:9" ht="15" x14ac:dyDescent="0.25">
      <c r="A833" s="8" t="s">
        <v>14002</v>
      </c>
      <c r="B833" s="8" t="s">
        <v>639</v>
      </c>
      <c r="C833" s="8" t="s">
        <v>14003</v>
      </c>
      <c r="D833" s="8" t="s">
        <v>14004</v>
      </c>
      <c r="E833" s="13" t="s">
        <v>32964</v>
      </c>
      <c r="F833" s="77" t="str">
        <f t="shared" si="12"/>
        <v>К товару</v>
      </c>
      <c r="G833" s="87">
        <v>4267.2610800000002</v>
      </c>
      <c r="H833" s="61">
        <v>92</v>
      </c>
      <c r="I833" s="60"/>
    </row>
    <row r="834" spans="1:9" ht="30" x14ac:dyDescent="0.25">
      <c r="A834" s="8" t="s">
        <v>14005</v>
      </c>
      <c r="B834" s="8" t="s">
        <v>639</v>
      </c>
      <c r="C834" s="8" t="s">
        <v>14006</v>
      </c>
      <c r="D834" s="8" t="s">
        <v>14007</v>
      </c>
      <c r="E834" s="13" t="s">
        <v>32965</v>
      </c>
      <c r="F834" s="77" t="str">
        <f t="shared" si="12"/>
        <v>К товару</v>
      </c>
      <c r="G834" s="87">
        <v>326.69136000000003</v>
      </c>
      <c r="H834" s="61">
        <v>319</v>
      </c>
      <c r="I834" s="60"/>
    </row>
    <row r="835" spans="1:9" ht="30" x14ac:dyDescent="0.25">
      <c r="A835" s="8" t="s">
        <v>14008</v>
      </c>
      <c r="B835" s="8" t="s">
        <v>639</v>
      </c>
      <c r="C835" s="8" t="s">
        <v>14009</v>
      </c>
      <c r="D835" s="8" t="s">
        <v>14010</v>
      </c>
      <c r="E835" s="13" t="s">
        <v>32966</v>
      </c>
      <c r="F835" s="77" t="str">
        <f t="shared" si="12"/>
        <v>К товару</v>
      </c>
      <c r="G835" s="87">
        <v>842.21495999999991</v>
      </c>
      <c r="H835" s="61">
        <v>43</v>
      </c>
      <c r="I835" s="60"/>
    </row>
    <row r="836" spans="1:9" ht="15" x14ac:dyDescent="0.25">
      <c r="A836" s="8" t="s">
        <v>27705</v>
      </c>
      <c r="B836" s="8" t="s">
        <v>639</v>
      </c>
      <c r="C836" s="8" t="s">
        <v>27706</v>
      </c>
      <c r="D836" s="8" t="s">
        <v>27707</v>
      </c>
      <c r="E836" s="13" t="s">
        <v>32967</v>
      </c>
      <c r="F836" s="77" t="str">
        <f t="shared" si="12"/>
        <v>К товару</v>
      </c>
      <c r="G836" s="87">
        <v>3060.7041600000002</v>
      </c>
      <c r="H836" s="61">
        <v>30</v>
      </c>
      <c r="I836" s="60"/>
    </row>
    <row r="837" spans="1:9" ht="15" x14ac:dyDescent="0.25">
      <c r="A837" s="8" t="s">
        <v>14011</v>
      </c>
      <c r="B837" s="8" t="s">
        <v>639</v>
      </c>
      <c r="C837" s="8" t="s">
        <v>14012</v>
      </c>
      <c r="D837" s="8" t="s">
        <v>14013</v>
      </c>
      <c r="E837" s="13" t="s">
        <v>32968</v>
      </c>
      <c r="F837" s="77" t="str">
        <f t="shared" si="12"/>
        <v>К товару</v>
      </c>
      <c r="G837" s="87">
        <v>223.58663999999999</v>
      </c>
      <c r="H837" s="61">
        <v>167</v>
      </c>
      <c r="I837" s="60"/>
    </row>
    <row r="838" spans="1:9" ht="15" x14ac:dyDescent="0.25">
      <c r="A838" s="8" t="s">
        <v>14014</v>
      </c>
      <c r="B838" s="8" t="s">
        <v>639</v>
      </c>
      <c r="C838" s="8" t="s">
        <v>14015</v>
      </c>
      <c r="D838" s="8" t="s">
        <v>14016</v>
      </c>
      <c r="E838" s="13" t="s">
        <v>32969</v>
      </c>
      <c r="F838" s="77" t="str">
        <f t="shared" si="12"/>
        <v>К товару</v>
      </c>
      <c r="G838" s="87">
        <v>234.59219999999999</v>
      </c>
      <c r="H838" s="61">
        <v>311</v>
      </c>
      <c r="I838" s="60"/>
    </row>
    <row r="839" spans="1:9" ht="15" x14ac:dyDescent="0.25">
      <c r="A839" s="8" t="s">
        <v>14017</v>
      </c>
      <c r="B839" s="8" t="s">
        <v>639</v>
      </c>
      <c r="C839" s="8" t="s">
        <v>14018</v>
      </c>
      <c r="D839" s="8" t="s">
        <v>14019</v>
      </c>
      <c r="E839" s="13" t="s">
        <v>32970</v>
      </c>
      <c r="F839" s="77" t="str">
        <f t="shared" si="12"/>
        <v>К товару</v>
      </c>
      <c r="G839" s="87">
        <v>753.01199999999994</v>
      </c>
      <c r="H839" s="61">
        <v>229</v>
      </c>
      <c r="I839" s="60"/>
    </row>
    <row r="840" spans="1:9" ht="15" x14ac:dyDescent="0.25">
      <c r="A840" s="8" t="s">
        <v>14020</v>
      </c>
      <c r="B840" s="8" t="s">
        <v>639</v>
      </c>
      <c r="C840" s="8" t="s">
        <v>14021</v>
      </c>
      <c r="D840" s="8" t="s">
        <v>14022</v>
      </c>
      <c r="E840" s="13" t="s">
        <v>32971</v>
      </c>
      <c r="F840" s="77" t="str">
        <f t="shared" si="12"/>
        <v>К товару</v>
      </c>
      <c r="G840" s="87">
        <v>123.37812</v>
      </c>
      <c r="H840" s="61">
        <v>200</v>
      </c>
      <c r="I840" s="60"/>
    </row>
    <row r="841" spans="1:9" ht="15" x14ac:dyDescent="0.25">
      <c r="A841" s="8" t="s">
        <v>14023</v>
      </c>
      <c r="B841" s="8" t="s">
        <v>639</v>
      </c>
      <c r="C841" s="8" t="s">
        <v>14024</v>
      </c>
      <c r="D841" s="8" t="s">
        <v>6734</v>
      </c>
      <c r="E841" s="13" t="s">
        <v>32972</v>
      </c>
      <c r="F841" s="77" t="str">
        <f t="shared" si="12"/>
        <v>К товару</v>
      </c>
      <c r="G841" s="87">
        <v>415.89431999999999</v>
      </c>
      <c r="H841" s="61">
        <v>212</v>
      </c>
      <c r="I841" s="60"/>
    </row>
    <row r="842" spans="1:9" ht="15" x14ac:dyDescent="0.25">
      <c r="A842" s="8" t="s">
        <v>14025</v>
      </c>
      <c r="B842" s="8" t="s">
        <v>639</v>
      </c>
      <c r="C842" s="8" t="s">
        <v>14026</v>
      </c>
      <c r="D842" s="8" t="s">
        <v>6739</v>
      </c>
      <c r="E842" s="13" t="s">
        <v>32973</v>
      </c>
      <c r="F842" s="77" t="str">
        <f t="shared" ref="F842:F905" si="13">HYPERLINK("https://shop-askom.kz/?pbrandnumber="&amp;C842&amp;"&amp;pbrandname=SAMPA", "К товару")</f>
        <v>К товару</v>
      </c>
      <c r="G842" s="87">
        <v>397.93788000000001</v>
      </c>
      <c r="H842" s="61">
        <v>284</v>
      </c>
      <c r="I842" s="60"/>
    </row>
    <row r="843" spans="1:9" ht="15" x14ac:dyDescent="0.25">
      <c r="A843" s="8" t="s">
        <v>14027</v>
      </c>
      <c r="B843" s="8" t="s">
        <v>639</v>
      </c>
      <c r="C843" s="8" t="s">
        <v>14028</v>
      </c>
      <c r="D843" s="8" t="s">
        <v>6748</v>
      </c>
      <c r="E843" s="13" t="s">
        <v>32974</v>
      </c>
      <c r="F843" s="77" t="str">
        <f t="shared" si="13"/>
        <v>К товару</v>
      </c>
      <c r="G843" s="87">
        <v>296.57087999999999</v>
      </c>
      <c r="H843" s="61">
        <v>119</v>
      </c>
      <c r="I843" s="60"/>
    </row>
    <row r="844" spans="1:9" ht="15" x14ac:dyDescent="0.25">
      <c r="A844" s="8" t="s">
        <v>14029</v>
      </c>
      <c r="B844" s="8" t="s">
        <v>639</v>
      </c>
      <c r="C844" s="8" t="s">
        <v>14030</v>
      </c>
      <c r="D844" s="8" t="s">
        <v>6751</v>
      </c>
      <c r="E844" s="13" t="s">
        <v>32975</v>
      </c>
      <c r="F844" s="77" t="str">
        <f t="shared" si="13"/>
        <v>К товару</v>
      </c>
      <c r="G844" s="87">
        <v>289.62</v>
      </c>
      <c r="H844" s="61">
        <v>160</v>
      </c>
      <c r="I844" s="60"/>
    </row>
    <row r="845" spans="1:9" ht="15" x14ac:dyDescent="0.25">
      <c r="A845" s="8" t="s">
        <v>14031</v>
      </c>
      <c r="B845" s="8" t="s">
        <v>639</v>
      </c>
      <c r="C845" s="8" t="s">
        <v>14032</v>
      </c>
      <c r="D845" s="8" t="s">
        <v>14033</v>
      </c>
      <c r="E845" s="13" t="s">
        <v>32976</v>
      </c>
      <c r="F845" s="77" t="str">
        <f t="shared" si="13"/>
        <v>К товару</v>
      </c>
      <c r="G845" s="87">
        <v>700.3011600000001</v>
      </c>
      <c r="H845" s="61">
        <v>22</v>
      </c>
      <c r="I845" s="60"/>
    </row>
    <row r="846" spans="1:9" ht="15" x14ac:dyDescent="0.25">
      <c r="A846" s="8" t="s">
        <v>14034</v>
      </c>
      <c r="B846" s="8" t="s">
        <v>639</v>
      </c>
      <c r="C846" s="8" t="s">
        <v>14035</v>
      </c>
      <c r="D846" s="8" t="s">
        <v>14036</v>
      </c>
      <c r="E846" s="13" t="s">
        <v>32977</v>
      </c>
      <c r="F846" s="77" t="str">
        <f t="shared" si="13"/>
        <v>К товару</v>
      </c>
      <c r="G846" s="87">
        <v>5686.3990800000001</v>
      </c>
      <c r="H846" s="61">
        <v>24</v>
      </c>
      <c r="I846" s="60"/>
    </row>
    <row r="847" spans="1:9" ht="15" x14ac:dyDescent="0.25">
      <c r="A847" s="8" t="s">
        <v>14037</v>
      </c>
      <c r="B847" s="8" t="s">
        <v>639</v>
      </c>
      <c r="C847" s="8" t="s">
        <v>14038</v>
      </c>
      <c r="D847" s="8" t="s">
        <v>14039</v>
      </c>
      <c r="E847" s="13" t="s">
        <v>32978</v>
      </c>
      <c r="F847" s="77" t="str">
        <f t="shared" si="13"/>
        <v>К товару</v>
      </c>
      <c r="G847" s="87">
        <v>7289.1561599999995</v>
      </c>
      <c r="H847" s="61">
        <v>9</v>
      </c>
      <c r="I847" s="60"/>
    </row>
    <row r="848" spans="1:9" ht="15" x14ac:dyDescent="0.25">
      <c r="A848" s="8" t="s">
        <v>14040</v>
      </c>
      <c r="B848" s="8" t="s">
        <v>639</v>
      </c>
      <c r="C848" s="8" t="s">
        <v>14041</v>
      </c>
      <c r="D848" s="8" t="s">
        <v>14042</v>
      </c>
      <c r="E848" s="13" t="s">
        <v>32979</v>
      </c>
      <c r="F848" s="77" t="str">
        <f t="shared" si="13"/>
        <v>К товару</v>
      </c>
      <c r="G848" s="87">
        <v>6284.7539999999999</v>
      </c>
      <c r="H848" s="61">
        <v>42</v>
      </c>
      <c r="I848" s="60"/>
    </row>
    <row r="849" spans="1:9" ht="15" x14ac:dyDescent="0.25">
      <c r="A849" s="8" t="s">
        <v>14043</v>
      </c>
      <c r="B849" s="8" t="s">
        <v>639</v>
      </c>
      <c r="C849" s="8" t="s">
        <v>14044</v>
      </c>
      <c r="D849" s="8" t="s">
        <v>14045</v>
      </c>
      <c r="E849" s="13" t="s">
        <v>32980</v>
      </c>
      <c r="F849" s="77" t="str">
        <f t="shared" si="13"/>
        <v>К товару</v>
      </c>
      <c r="G849" s="87">
        <v>13226.36616</v>
      </c>
      <c r="H849" s="61">
        <v>31</v>
      </c>
      <c r="I849" s="60"/>
    </row>
    <row r="850" spans="1:9" ht="15" x14ac:dyDescent="0.25">
      <c r="A850" s="8" t="s">
        <v>14046</v>
      </c>
      <c r="B850" s="8" t="s">
        <v>639</v>
      </c>
      <c r="C850" s="8" t="s">
        <v>14047</v>
      </c>
      <c r="D850" s="8" t="s">
        <v>14048</v>
      </c>
      <c r="E850" s="13" t="s">
        <v>32981</v>
      </c>
      <c r="F850" s="77" t="str">
        <f t="shared" si="13"/>
        <v>К товару</v>
      </c>
      <c r="G850" s="87">
        <v>831.78863999999999</v>
      </c>
      <c r="H850" s="61">
        <v>186</v>
      </c>
      <c r="I850" s="60"/>
    </row>
    <row r="851" spans="1:9" ht="30" x14ac:dyDescent="0.25">
      <c r="A851" s="8" t="s">
        <v>14049</v>
      </c>
      <c r="B851" s="8" t="s">
        <v>639</v>
      </c>
      <c r="C851" s="8" t="s">
        <v>14050</v>
      </c>
      <c r="D851" s="8" t="s">
        <v>14051</v>
      </c>
      <c r="E851" s="13" t="s">
        <v>32982</v>
      </c>
      <c r="F851" s="77" t="str">
        <f t="shared" si="13"/>
        <v>К товару</v>
      </c>
      <c r="G851" s="87">
        <v>1110.40308</v>
      </c>
      <c r="H851" s="61">
        <v>247</v>
      </c>
      <c r="I851" s="60"/>
    </row>
    <row r="852" spans="1:9" ht="15" x14ac:dyDescent="0.25">
      <c r="A852" s="8" t="s">
        <v>14052</v>
      </c>
      <c r="B852" s="8" t="s">
        <v>639</v>
      </c>
      <c r="C852" s="8" t="s">
        <v>14053</v>
      </c>
      <c r="D852" s="8" t="s">
        <v>14054</v>
      </c>
      <c r="E852" s="13" t="s">
        <v>32983</v>
      </c>
      <c r="F852" s="77" t="str">
        <f t="shared" si="13"/>
        <v>К товару</v>
      </c>
      <c r="G852" s="87">
        <v>72.405000000000001</v>
      </c>
      <c r="H852" s="61">
        <v>186</v>
      </c>
      <c r="I852" s="60"/>
    </row>
    <row r="853" spans="1:9" ht="15" x14ac:dyDescent="0.25">
      <c r="A853" s="8" t="s">
        <v>23915</v>
      </c>
      <c r="B853" s="8" t="s">
        <v>639</v>
      </c>
      <c r="C853" s="8" t="s">
        <v>23916</v>
      </c>
      <c r="D853" s="8" t="s">
        <v>23917</v>
      </c>
      <c r="E853" s="13" t="s">
        <v>32984</v>
      </c>
      <c r="F853" s="77" t="str">
        <f t="shared" si="13"/>
        <v>К товару</v>
      </c>
      <c r="G853" s="87">
        <v>10715.94</v>
      </c>
      <c r="H853" s="61">
        <v>1</v>
      </c>
      <c r="I853" s="60"/>
    </row>
    <row r="854" spans="1:9" ht="15" x14ac:dyDescent="0.25">
      <c r="A854" s="8" t="s">
        <v>23918</v>
      </c>
      <c r="B854" s="8" t="s">
        <v>639</v>
      </c>
      <c r="C854" s="8" t="s">
        <v>23919</v>
      </c>
      <c r="D854" s="8" t="s">
        <v>23920</v>
      </c>
      <c r="E854" s="13" t="s">
        <v>32985</v>
      </c>
      <c r="F854" s="77" t="str">
        <f t="shared" si="13"/>
        <v>К товару</v>
      </c>
      <c r="G854" s="87">
        <v>3417.5160000000001</v>
      </c>
      <c r="H854" s="61">
        <v>10</v>
      </c>
      <c r="I854" s="60"/>
    </row>
    <row r="855" spans="1:9" ht="15" x14ac:dyDescent="0.25">
      <c r="A855" s="8" t="s">
        <v>21436</v>
      </c>
      <c r="B855" s="8" t="s">
        <v>639</v>
      </c>
      <c r="C855" s="8" t="s">
        <v>21437</v>
      </c>
      <c r="D855" s="8" t="s">
        <v>21438</v>
      </c>
      <c r="E855" s="13" t="s">
        <v>32986</v>
      </c>
      <c r="F855" s="77" t="str">
        <f t="shared" si="13"/>
        <v>К товару</v>
      </c>
      <c r="G855" s="87">
        <v>6536.1441599999998</v>
      </c>
      <c r="H855" s="61">
        <v>10</v>
      </c>
      <c r="I855" s="60"/>
    </row>
    <row r="856" spans="1:9" ht="15" x14ac:dyDescent="0.25">
      <c r="A856" s="8" t="s">
        <v>14055</v>
      </c>
      <c r="B856" s="8" t="s">
        <v>639</v>
      </c>
      <c r="C856" s="8" t="s">
        <v>14056</v>
      </c>
      <c r="D856" s="8" t="s">
        <v>14057</v>
      </c>
      <c r="E856" s="13" t="s">
        <v>32987</v>
      </c>
      <c r="F856" s="77" t="str">
        <f t="shared" si="13"/>
        <v>К товару</v>
      </c>
      <c r="G856" s="87">
        <v>4170.5280000000002</v>
      </c>
      <c r="H856" s="61">
        <v>20</v>
      </c>
      <c r="I856" s="60"/>
    </row>
    <row r="857" spans="1:9" ht="15" x14ac:dyDescent="0.25">
      <c r="A857" s="8" t="s">
        <v>14058</v>
      </c>
      <c r="B857" s="8" t="s">
        <v>639</v>
      </c>
      <c r="C857" s="8" t="s">
        <v>14059</v>
      </c>
      <c r="D857" s="8" t="s">
        <v>14060</v>
      </c>
      <c r="E857" s="13" t="s">
        <v>32988</v>
      </c>
      <c r="F857" s="77" t="str">
        <f t="shared" si="13"/>
        <v>К товару</v>
      </c>
      <c r="G857" s="87">
        <v>5531.7420000000002</v>
      </c>
      <c r="H857" s="61">
        <v>34</v>
      </c>
      <c r="I857" s="60"/>
    </row>
    <row r="858" spans="1:9" ht="15" x14ac:dyDescent="0.25">
      <c r="A858" s="8" t="s">
        <v>14061</v>
      </c>
      <c r="B858" s="8" t="s">
        <v>639</v>
      </c>
      <c r="C858" s="8" t="s">
        <v>14062</v>
      </c>
      <c r="D858" s="8" t="s">
        <v>14063</v>
      </c>
      <c r="E858" s="13" t="s">
        <v>32989</v>
      </c>
      <c r="F858" s="77" t="str">
        <f t="shared" si="13"/>
        <v>К товару</v>
      </c>
      <c r="G858" s="87">
        <v>12734.01216</v>
      </c>
      <c r="H858" s="61">
        <v>5</v>
      </c>
      <c r="I858" s="60"/>
    </row>
    <row r="859" spans="1:9" ht="15" x14ac:dyDescent="0.25">
      <c r="A859" s="8" t="s">
        <v>14064</v>
      </c>
      <c r="B859" s="8" t="s">
        <v>639</v>
      </c>
      <c r="C859" s="8" t="s">
        <v>14065</v>
      </c>
      <c r="D859" s="8" t="s">
        <v>14066</v>
      </c>
      <c r="E859" s="13" t="s">
        <v>32990</v>
      </c>
      <c r="F859" s="77" t="str">
        <f t="shared" si="13"/>
        <v>К товару</v>
      </c>
      <c r="G859" s="87">
        <v>139.01760000000002</v>
      </c>
      <c r="H859" s="61">
        <v>100</v>
      </c>
      <c r="I859" s="60"/>
    </row>
    <row r="860" spans="1:9" ht="15" x14ac:dyDescent="0.25">
      <c r="A860" s="8" t="s">
        <v>14067</v>
      </c>
      <c r="B860" s="8" t="s">
        <v>639</v>
      </c>
      <c r="C860" s="8" t="s">
        <v>14068</v>
      </c>
      <c r="D860" s="8" t="s">
        <v>4833</v>
      </c>
      <c r="E860" s="13" t="s">
        <v>32991</v>
      </c>
      <c r="F860" s="77" t="str">
        <f t="shared" si="13"/>
        <v>К товару</v>
      </c>
      <c r="G860" s="87">
        <v>3553.05816</v>
      </c>
      <c r="H860" s="61">
        <v>18</v>
      </c>
      <c r="I860" s="60"/>
    </row>
    <row r="861" spans="1:9" ht="15" x14ac:dyDescent="0.25">
      <c r="A861" s="8" t="s">
        <v>14069</v>
      </c>
      <c r="B861" s="8" t="s">
        <v>639</v>
      </c>
      <c r="C861" s="8" t="s">
        <v>14070</v>
      </c>
      <c r="D861" s="8" t="s">
        <v>14071</v>
      </c>
      <c r="E861" s="13" t="s">
        <v>32992</v>
      </c>
      <c r="F861" s="77" t="str">
        <f t="shared" si="13"/>
        <v>К товару</v>
      </c>
      <c r="G861" s="87">
        <v>3582.02016</v>
      </c>
      <c r="H861" s="61">
        <v>37</v>
      </c>
      <c r="I861" s="60"/>
    </row>
    <row r="862" spans="1:9" ht="15" x14ac:dyDescent="0.25">
      <c r="A862" s="8" t="s">
        <v>23921</v>
      </c>
      <c r="B862" s="8" t="s">
        <v>639</v>
      </c>
      <c r="C862" s="8" t="s">
        <v>23922</v>
      </c>
      <c r="D862" s="8" t="s">
        <v>23923</v>
      </c>
      <c r="E862" s="13" t="s">
        <v>32993</v>
      </c>
      <c r="F862" s="77" t="str">
        <f t="shared" si="13"/>
        <v>К товару</v>
      </c>
      <c r="G862" s="87">
        <v>473.23908</v>
      </c>
      <c r="H862" s="61">
        <v>22</v>
      </c>
      <c r="I862" s="60"/>
    </row>
    <row r="863" spans="1:9" ht="15" x14ac:dyDescent="0.25">
      <c r="A863" s="8" t="s">
        <v>14072</v>
      </c>
      <c r="B863" s="8" t="s">
        <v>639</v>
      </c>
      <c r="C863" s="8" t="s">
        <v>14073</v>
      </c>
      <c r="D863" s="8" t="s">
        <v>14074</v>
      </c>
      <c r="E863" s="13" t="s">
        <v>32994</v>
      </c>
      <c r="F863" s="77" t="str">
        <f t="shared" si="13"/>
        <v>К товару</v>
      </c>
      <c r="G863" s="87">
        <v>10648.748159999999</v>
      </c>
      <c r="H863" s="61">
        <v>5</v>
      </c>
      <c r="I863" s="60"/>
    </row>
    <row r="864" spans="1:9" ht="15" x14ac:dyDescent="0.25">
      <c r="A864" s="8" t="s">
        <v>14075</v>
      </c>
      <c r="B864" s="8" t="s">
        <v>639</v>
      </c>
      <c r="C864" s="8" t="s">
        <v>14076</v>
      </c>
      <c r="D864" s="8" t="s">
        <v>14077</v>
      </c>
      <c r="E864" s="13" t="s">
        <v>32995</v>
      </c>
      <c r="F864" s="77" t="str">
        <f t="shared" si="13"/>
        <v>К товару</v>
      </c>
      <c r="G864" s="87">
        <v>3803.8690799999999</v>
      </c>
      <c r="H864" s="61">
        <v>61</v>
      </c>
      <c r="I864" s="60"/>
    </row>
    <row r="865" spans="1:9" ht="15" x14ac:dyDescent="0.25">
      <c r="A865" s="8" t="s">
        <v>14078</v>
      </c>
      <c r="B865" s="8" t="s">
        <v>639</v>
      </c>
      <c r="C865" s="8" t="s">
        <v>14079</v>
      </c>
      <c r="D865" s="8" t="s">
        <v>14080</v>
      </c>
      <c r="E865" s="13" t="s">
        <v>32996</v>
      </c>
      <c r="F865" s="77" t="str">
        <f t="shared" si="13"/>
        <v>К товару</v>
      </c>
      <c r="G865" s="87">
        <v>5502.78</v>
      </c>
      <c r="H865" s="61">
        <v>11</v>
      </c>
      <c r="I865" s="60"/>
    </row>
    <row r="866" spans="1:9" ht="15" x14ac:dyDescent="0.25">
      <c r="A866" s="8" t="s">
        <v>14081</v>
      </c>
      <c r="B866" s="8" t="s">
        <v>639</v>
      </c>
      <c r="C866" s="8" t="s">
        <v>14082</v>
      </c>
      <c r="D866" s="8" t="s">
        <v>14083</v>
      </c>
      <c r="E866" s="13" t="s">
        <v>32997</v>
      </c>
      <c r="F866" s="77" t="str">
        <f t="shared" si="13"/>
        <v>К товару</v>
      </c>
      <c r="G866" s="87">
        <v>3909.87</v>
      </c>
      <c r="H866" s="61">
        <v>48</v>
      </c>
      <c r="I866" s="60"/>
    </row>
    <row r="867" spans="1:9" ht="15" x14ac:dyDescent="0.25">
      <c r="A867" s="8" t="s">
        <v>14084</v>
      </c>
      <c r="B867" s="8" t="s">
        <v>639</v>
      </c>
      <c r="C867" s="8" t="s">
        <v>14085</v>
      </c>
      <c r="D867" s="8" t="s">
        <v>14086</v>
      </c>
      <c r="E867" s="13" t="s">
        <v>32998</v>
      </c>
      <c r="F867" s="77" t="str">
        <f t="shared" si="13"/>
        <v>К товару</v>
      </c>
      <c r="G867" s="87">
        <v>12067.88616</v>
      </c>
      <c r="H867" s="61">
        <v>28</v>
      </c>
      <c r="I867" s="60"/>
    </row>
    <row r="868" spans="1:9" ht="15" x14ac:dyDescent="0.25">
      <c r="A868" s="8" t="s">
        <v>14087</v>
      </c>
      <c r="B868" s="8" t="s">
        <v>639</v>
      </c>
      <c r="C868" s="8" t="s">
        <v>14088</v>
      </c>
      <c r="D868" s="8" t="s">
        <v>14089</v>
      </c>
      <c r="E868" s="13" t="s">
        <v>32999</v>
      </c>
      <c r="F868" s="77" t="str">
        <f t="shared" si="13"/>
        <v>К товару</v>
      </c>
      <c r="G868" s="87">
        <v>10909.40616</v>
      </c>
      <c r="H868" s="61">
        <v>20</v>
      </c>
      <c r="I868" s="60"/>
    </row>
    <row r="869" spans="1:9" ht="15" x14ac:dyDescent="0.25">
      <c r="A869" s="8" t="s">
        <v>14090</v>
      </c>
      <c r="B869" s="8" t="s">
        <v>639</v>
      </c>
      <c r="C869" s="8" t="s">
        <v>14091</v>
      </c>
      <c r="D869" s="8" t="s">
        <v>14092</v>
      </c>
      <c r="E869" s="13" t="s">
        <v>33000</v>
      </c>
      <c r="F869" s="77" t="str">
        <f t="shared" si="13"/>
        <v>К товару</v>
      </c>
      <c r="G869" s="87">
        <v>2780.3519999999999</v>
      </c>
      <c r="H869" s="61">
        <v>14</v>
      </c>
      <c r="I869" s="60"/>
    </row>
    <row r="870" spans="1:9" ht="15" x14ac:dyDescent="0.25">
      <c r="A870" s="8" t="s">
        <v>14093</v>
      </c>
      <c r="B870" s="8" t="s">
        <v>639</v>
      </c>
      <c r="C870" s="8" t="s">
        <v>14094</v>
      </c>
      <c r="D870" s="8" t="s">
        <v>14095</v>
      </c>
      <c r="E870" s="13" t="s">
        <v>33001</v>
      </c>
      <c r="F870" s="77" t="str">
        <f t="shared" si="13"/>
        <v>К товару</v>
      </c>
      <c r="G870" s="87">
        <v>7105.5370800000001</v>
      </c>
      <c r="H870" s="61">
        <v>47</v>
      </c>
      <c r="I870" s="60"/>
    </row>
    <row r="871" spans="1:9" ht="15" x14ac:dyDescent="0.25">
      <c r="A871" s="8" t="s">
        <v>14096</v>
      </c>
      <c r="B871" s="8" t="s">
        <v>639</v>
      </c>
      <c r="C871" s="8" t="s">
        <v>14097</v>
      </c>
      <c r="D871" s="8" t="s">
        <v>6760</v>
      </c>
      <c r="E871" s="13" t="s">
        <v>33002</v>
      </c>
      <c r="F871" s="77" t="str">
        <f t="shared" si="13"/>
        <v>К товару</v>
      </c>
      <c r="G871" s="87">
        <v>3726.83016</v>
      </c>
      <c r="H871" s="61">
        <v>81</v>
      </c>
      <c r="I871" s="60"/>
    </row>
    <row r="872" spans="1:9" ht="15" x14ac:dyDescent="0.25">
      <c r="A872" s="8" t="s">
        <v>14098</v>
      </c>
      <c r="B872" s="8" t="s">
        <v>639</v>
      </c>
      <c r="C872" s="8" t="s">
        <v>14099</v>
      </c>
      <c r="D872" s="8" t="s">
        <v>6766</v>
      </c>
      <c r="E872" s="13" t="s">
        <v>33003</v>
      </c>
      <c r="F872" s="77" t="str">
        <f t="shared" si="13"/>
        <v>К товару</v>
      </c>
      <c r="G872" s="87">
        <v>5290.7781599999998</v>
      </c>
      <c r="H872" s="61">
        <v>101</v>
      </c>
      <c r="I872" s="60"/>
    </row>
    <row r="873" spans="1:9" ht="15" x14ac:dyDescent="0.25">
      <c r="A873" s="8" t="s">
        <v>14100</v>
      </c>
      <c r="B873" s="8" t="s">
        <v>639</v>
      </c>
      <c r="C873" s="8" t="s">
        <v>14101</v>
      </c>
      <c r="D873" s="8" t="s">
        <v>6763</v>
      </c>
      <c r="E873" s="13" t="s">
        <v>33004</v>
      </c>
      <c r="F873" s="77" t="str">
        <f t="shared" si="13"/>
        <v>К товару</v>
      </c>
      <c r="G873" s="87">
        <v>4962.34908</v>
      </c>
      <c r="H873" s="61">
        <v>12</v>
      </c>
      <c r="I873" s="60"/>
    </row>
    <row r="874" spans="1:9" ht="15" x14ac:dyDescent="0.25">
      <c r="A874" s="8" t="s">
        <v>14102</v>
      </c>
      <c r="B874" s="8" t="s">
        <v>639</v>
      </c>
      <c r="C874" s="8" t="s">
        <v>14103</v>
      </c>
      <c r="D874" s="8" t="s">
        <v>6775</v>
      </c>
      <c r="E874" s="13" t="s">
        <v>33005</v>
      </c>
      <c r="F874" s="77" t="str">
        <f t="shared" si="13"/>
        <v>К товару</v>
      </c>
      <c r="G874" s="87">
        <v>2442.65508</v>
      </c>
      <c r="H874" s="61">
        <v>125</v>
      </c>
      <c r="I874" s="60"/>
    </row>
    <row r="875" spans="1:9" ht="15" x14ac:dyDescent="0.25">
      <c r="A875" s="8" t="s">
        <v>14104</v>
      </c>
      <c r="B875" s="8" t="s">
        <v>639</v>
      </c>
      <c r="C875" s="8" t="s">
        <v>14105</v>
      </c>
      <c r="D875" s="8" t="s">
        <v>14106</v>
      </c>
      <c r="E875" s="13" t="s">
        <v>33006</v>
      </c>
      <c r="F875" s="77" t="str">
        <f t="shared" si="13"/>
        <v>К товару</v>
      </c>
      <c r="G875" s="87">
        <v>1708.758</v>
      </c>
      <c r="H875" s="61">
        <v>6</v>
      </c>
      <c r="I875" s="60"/>
    </row>
    <row r="876" spans="1:9" ht="15" x14ac:dyDescent="0.25">
      <c r="A876" s="8" t="s">
        <v>14107</v>
      </c>
      <c r="B876" s="8" t="s">
        <v>639</v>
      </c>
      <c r="C876" s="8" t="s">
        <v>14108</v>
      </c>
      <c r="D876" s="8" t="s">
        <v>14109</v>
      </c>
      <c r="E876" s="13" t="s">
        <v>33007</v>
      </c>
      <c r="F876" s="77" t="str">
        <f t="shared" si="13"/>
        <v>К товару</v>
      </c>
      <c r="G876" s="87">
        <v>2838.2759999999998</v>
      </c>
      <c r="H876" s="61">
        <v>5</v>
      </c>
      <c r="I876" s="60"/>
    </row>
    <row r="877" spans="1:9" ht="15" x14ac:dyDescent="0.25">
      <c r="A877" s="8" t="s">
        <v>14110</v>
      </c>
      <c r="B877" s="8" t="s">
        <v>639</v>
      </c>
      <c r="C877" s="8" t="s">
        <v>14111</v>
      </c>
      <c r="D877" s="8" t="s">
        <v>14112</v>
      </c>
      <c r="E877" s="13" t="s">
        <v>33008</v>
      </c>
      <c r="F877" s="77" t="str">
        <f t="shared" si="13"/>
        <v>К товару</v>
      </c>
      <c r="G877" s="87">
        <v>2954.1239999999998</v>
      </c>
      <c r="H877" s="61">
        <v>19</v>
      </c>
      <c r="I877" s="60"/>
    </row>
    <row r="878" spans="1:9" ht="15" x14ac:dyDescent="0.25">
      <c r="A878" s="8" t="s">
        <v>14113</v>
      </c>
      <c r="B878" s="8" t="s">
        <v>639</v>
      </c>
      <c r="C878" s="8" t="s">
        <v>14114</v>
      </c>
      <c r="D878" s="8" t="s">
        <v>14115</v>
      </c>
      <c r="E878" s="13" t="s">
        <v>33009</v>
      </c>
      <c r="F878" s="77" t="str">
        <f t="shared" si="13"/>
        <v>К товару</v>
      </c>
      <c r="G878" s="87">
        <v>3620.25</v>
      </c>
      <c r="H878" s="61">
        <v>46</v>
      </c>
      <c r="I878" s="60"/>
    </row>
    <row r="879" spans="1:9" ht="15" x14ac:dyDescent="0.25">
      <c r="A879" s="8" t="s">
        <v>14116</v>
      </c>
      <c r="B879" s="8" t="s">
        <v>639</v>
      </c>
      <c r="C879" s="8" t="s">
        <v>14117</v>
      </c>
      <c r="D879" s="8" t="s">
        <v>14118</v>
      </c>
      <c r="E879" s="13" t="s">
        <v>33010</v>
      </c>
      <c r="F879" s="77" t="str">
        <f t="shared" si="13"/>
        <v>К товару</v>
      </c>
      <c r="G879" s="87">
        <v>2645.3890799999999</v>
      </c>
      <c r="H879" s="61">
        <v>52</v>
      </c>
      <c r="I879" s="60"/>
    </row>
    <row r="880" spans="1:9" ht="15" x14ac:dyDescent="0.25">
      <c r="A880" s="8" t="s">
        <v>14119</v>
      </c>
      <c r="B880" s="8" t="s">
        <v>639</v>
      </c>
      <c r="C880" s="8" t="s">
        <v>14120</v>
      </c>
      <c r="D880" s="8" t="s">
        <v>14121</v>
      </c>
      <c r="E880" s="13" t="s">
        <v>33011</v>
      </c>
      <c r="F880" s="77" t="str">
        <f t="shared" si="13"/>
        <v>К товару</v>
      </c>
      <c r="G880" s="87">
        <v>5261.8161599999994</v>
      </c>
      <c r="H880" s="61">
        <v>35</v>
      </c>
      <c r="I880" s="60"/>
    </row>
    <row r="881" spans="1:9" ht="15" x14ac:dyDescent="0.25">
      <c r="A881" s="8" t="s">
        <v>14122</v>
      </c>
      <c r="B881" s="8" t="s">
        <v>639</v>
      </c>
      <c r="C881" s="8" t="s">
        <v>14123</v>
      </c>
      <c r="D881" s="8" t="s">
        <v>14124</v>
      </c>
      <c r="E881" s="13" t="s">
        <v>33012</v>
      </c>
      <c r="F881" s="77" t="str">
        <f t="shared" si="13"/>
        <v>К товару</v>
      </c>
      <c r="G881" s="87">
        <v>2886.9321600000003</v>
      </c>
      <c r="H881" s="61">
        <v>80</v>
      </c>
      <c r="I881" s="60"/>
    </row>
    <row r="882" spans="1:9" ht="15" x14ac:dyDescent="0.25">
      <c r="A882" s="8" t="s">
        <v>23924</v>
      </c>
      <c r="B882" s="8" t="s">
        <v>639</v>
      </c>
      <c r="C882" s="8" t="s">
        <v>23925</v>
      </c>
      <c r="D882" s="8" t="s">
        <v>23926</v>
      </c>
      <c r="E882" s="13" t="s">
        <v>33013</v>
      </c>
      <c r="F882" s="77" t="str">
        <f t="shared" si="13"/>
        <v>К товару</v>
      </c>
      <c r="G882" s="87">
        <v>5097.3119999999999</v>
      </c>
      <c r="H882" s="61">
        <v>2</v>
      </c>
      <c r="I882" s="60"/>
    </row>
    <row r="883" spans="1:9" ht="15" x14ac:dyDescent="0.25">
      <c r="A883" s="8" t="s">
        <v>23927</v>
      </c>
      <c r="B883" s="8" t="s">
        <v>639</v>
      </c>
      <c r="C883" s="8" t="s">
        <v>23928</v>
      </c>
      <c r="D883" s="8" t="s">
        <v>23929</v>
      </c>
      <c r="E883" s="13" t="s">
        <v>33014</v>
      </c>
      <c r="F883" s="77" t="str">
        <f t="shared" si="13"/>
        <v>К товару</v>
      </c>
      <c r="G883" s="87">
        <v>6545.4120000000003</v>
      </c>
      <c r="H883" s="61">
        <v>10</v>
      </c>
      <c r="I883" s="60"/>
    </row>
    <row r="884" spans="1:9" ht="30" x14ac:dyDescent="0.25">
      <c r="A884" s="8" t="s">
        <v>14125</v>
      </c>
      <c r="B884" s="8" t="s">
        <v>639</v>
      </c>
      <c r="C884" s="8" t="s">
        <v>14126</v>
      </c>
      <c r="D884" s="8" t="s">
        <v>14127</v>
      </c>
      <c r="E884" s="13" t="s">
        <v>33015</v>
      </c>
      <c r="F884" s="77" t="str">
        <f t="shared" si="13"/>
        <v>К товару</v>
      </c>
      <c r="G884" s="87">
        <v>876.96936000000005</v>
      </c>
      <c r="H884" s="61">
        <v>170</v>
      </c>
      <c r="I884" s="60"/>
    </row>
    <row r="885" spans="1:9" ht="15" x14ac:dyDescent="0.25">
      <c r="A885" s="8" t="s">
        <v>14128</v>
      </c>
      <c r="B885" s="8" t="s">
        <v>639</v>
      </c>
      <c r="C885" s="8" t="s">
        <v>14129</v>
      </c>
      <c r="D885" s="8" t="s">
        <v>14130</v>
      </c>
      <c r="E885" s="13" t="s">
        <v>33016</v>
      </c>
      <c r="F885" s="77" t="str">
        <f t="shared" si="13"/>
        <v>К товару</v>
      </c>
      <c r="G885" s="87">
        <v>169.71731999999997</v>
      </c>
      <c r="H885" s="61">
        <v>427</v>
      </c>
      <c r="I885" s="60"/>
    </row>
    <row r="886" spans="1:9" ht="15" x14ac:dyDescent="0.25">
      <c r="A886" s="8" t="s">
        <v>14131</v>
      </c>
      <c r="B886" s="8" t="s">
        <v>639</v>
      </c>
      <c r="C886" s="8" t="s">
        <v>14132</v>
      </c>
      <c r="D886" s="8" t="s">
        <v>14133</v>
      </c>
      <c r="E886" s="13" t="s">
        <v>33017</v>
      </c>
      <c r="F886" s="77" t="str">
        <f t="shared" si="13"/>
        <v>К товару</v>
      </c>
      <c r="G886" s="87">
        <v>339.43463999999994</v>
      </c>
      <c r="H886" s="61">
        <v>185</v>
      </c>
      <c r="I886" s="60"/>
    </row>
    <row r="887" spans="1:9" ht="15" x14ac:dyDescent="0.25">
      <c r="A887" s="8" t="s">
        <v>14134</v>
      </c>
      <c r="B887" s="8" t="s">
        <v>639</v>
      </c>
      <c r="C887" s="8" t="s">
        <v>14135</v>
      </c>
      <c r="D887" s="8" t="s">
        <v>14136</v>
      </c>
      <c r="E887" s="13" t="s">
        <v>33018</v>
      </c>
      <c r="F887" s="77" t="str">
        <f t="shared" si="13"/>
        <v>К товару</v>
      </c>
      <c r="G887" s="87">
        <v>1831.5568799999999</v>
      </c>
      <c r="H887" s="61">
        <v>93</v>
      </c>
      <c r="I887" s="60"/>
    </row>
    <row r="888" spans="1:9" ht="15" x14ac:dyDescent="0.25">
      <c r="A888" s="8" t="s">
        <v>14137</v>
      </c>
      <c r="B888" s="8" t="s">
        <v>639</v>
      </c>
      <c r="C888" s="8" t="s">
        <v>14138</v>
      </c>
      <c r="D888" s="8" t="s">
        <v>14139</v>
      </c>
      <c r="E888" s="13" t="s">
        <v>33019</v>
      </c>
      <c r="F888" s="77" t="str">
        <f t="shared" si="13"/>
        <v>К товару</v>
      </c>
      <c r="G888" s="87">
        <v>277.45596</v>
      </c>
      <c r="H888" s="61">
        <v>393</v>
      </c>
      <c r="I888" s="60"/>
    </row>
    <row r="889" spans="1:9" ht="15" x14ac:dyDescent="0.25">
      <c r="A889" s="8" t="s">
        <v>14140</v>
      </c>
      <c r="B889" s="8" t="s">
        <v>639</v>
      </c>
      <c r="C889" s="8" t="s">
        <v>14141</v>
      </c>
      <c r="D889" s="8" t="s">
        <v>2585</v>
      </c>
      <c r="E889" s="13" t="s">
        <v>33020</v>
      </c>
      <c r="F889" s="77" t="str">
        <f t="shared" si="13"/>
        <v>К товару</v>
      </c>
      <c r="G889" s="87">
        <v>244.43928</v>
      </c>
      <c r="H889" s="61">
        <v>353</v>
      </c>
      <c r="I889" s="60"/>
    </row>
    <row r="890" spans="1:9" ht="15" x14ac:dyDescent="0.25">
      <c r="A890" s="8" t="s">
        <v>14142</v>
      </c>
      <c r="B890" s="8" t="s">
        <v>639</v>
      </c>
      <c r="C890" s="8" t="s">
        <v>14143</v>
      </c>
      <c r="D890" s="8" t="s">
        <v>14144</v>
      </c>
      <c r="E890" s="13" t="s">
        <v>33021</v>
      </c>
      <c r="F890" s="77" t="str">
        <f t="shared" si="13"/>
        <v>К товару</v>
      </c>
      <c r="G890" s="87">
        <v>6497.3350799999998</v>
      </c>
      <c r="H890" s="61">
        <v>15</v>
      </c>
      <c r="I890" s="60"/>
    </row>
    <row r="891" spans="1:9" ht="15" x14ac:dyDescent="0.25">
      <c r="A891" s="8" t="s">
        <v>14145</v>
      </c>
      <c r="B891" s="8" t="s">
        <v>639</v>
      </c>
      <c r="C891" s="8" t="s">
        <v>14146</v>
      </c>
      <c r="D891" s="8" t="s">
        <v>8547</v>
      </c>
      <c r="E891" s="13" t="s">
        <v>33022</v>
      </c>
      <c r="F891" s="77" t="str">
        <f t="shared" si="13"/>
        <v>К товару</v>
      </c>
      <c r="G891" s="87">
        <v>8196.2459999999992</v>
      </c>
      <c r="H891" s="61">
        <v>5</v>
      </c>
      <c r="I891" s="60"/>
    </row>
    <row r="892" spans="1:9" ht="15" x14ac:dyDescent="0.25">
      <c r="A892" s="8" t="s">
        <v>14147</v>
      </c>
      <c r="B892" s="8" t="s">
        <v>639</v>
      </c>
      <c r="C892" s="8" t="s">
        <v>14148</v>
      </c>
      <c r="D892" s="8" t="s">
        <v>14149</v>
      </c>
      <c r="E892" s="13" t="s">
        <v>33023</v>
      </c>
      <c r="F892" s="77" t="str">
        <f t="shared" si="13"/>
        <v>К товару</v>
      </c>
      <c r="G892" s="87">
        <v>61.978679999999997</v>
      </c>
      <c r="H892" s="61">
        <v>175</v>
      </c>
      <c r="I892" s="60"/>
    </row>
    <row r="893" spans="1:9" ht="15" x14ac:dyDescent="0.25">
      <c r="A893" s="8" t="s">
        <v>14150</v>
      </c>
      <c r="B893" s="8" t="s">
        <v>639</v>
      </c>
      <c r="C893" s="8" t="s">
        <v>14151</v>
      </c>
      <c r="D893" s="8" t="s">
        <v>14152</v>
      </c>
      <c r="E893" s="13" t="s">
        <v>33024</v>
      </c>
      <c r="F893" s="77" t="str">
        <f t="shared" si="13"/>
        <v>К товару</v>
      </c>
      <c r="G893" s="87">
        <v>177.82668000000001</v>
      </c>
      <c r="H893" s="61">
        <v>194</v>
      </c>
      <c r="I893" s="60"/>
    </row>
    <row r="894" spans="1:9" ht="15" x14ac:dyDescent="0.25">
      <c r="A894" s="8" t="s">
        <v>14153</v>
      </c>
      <c r="B894" s="8" t="s">
        <v>639</v>
      </c>
      <c r="C894" s="8" t="s">
        <v>14154</v>
      </c>
      <c r="D894" s="8" t="s">
        <v>14155</v>
      </c>
      <c r="E894" s="13" t="s">
        <v>33025</v>
      </c>
      <c r="F894" s="77" t="str">
        <f t="shared" si="13"/>
        <v>К товару</v>
      </c>
      <c r="G894" s="87">
        <v>476.13528000000002</v>
      </c>
      <c r="H894" s="61">
        <v>45</v>
      </c>
      <c r="I894" s="60"/>
    </row>
    <row r="895" spans="1:9" ht="15" x14ac:dyDescent="0.25">
      <c r="A895" s="8" t="s">
        <v>14156</v>
      </c>
      <c r="B895" s="8" t="s">
        <v>639</v>
      </c>
      <c r="C895" s="8" t="s">
        <v>14157</v>
      </c>
      <c r="D895" s="8" t="s">
        <v>14158</v>
      </c>
      <c r="E895" s="13" t="s">
        <v>33026</v>
      </c>
      <c r="F895" s="77" t="str">
        <f t="shared" si="13"/>
        <v>К товару</v>
      </c>
      <c r="G895" s="87">
        <v>60.8202</v>
      </c>
      <c r="H895" s="61">
        <v>76</v>
      </c>
      <c r="I895" s="60"/>
    </row>
    <row r="896" spans="1:9" ht="15" x14ac:dyDescent="0.25">
      <c r="A896" s="8" t="s">
        <v>14159</v>
      </c>
      <c r="B896" s="8" t="s">
        <v>639</v>
      </c>
      <c r="C896" s="8" t="s">
        <v>14160</v>
      </c>
      <c r="D896" s="8" t="s">
        <v>14161</v>
      </c>
      <c r="E896" s="13" t="s">
        <v>33027</v>
      </c>
      <c r="F896" s="77" t="str">
        <f t="shared" si="13"/>
        <v>К товару</v>
      </c>
      <c r="G896" s="87">
        <v>52.710839999999997</v>
      </c>
      <c r="H896" s="61">
        <v>106</v>
      </c>
      <c r="I896" s="60"/>
    </row>
    <row r="897" spans="1:9" ht="15" x14ac:dyDescent="0.25">
      <c r="A897" s="8" t="s">
        <v>14162</v>
      </c>
      <c r="B897" s="8" t="s">
        <v>639</v>
      </c>
      <c r="C897" s="8" t="s">
        <v>14163</v>
      </c>
      <c r="D897" s="8" t="s">
        <v>14164</v>
      </c>
      <c r="E897" s="13" t="s">
        <v>33028</v>
      </c>
      <c r="F897" s="77" t="str">
        <f t="shared" si="13"/>
        <v>К товару</v>
      </c>
      <c r="G897" s="87">
        <v>112.95179999999999</v>
      </c>
      <c r="H897" s="61">
        <v>192</v>
      </c>
      <c r="I897" s="60"/>
    </row>
    <row r="898" spans="1:9" ht="15" x14ac:dyDescent="0.25">
      <c r="A898" s="8" t="s">
        <v>14165</v>
      </c>
      <c r="B898" s="8" t="s">
        <v>639</v>
      </c>
      <c r="C898" s="8" t="s">
        <v>14166</v>
      </c>
      <c r="D898" s="8" t="s">
        <v>14167</v>
      </c>
      <c r="E898" s="13" t="s">
        <v>33029</v>
      </c>
      <c r="F898" s="77" t="str">
        <f t="shared" si="13"/>
        <v>К товару</v>
      </c>
      <c r="G898" s="87">
        <v>70.667280000000005</v>
      </c>
      <c r="H898" s="61">
        <v>99</v>
      </c>
      <c r="I898" s="60"/>
    </row>
    <row r="899" spans="1:9" ht="15" x14ac:dyDescent="0.25">
      <c r="A899" s="8" t="s">
        <v>14168</v>
      </c>
      <c r="B899" s="8" t="s">
        <v>639</v>
      </c>
      <c r="C899" s="8" t="s">
        <v>14169</v>
      </c>
      <c r="D899" s="8" t="s">
        <v>9902</v>
      </c>
      <c r="E899" s="13" t="s">
        <v>33030</v>
      </c>
      <c r="F899" s="77" t="str">
        <f t="shared" si="13"/>
        <v>К товару</v>
      </c>
      <c r="G899" s="87">
        <v>699.72192000000007</v>
      </c>
      <c r="H899" s="61">
        <v>404</v>
      </c>
      <c r="I899" s="60"/>
    </row>
    <row r="900" spans="1:9" ht="15" x14ac:dyDescent="0.25">
      <c r="A900" s="8" t="s">
        <v>14170</v>
      </c>
      <c r="B900" s="8" t="s">
        <v>639</v>
      </c>
      <c r="C900" s="8" t="s">
        <v>14171</v>
      </c>
      <c r="D900" s="8" t="s">
        <v>14172</v>
      </c>
      <c r="E900" s="13" t="s">
        <v>33031</v>
      </c>
      <c r="F900" s="77" t="str">
        <f t="shared" si="13"/>
        <v>К товару</v>
      </c>
      <c r="G900" s="87">
        <v>2316.96</v>
      </c>
      <c r="H900" s="61">
        <v>53</v>
      </c>
      <c r="I900" s="60"/>
    </row>
    <row r="901" spans="1:9" ht="15" x14ac:dyDescent="0.25">
      <c r="A901" s="8" t="s">
        <v>14173</v>
      </c>
      <c r="B901" s="8" t="s">
        <v>639</v>
      </c>
      <c r="C901" s="8" t="s">
        <v>14174</v>
      </c>
      <c r="D901" s="8" t="s">
        <v>14175</v>
      </c>
      <c r="E901" s="13" t="s">
        <v>33032</v>
      </c>
      <c r="F901" s="77" t="str">
        <f t="shared" si="13"/>
        <v>К товару</v>
      </c>
      <c r="G901" s="87">
        <v>1473.58656</v>
      </c>
      <c r="H901" s="61">
        <v>60</v>
      </c>
      <c r="I901" s="60"/>
    </row>
    <row r="902" spans="1:9" ht="15" x14ac:dyDescent="0.25">
      <c r="A902" s="8" t="s">
        <v>23930</v>
      </c>
      <c r="B902" s="8" t="s">
        <v>639</v>
      </c>
      <c r="C902" s="8" t="s">
        <v>23931</v>
      </c>
      <c r="D902" s="8" t="s">
        <v>23932</v>
      </c>
      <c r="E902" s="13" t="s">
        <v>33033</v>
      </c>
      <c r="F902" s="77" t="str">
        <f t="shared" si="13"/>
        <v>К товару</v>
      </c>
      <c r="G902" s="87">
        <v>3311.5150799999997</v>
      </c>
      <c r="H902" s="61">
        <v>12</v>
      </c>
      <c r="I902" s="60"/>
    </row>
    <row r="903" spans="1:9" ht="15" x14ac:dyDescent="0.25">
      <c r="A903" s="8" t="s">
        <v>21439</v>
      </c>
      <c r="B903" s="8" t="s">
        <v>639</v>
      </c>
      <c r="C903" s="8" t="s">
        <v>21440</v>
      </c>
      <c r="D903" s="8" t="s">
        <v>21441</v>
      </c>
      <c r="E903" s="13" t="s">
        <v>33034</v>
      </c>
      <c r="F903" s="77" t="str">
        <f t="shared" si="13"/>
        <v>К товару</v>
      </c>
      <c r="G903" s="87">
        <v>4083.6419999999998</v>
      </c>
      <c r="H903" s="61">
        <v>39</v>
      </c>
      <c r="I903" s="60"/>
    </row>
    <row r="904" spans="1:9" ht="15" x14ac:dyDescent="0.25">
      <c r="A904" s="8" t="s">
        <v>14176</v>
      </c>
      <c r="B904" s="8" t="s">
        <v>639</v>
      </c>
      <c r="C904" s="8" t="s">
        <v>14177</v>
      </c>
      <c r="D904" s="8" t="s">
        <v>14178</v>
      </c>
      <c r="E904" s="13" t="s">
        <v>33035</v>
      </c>
      <c r="F904" s="77" t="str">
        <f t="shared" si="13"/>
        <v>К товару</v>
      </c>
      <c r="G904" s="87">
        <v>104.84244</v>
      </c>
      <c r="H904" s="61">
        <v>290</v>
      </c>
      <c r="I904" s="60"/>
    </row>
    <row r="905" spans="1:9" ht="15" x14ac:dyDescent="0.25">
      <c r="A905" s="8" t="s">
        <v>14179</v>
      </c>
      <c r="B905" s="8" t="s">
        <v>639</v>
      </c>
      <c r="C905" s="8" t="s">
        <v>14180</v>
      </c>
      <c r="D905" s="8" t="s">
        <v>14181</v>
      </c>
      <c r="E905" s="13" t="s">
        <v>33036</v>
      </c>
      <c r="F905" s="77" t="str">
        <f t="shared" si="13"/>
        <v>К товару</v>
      </c>
      <c r="G905" s="87">
        <v>610.51895999999999</v>
      </c>
      <c r="H905" s="61">
        <v>127</v>
      </c>
      <c r="I905" s="60"/>
    </row>
    <row r="906" spans="1:9" ht="30" x14ac:dyDescent="0.25">
      <c r="A906" s="8" t="s">
        <v>14182</v>
      </c>
      <c r="B906" s="8" t="s">
        <v>639</v>
      </c>
      <c r="C906" s="8" t="s">
        <v>14183</v>
      </c>
      <c r="D906" s="8" t="s">
        <v>14184</v>
      </c>
      <c r="E906" s="13" t="s">
        <v>33037</v>
      </c>
      <c r="F906" s="77" t="str">
        <f t="shared" ref="F906:F969" si="14">HYPERLINK("https://shop-askom.kz/?pbrandnumber="&amp;C906&amp;"&amp;pbrandname=SAMPA", "К товару")</f>
        <v>К товару</v>
      </c>
      <c r="G906" s="87">
        <v>495.25019999999995</v>
      </c>
      <c r="H906" s="61">
        <v>190</v>
      </c>
      <c r="I906" s="60"/>
    </row>
    <row r="907" spans="1:9" ht="30" x14ac:dyDescent="0.25">
      <c r="A907" s="8" t="s">
        <v>14185</v>
      </c>
      <c r="B907" s="8" t="s">
        <v>639</v>
      </c>
      <c r="C907" s="8" t="s">
        <v>14186</v>
      </c>
      <c r="D907" s="8" t="s">
        <v>14187</v>
      </c>
      <c r="E907" s="13" t="s">
        <v>33038</v>
      </c>
      <c r="F907" s="77" t="str">
        <f t="shared" si="14"/>
        <v>К товару</v>
      </c>
      <c r="G907" s="87">
        <v>34.754400000000004</v>
      </c>
      <c r="H907" s="61">
        <v>180</v>
      </c>
      <c r="I907" s="60"/>
    </row>
    <row r="908" spans="1:9" ht="15" x14ac:dyDescent="0.25">
      <c r="A908" s="8" t="s">
        <v>14188</v>
      </c>
      <c r="B908" s="8" t="s">
        <v>639</v>
      </c>
      <c r="C908" s="8" t="s">
        <v>14189</v>
      </c>
      <c r="D908" s="8" t="s">
        <v>14190</v>
      </c>
      <c r="E908" s="13" t="s">
        <v>33039</v>
      </c>
      <c r="F908" s="77" t="str">
        <f t="shared" si="14"/>
        <v>К товару</v>
      </c>
      <c r="G908" s="87">
        <v>71.825760000000002</v>
      </c>
      <c r="H908" s="61">
        <v>96</v>
      </c>
      <c r="I908" s="60"/>
    </row>
    <row r="909" spans="1:9" ht="15" x14ac:dyDescent="0.25">
      <c r="A909" s="8" t="s">
        <v>14191</v>
      </c>
      <c r="B909" s="8" t="s">
        <v>639</v>
      </c>
      <c r="C909" s="8" t="s">
        <v>14192</v>
      </c>
      <c r="D909" s="8" t="s">
        <v>12284</v>
      </c>
      <c r="E909" s="13" t="s">
        <v>33040</v>
      </c>
      <c r="F909" s="77" t="str">
        <f t="shared" si="14"/>
        <v>К товару</v>
      </c>
      <c r="G909" s="87">
        <v>517.84055999999998</v>
      </c>
      <c r="H909" s="61">
        <v>240</v>
      </c>
      <c r="I909" s="60"/>
    </row>
    <row r="910" spans="1:9" ht="15" x14ac:dyDescent="0.25">
      <c r="A910" s="8" t="s">
        <v>14193</v>
      </c>
      <c r="B910" s="8" t="s">
        <v>639</v>
      </c>
      <c r="C910" s="8" t="s">
        <v>14194</v>
      </c>
      <c r="D910" s="8" t="s">
        <v>14195</v>
      </c>
      <c r="E910" s="13" t="s">
        <v>33041</v>
      </c>
      <c r="F910" s="77" t="str">
        <f t="shared" si="14"/>
        <v>К товару</v>
      </c>
      <c r="G910" s="87">
        <v>432.11303999999996</v>
      </c>
      <c r="H910" s="61">
        <v>223</v>
      </c>
      <c r="I910" s="60"/>
    </row>
    <row r="911" spans="1:9" ht="15" x14ac:dyDescent="0.25">
      <c r="A911" s="8" t="s">
        <v>14196</v>
      </c>
      <c r="B911" s="8" t="s">
        <v>639</v>
      </c>
      <c r="C911" s="8" t="s">
        <v>14197</v>
      </c>
      <c r="D911" s="8" t="s">
        <v>12292</v>
      </c>
      <c r="E911" s="13" t="s">
        <v>33042</v>
      </c>
      <c r="F911" s="77" t="str">
        <f t="shared" si="14"/>
        <v>К товару</v>
      </c>
      <c r="G911" s="87">
        <v>348.70247999999998</v>
      </c>
      <c r="H911" s="61">
        <v>248</v>
      </c>
      <c r="I911" s="60"/>
    </row>
    <row r="912" spans="1:9" ht="15" x14ac:dyDescent="0.25">
      <c r="A912" s="8" t="s">
        <v>14198</v>
      </c>
      <c r="B912" s="8" t="s">
        <v>639</v>
      </c>
      <c r="C912" s="8" t="s">
        <v>14199</v>
      </c>
      <c r="D912" s="8" t="s">
        <v>12290</v>
      </c>
      <c r="E912" s="13" t="s">
        <v>33043</v>
      </c>
      <c r="F912" s="77" t="str">
        <f t="shared" si="14"/>
        <v>К товару</v>
      </c>
      <c r="G912" s="87">
        <v>319.74047999999999</v>
      </c>
      <c r="H912" s="61">
        <v>90</v>
      </c>
      <c r="I912" s="60"/>
    </row>
    <row r="913" spans="1:9" ht="15" x14ac:dyDescent="0.25">
      <c r="A913" s="8" t="s">
        <v>23933</v>
      </c>
      <c r="B913" s="8" t="s">
        <v>639</v>
      </c>
      <c r="C913" s="8" t="s">
        <v>23934</v>
      </c>
      <c r="D913" s="8" t="s">
        <v>23935</v>
      </c>
      <c r="E913" s="13" t="s">
        <v>33044</v>
      </c>
      <c r="F913" s="77" t="str">
        <f t="shared" si="14"/>
        <v>К товару</v>
      </c>
      <c r="G913" s="87">
        <v>251.39015999999998</v>
      </c>
      <c r="H913" s="61">
        <v>39</v>
      </c>
      <c r="I913" s="60"/>
    </row>
    <row r="914" spans="1:9" ht="15" x14ac:dyDescent="0.25">
      <c r="A914" s="8" t="s">
        <v>14200</v>
      </c>
      <c r="B914" s="8" t="s">
        <v>639</v>
      </c>
      <c r="C914" s="8" t="s">
        <v>14201</v>
      </c>
      <c r="D914" s="8" t="s">
        <v>3702</v>
      </c>
      <c r="E914" s="13" t="s">
        <v>33045</v>
      </c>
      <c r="F914" s="77" t="str">
        <f t="shared" si="14"/>
        <v>К товару</v>
      </c>
      <c r="G914" s="87">
        <v>293.09544</v>
      </c>
      <c r="H914" s="61">
        <v>98</v>
      </c>
      <c r="I914" s="60"/>
    </row>
    <row r="915" spans="1:9" ht="15" x14ac:dyDescent="0.25">
      <c r="A915" s="8" t="s">
        <v>14202</v>
      </c>
      <c r="B915" s="8" t="s">
        <v>639</v>
      </c>
      <c r="C915" s="8" t="s">
        <v>14203</v>
      </c>
      <c r="D915" s="8" t="s">
        <v>3698</v>
      </c>
      <c r="E915" s="13" t="s">
        <v>33046</v>
      </c>
      <c r="F915" s="77" t="str">
        <f t="shared" si="14"/>
        <v>К товару</v>
      </c>
      <c r="G915" s="87">
        <v>345.22703999999999</v>
      </c>
      <c r="H915" s="61">
        <v>196</v>
      </c>
      <c r="I915" s="60"/>
    </row>
    <row r="916" spans="1:9" ht="15" x14ac:dyDescent="0.25">
      <c r="A916" s="8" t="s">
        <v>14204</v>
      </c>
      <c r="B916" s="8" t="s">
        <v>639</v>
      </c>
      <c r="C916" s="8" t="s">
        <v>14205</v>
      </c>
      <c r="D916" s="8" t="s">
        <v>14206</v>
      </c>
      <c r="E916" s="13" t="s">
        <v>33047</v>
      </c>
      <c r="F916" s="77" t="str">
        <f t="shared" si="14"/>
        <v>К товару</v>
      </c>
      <c r="G916" s="87">
        <v>62.557920000000003</v>
      </c>
      <c r="H916" s="61">
        <v>146</v>
      </c>
      <c r="I916" s="60"/>
    </row>
    <row r="917" spans="1:9" ht="15" x14ac:dyDescent="0.25">
      <c r="A917" s="8" t="s">
        <v>14207</v>
      </c>
      <c r="B917" s="8" t="s">
        <v>639</v>
      </c>
      <c r="C917" s="8" t="s">
        <v>14208</v>
      </c>
      <c r="D917" s="8" t="s">
        <v>6843</v>
      </c>
      <c r="E917" s="13" t="s">
        <v>33048</v>
      </c>
      <c r="F917" s="77" t="str">
        <f t="shared" si="14"/>
        <v>К товару</v>
      </c>
      <c r="G917" s="87">
        <v>214.31879999999998</v>
      </c>
      <c r="H917" s="61">
        <v>178</v>
      </c>
      <c r="I917" s="60"/>
    </row>
    <row r="918" spans="1:9" ht="15" x14ac:dyDescent="0.25">
      <c r="A918" s="8" t="s">
        <v>14209</v>
      </c>
      <c r="B918" s="8" t="s">
        <v>639</v>
      </c>
      <c r="C918" s="8" t="s">
        <v>14210</v>
      </c>
      <c r="D918" s="8" t="s">
        <v>14211</v>
      </c>
      <c r="E918" s="13" t="s">
        <v>33049</v>
      </c>
      <c r="F918" s="77" t="str">
        <f t="shared" si="14"/>
        <v>К товару</v>
      </c>
      <c r="G918" s="87">
        <v>153.49860000000001</v>
      </c>
      <c r="H918" s="61">
        <v>777</v>
      </c>
      <c r="I918" s="60"/>
    </row>
    <row r="919" spans="1:9" ht="15" x14ac:dyDescent="0.25">
      <c r="A919" s="8" t="s">
        <v>14212</v>
      </c>
      <c r="B919" s="8" t="s">
        <v>639</v>
      </c>
      <c r="C919" s="8" t="s">
        <v>14213</v>
      </c>
      <c r="D919" s="8" t="s">
        <v>14214</v>
      </c>
      <c r="E919" s="13" t="s">
        <v>33050</v>
      </c>
      <c r="F919" s="77" t="str">
        <f t="shared" si="14"/>
        <v>К товару</v>
      </c>
      <c r="G919" s="87">
        <v>1558.1556</v>
      </c>
      <c r="H919" s="61">
        <v>85</v>
      </c>
      <c r="I919" s="60"/>
    </row>
    <row r="920" spans="1:9" ht="30" x14ac:dyDescent="0.25">
      <c r="A920" s="8" t="s">
        <v>14215</v>
      </c>
      <c r="B920" s="8" t="s">
        <v>639</v>
      </c>
      <c r="C920" s="8" t="s">
        <v>14216</v>
      </c>
      <c r="D920" s="8" t="s">
        <v>14217</v>
      </c>
      <c r="E920" s="13" t="s">
        <v>33051</v>
      </c>
      <c r="F920" s="77" t="str">
        <f t="shared" si="14"/>
        <v>К товару</v>
      </c>
      <c r="G920" s="87">
        <v>139.59684000000001</v>
      </c>
      <c r="H920" s="61">
        <v>193</v>
      </c>
      <c r="I920" s="60"/>
    </row>
    <row r="921" spans="1:9" ht="15" x14ac:dyDescent="0.25">
      <c r="A921" s="8" t="s">
        <v>14218</v>
      </c>
      <c r="B921" s="8" t="s">
        <v>639</v>
      </c>
      <c r="C921" s="8" t="s">
        <v>14219</v>
      </c>
      <c r="D921" s="8" t="s">
        <v>14220</v>
      </c>
      <c r="E921" s="13" t="s">
        <v>33052</v>
      </c>
      <c r="F921" s="77" t="str">
        <f t="shared" si="14"/>
        <v>К товару</v>
      </c>
      <c r="G921" s="87">
        <v>503.35955999999999</v>
      </c>
      <c r="H921" s="61">
        <v>170</v>
      </c>
      <c r="I921" s="60"/>
    </row>
    <row r="922" spans="1:9" ht="15" x14ac:dyDescent="0.25">
      <c r="A922" s="8" t="s">
        <v>14221</v>
      </c>
      <c r="B922" s="8" t="s">
        <v>639</v>
      </c>
      <c r="C922" s="8" t="s">
        <v>14222</v>
      </c>
      <c r="D922" s="8" t="s">
        <v>14223</v>
      </c>
      <c r="E922" s="13" t="s">
        <v>33053</v>
      </c>
      <c r="F922" s="77" t="str">
        <f t="shared" si="14"/>
        <v>К товару</v>
      </c>
      <c r="G922" s="87">
        <v>1220.45868</v>
      </c>
      <c r="H922" s="61">
        <v>258</v>
      </c>
      <c r="I922" s="60"/>
    </row>
    <row r="923" spans="1:9" ht="15" x14ac:dyDescent="0.25">
      <c r="A923" s="8" t="s">
        <v>14224</v>
      </c>
      <c r="B923" s="8" t="s">
        <v>639</v>
      </c>
      <c r="C923" s="8" t="s">
        <v>14225</v>
      </c>
      <c r="D923" s="8" t="s">
        <v>14226</v>
      </c>
      <c r="E923" s="13" t="s">
        <v>33054</v>
      </c>
      <c r="F923" s="77" t="str">
        <f t="shared" si="14"/>
        <v>К товару</v>
      </c>
      <c r="G923" s="87">
        <v>1828.66068</v>
      </c>
      <c r="H923" s="61">
        <v>51</v>
      </c>
      <c r="I923" s="60"/>
    </row>
    <row r="924" spans="1:9" ht="15" x14ac:dyDescent="0.25">
      <c r="A924" s="8" t="s">
        <v>14227</v>
      </c>
      <c r="B924" s="8" t="s">
        <v>639</v>
      </c>
      <c r="C924" s="8" t="s">
        <v>14228</v>
      </c>
      <c r="D924" s="8" t="s">
        <v>3729</v>
      </c>
      <c r="E924" s="13" t="s">
        <v>33055</v>
      </c>
      <c r="F924" s="77" t="str">
        <f t="shared" si="14"/>
        <v>К товару</v>
      </c>
      <c r="G924" s="87">
        <v>623.84148000000005</v>
      </c>
      <c r="H924" s="61">
        <v>140</v>
      </c>
      <c r="I924" s="60"/>
    </row>
    <row r="925" spans="1:9" ht="15" x14ac:dyDescent="0.25">
      <c r="A925" s="8" t="s">
        <v>14229</v>
      </c>
      <c r="B925" s="8" t="s">
        <v>639</v>
      </c>
      <c r="C925" s="8" t="s">
        <v>14230</v>
      </c>
      <c r="D925" s="8" t="s">
        <v>3731</v>
      </c>
      <c r="E925" s="13" t="s">
        <v>33056</v>
      </c>
      <c r="F925" s="77" t="str">
        <f t="shared" si="14"/>
        <v>К товару</v>
      </c>
      <c r="G925" s="87">
        <v>844.53192000000001</v>
      </c>
      <c r="H925" s="61">
        <v>87</v>
      </c>
      <c r="I925" s="60"/>
    </row>
    <row r="926" spans="1:9" ht="15" x14ac:dyDescent="0.25">
      <c r="A926" s="8" t="s">
        <v>14231</v>
      </c>
      <c r="B926" s="8" t="s">
        <v>639</v>
      </c>
      <c r="C926" s="8" t="s">
        <v>14232</v>
      </c>
      <c r="D926" s="8" t="s">
        <v>14233</v>
      </c>
      <c r="E926" s="13" t="s">
        <v>33057</v>
      </c>
      <c r="F926" s="77" t="str">
        <f t="shared" si="14"/>
        <v>К товару</v>
      </c>
      <c r="G926" s="87">
        <v>364.34196000000003</v>
      </c>
      <c r="H926" s="61">
        <v>170</v>
      </c>
      <c r="I926" s="60"/>
    </row>
    <row r="927" spans="1:9" ht="30" x14ac:dyDescent="0.25">
      <c r="A927" s="8" t="s">
        <v>14234</v>
      </c>
      <c r="B927" s="8" t="s">
        <v>639</v>
      </c>
      <c r="C927" s="8" t="s">
        <v>14235</v>
      </c>
      <c r="D927" s="8" t="s">
        <v>14236</v>
      </c>
      <c r="E927" s="13" t="s">
        <v>33058</v>
      </c>
      <c r="F927" s="77" t="str">
        <f t="shared" si="14"/>
        <v>К товару</v>
      </c>
      <c r="G927" s="87">
        <v>2664.5039999999999</v>
      </c>
      <c r="H927" s="61">
        <v>74</v>
      </c>
      <c r="I927" s="60"/>
    </row>
    <row r="928" spans="1:9" ht="15" x14ac:dyDescent="0.25">
      <c r="A928" s="8" t="s">
        <v>23936</v>
      </c>
      <c r="B928" s="8" t="s">
        <v>639</v>
      </c>
      <c r="C928" s="8" t="s">
        <v>23937</v>
      </c>
      <c r="D928" s="8" t="s">
        <v>23938</v>
      </c>
      <c r="E928" s="13" t="s">
        <v>33059</v>
      </c>
      <c r="F928" s="77" t="str">
        <f t="shared" si="14"/>
        <v>К товару</v>
      </c>
      <c r="G928" s="87">
        <v>231.696</v>
      </c>
      <c r="H928" s="61">
        <v>100</v>
      </c>
      <c r="I928" s="60"/>
    </row>
    <row r="929" spans="1:9" ht="15" x14ac:dyDescent="0.25">
      <c r="A929" s="8" t="s">
        <v>14237</v>
      </c>
      <c r="B929" s="8" t="s">
        <v>639</v>
      </c>
      <c r="C929" s="8" t="s">
        <v>14238</v>
      </c>
      <c r="D929" s="8" t="s">
        <v>6887</v>
      </c>
      <c r="E929" s="13" t="s">
        <v>33060</v>
      </c>
      <c r="F929" s="77" t="str">
        <f t="shared" si="14"/>
        <v>К товару</v>
      </c>
      <c r="G929" s="87">
        <v>252.54864000000001</v>
      </c>
      <c r="H929" s="61">
        <v>81</v>
      </c>
      <c r="I929" s="60"/>
    </row>
    <row r="930" spans="1:9" ht="15" x14ac:dyDescent="0.25">
      <c r="A930" s="8" t="s">
        <v>14239</v>
      </c>
      <c r="B930" s="8" t="s">
        <v>639</v>
      </c>
      <c r="C930" s="8" t="s">
        <v>14240</v>
      </c>
      <c r="D930" s="8" t="s">
        <v>14241</v>
      </c>
      <c r="E930" s="13" t="s">
        <v>33061</v>
      </c>
      <c r="F930" s="77" t="str">
        <f t="shared" si="14"/>
        <v>К товару</v>
      </c>
      <c r="G930" s="87">
        <v>300.62556000000001</v>
      </c>
      <c r="H930" s="61">
        <v>90</v>
      </c>
      <c r="I930" s="60"/>
    </row>
    <row r="931" spans="1:9" ht="15" x14ac:dyDescent="0.25">
      <c r="A931" s="8" t="s">
        <v>14242</v>
      </c>
      <c r="B931" s="8" t="s">
        <v>639</v>
      </c>
      <c r="C931" s="8" t="s">
        <v>14243</v>
      </c>
      <c r="D931" s="8" t="s">
        <v>14244</v>
      </c>
      <c r="E931" s="13" t="s">
        <v>33062</v>
      </c>
      <c r="F931" s="77" t="str">
        <f t="shared" si="14"/>
        <v>К товару</v>
      </c>
      <c r="G931" s="87">
        <v>7607.7381599999999</v>
      </c>
      <c r="H931" s="61">
        <v>17</v>
      </c>
      <c r="I931" s="60"/>
    </row>
    <row r="932" spans="1:9" ht="15" x14ac:dyDescent="0.25">
      <c r="A932" s="8" t="s">
        <v>14245</v>
      </c>
      <c r="B932" s="8" t="s">
        <v>639</v>
      </c>
      <c r="C932" s="8" t="s">
        <v>14246</v>
      </c>
      <c r="D932" s="8" t="s">
        <v>14247</v>
      </c>
      <c r="E932" s="13" t="s">
        <v>33063</v>
      </c>
      <c r="F932" s="77" t="str">
        <f t="shared" si="14"/>
        <v>К товару</v>
      </c>
      <c r="G932" s="87">
        <v>232.85448</v>
      </c>
      <c r="H932" s="61">
        <v>72</v>
      </c>
      <c r="I932" s="60"/>
    </row>
    <row r="933" spans="1:9" ht="15" x14ac:dyDescent="0.25">
      <c r="A933" s="8" t="s">
        <v>27708</v>
      </c>
      <c r="B933" s="8" t="s">
        <v>639</v>
      </c>
      <c r="C933" s="8" t="s">
        <v>27709</v>
      </c>
      <c r="D933" s="8" t="s">
        <v>27710</v>
      </c>
      <c r="E933" s="13" t="s">
        <v>33064</v>
      </c>
      <c r="F933" s="77" t="str">
        <f t="shared" si="14"/>
        <v>К товару</v>
      </c>
      <c r="G933" s="87">
        <v>9180.9539999999997</v>
      </c>
      <c r="H933" s="61">
        <v>12</v>
      </c>
      <c r="I933" s="60"/>
    </row>
    <row r="934" spans="1:9" ht="15" x14ac:dyDescent="0.25">
      <c r="A934" s="8" t="s">
        <v>23939</v>
      </c>
      <c r="B934" s="8" t="s">
        <v>639</v>
      </c>
      <c r="C934" s="8" t="s">
        <v>23940</v>
      </c>
      <c r="D934" s="8" t="s">
        <v>23941</v>
      </c>
      <c r="E934" s="13" t="s">
        <v>33065</v>
      </c>
      <c r="F934" s="77" t="str">
        <f t="shared" si="14"/>
        <v>К товару</v>
      </c>
      <c r="G934" s="87">
        <v>40952.267999999996</v>
      </c>
      <c r="H934" s="61">
        <v>3</v>
      </c>
      <c r="I934" s="60"/>
    </row>
    <row r="935" spans="1:9" ht="15" x14ac:dyDescent="0.25">
      <c r="A935" s="8" t="s">
        <v>14248</v>
      </c>
      <c r="B935" s="8" t="s">
        <v>639</v>
      </c>
      <c r="C935" s="8" t="s">
        <v>14249</v>
      </c>
      <c r="D935" s="8" t="s">
        <v>14250</v>
      </c>
      <c r="E935" s="13" t="s">
        <v>33066</v>
      </c>
      <c r="F935" s="77" t="str">
        <f t="shared" si="14"/>
        <v>К товару</v>
      </c>
      <c r="G935" s="87">
        <v>1295.7598800000001</v>
      </c>
      <c r="H935" s="61">
        <v>38</v>
      </c>
      <c r="I935" s="60"/>
    </row>
    <row r="936" spans="1:9" ht="15" x14ac:dyDescent="0.25">
      <c r="A936" s="8" t="s">
        <v>14251</v>
      </c>
      <c r="B936" s="8" t="s">
        <v>639</v>
      </c>
      <c r="C936" s="8" t="s">
        <v>14252</v>
      </c>
      <c r="D936" s="8" t="s">
        <v>14253</v>
      </c>
      <c r="E936" s="13" t="s">
        <v>33067</v>
      </c>
      <c r="F936" s="77" t="str">
        <f t="shared" si="14"/>
        <v>К товару</v>
      </c>
      <c r="G936" s="87">
        <v>20167.399079999999</v>
      </c>
      <c r="H936" s="61">
        <v>1</v>
      </c>
      <c r="I936" s="60"/>
    </row>
    <row r="937" spans="1:9" ht="15" x14ac:dyDescent="0.25">
      <c r="A937" s="8" t="s">
        <v>23942</v>
      </c>
      <c r="B937" s="8" t="s">
        <v>639</v>
      </c>
      <c r="C937" s="8" t="s">
        <v>23943</v>
      </c>
      <c r="D937" s="8" t="s">
        <v>23944</v>
      </c>
      <c r="E937" s="13" t="s">
        <v>33068</v>
      </c>
      <c r="F937" s="77" t="str">
        <f t="shared" si="14"/>
        <v>К товару</v>
      </c>
      <c r="G937" s="87">
        <v>20852.64</v>
      </c>
      <c r="H937" s="61">
        <v>5</v>
      </c>
      <c r="I937" s="60"/>
    </row>
    <row r="938" spans="1:9" ht="15" x14ac:dyDescent="0.25">
      <c r="A938" s="8" t="s">
        <v>14254</v>
      </c>
      <c r="B938" s="8" t="s">
        <v>639</v>
      </c>
      <c r="C938" s="8" t="s">
        <v>14255</v>
      </c>
      <c r="D938" s="8" t="s">
        <v>14256</v>
      </c>
      <c r="E938" s="13" t="s">
        <v>33069</v>
      </c>
      <c r="F938" s="77" t="str">
        <f t="shared" si="14"/>
        <v>К товару</v>
      </c>
      <c r="G938" s="87">
        <v>20505.096000000001</v>
      </c>
      <c r="H938" s="61">
        <v>6</v>
      </c>
      <c r="I938" s="60"/>
    </row>
    <row r="939" spans="1:9" ht="15" x14ac:dyDescent="0.25">
      <c r="A939" s="8" t="s">
        <v>21442</v>
      </c>
      <c r="B939" s="8" t="s">
        <v>639</v>
      </c>
      <c r="C939" s="8" t="s">
        <v>21443</v>
      </c>
      <c r="D939" s="8" t="s">
        <v>21444</v>
      </c>
      <c r="E939" s="13" t="s">
        <v>33070</v>
      </c>
      <c r="F939" s="77" t="str">
        <f t="shared" si="14"/>
        <v>К товару</v>
      </c>
      <c r="G939" s="87">
        <v>21644.461080000001</v>
      </c>
      <c r="H939" s="61">
        <v>4</v>
      </c>
      <c r="I939" s="60"/>
    </row>
    <row r="940" spans="1:9" ht="15" x14ac:dyDescent="0.25">
      <c r="A940" s="8" t="s">
        <v>27711</v>
      </c>
      <c r="B940" s="8" t="s">
        <v>639</v>
      </c>
      <c r="C940" s="8" t="s">
        <v>27712</v>
      </c>
      <c r="D940" s="8" t="s">
        <v>27713</v>
      </c>
      <c r="E940" s="13" t="s">
        <v>33071</v>
      </c>
      <c r="F940" s="77" t="str">
        <f t="shared" si="14"/>
        <v>К товару</v>
      </c>
      <c r="G940" s="87">
        <v>998.03051999999991</v>
      </c>
      <c r="H940" s="61">
        <v>30</v>
      </c>
      <c r="I940" s="60"/>
    </row>
    <row r="941" spans="1:9" ht="15" x14ac:dyDescent="0.25">
      <c r="A941" s="8" t="s">
        <v>14257</v>
      </c>
      <c r="B941" s="8" t="s">
        <v>639</v>
      </c>
      <c r="C941" s="8" t="s">
        <v>14258</v>
      </c>
      <c r="D941" s="8" t="s">
        <v>14259</v>
      </c>
      <c r="E941" s="13" t="s">
        <v>33072</v>
      </c>
      <c r="F941" s="77" t="str">
        <f t="shared" si="14"/>
        <v>К товару</v>
      </c>
      <c r="G941" s="87">
        <v>21499.65108</v>
      </c>
      <c r="H941" s="61">
        <v>8</v>
      </c>
      <c r="I941" s="60"/>
    </row>
    <row r="942" spans="1:9" ht="15" x14ac:dyDescent="0.25">
      <c r="A942" s="8" t="s">
        <v>21445</v>
      </c>
      <c r="B942" s="8" t="s">
        <v>639</v>
      </c>
      <c r="C942" s="8" t="s">
        <v>21446</v>
      </c>
      <c r="D942" s="8" t="s">
        <v>21447</v>
      </c>
      <c r="E942" s="13" t="s">
        <v>33073</v>
      </c>
      <c r="F942" s="77" t="str">
        <f t="shared" si="14"/>
        <v>К товару</v>
      </c>
      <c r="G942" s="87">
        <v>19501.273079999999</v>
      </c>
      <c r="H942" s="61">
        <v>16</v>
      </c>
      <c r="I942" s="60"/>
    </row>
    <row r="943" spans="1:9" ht="15" x14ac:dyDescent="0.25">
      <c r="A943" s="8" t="s">
        <v>14260</v>
      </c>
      <c r="B943" s="8" t="s">
        <v>639</v>
      </c>
      <c r="C943" s="8" t="s">
        <v>14261</v>
      </c>
      <c r="D943" s="8" t="s">
        <v>14262</v>
      </c>
      <c r="E943" s="13" t="s">
        <v>33074</v>
      </c>
      <c r="F943" s="77" t="str">
        <f t="shared" si="14"/>
        <v>К товару</v>
      </c>
      <c r="G943" s="87">
        <v>22252.663079999998</v>
      </c>
      <c r="H943" s="61">
        <v>13</v>
      </c>
      <c r="I943" s="60"/>
    </row>
    <row r="944" spans="1:9" ht="15" x14ac:dyDescent="0.25">
      <c r="A944" s="8" t="s">
        <v>14263</v>
      </c>
      <c r="B944" s="8" t="s">
        <v>639</v>
      </c>
      <c r="C944" s="8" t="s">
        <v>14264</v>
      </c>
      <c r="D944" s="8" t="s">
        <v>14265</v>
      </c>
      <c r="E944" s="13" t="s">
        <v>33075</v>
      </c>
      <c r="F944" s="77" t="str">
        <f t="shared" si="14"/>
        <v>К товару</v>
      </c>
      <c r="G944" s="87">
        <v>19095.805079999998</v>
      </c>
      <c r="H944" s="61">
        <v>2</v>
      </c>
      <c r="I944" s="60"/>
    </row>
    <row r="945" spans="1:9" ht="15" x14ac:dyDescent="0.25">
      <c r="A945" s="8" t="s">
        <v>14266</v>
      </c>
      <c r="B945" s="8" t="s">
        <v>639</v>
      </c>
      <c r="C945" s="8" t="s">
        <v>14267</v>
      </c>
      <c r="D945" s="8" t="s">
        <v>14268</v>
      </c>
      <c r="E945" s="13" t="s">
        <v>33076</v>
      </c>
      <c r="F945" s="77" t="str">
        <f t="shared" si="14"/>
        <v>К товару</v>
      </c>
      <c r="G945" s="87">
        <v>13148.748</v>
      </c>
      <c r="H945" s="61">
        <v>6</v>
      </c>
      <c r="I945" s="60"/>
    </row>
    <row r="946" spans="1:9" ht="15" x14ac:dyDescent="0.25">
      <c r="A946" s="8" t="s">
        <v>23945</v>
      </c>
      <c r="B946" s="8" t="s">
        <v>639</v>
      </c>
      <c r="C946" s="8" t="s">
        <v>23946</v>
      </c>
      <c r="D946" s="8" t="s">
        <v>23947</v>
      </c>
      <c r="E946" s="13" t="s">
        <v>33077</v>
      </c>
      <c r="F946" s="77" t="str">
        <f t="shared" si="14"/>
        <v>К товару</v>
      </c>
      <c r="G946" s="87">
        <v>12656.394</v>
      </c>
      <c r="H946" s="61">
        <v>1</v>
      </c>
      <c r="I946" s="60"/>
    </row>
    <row r="947" spans="1:9" ht="15" x14ac:dyDescent="0.25">
      <c r="A947" s="8" t="s">
        <v>23948</v>
      </c>
      <c r="B947" s="8" t="s">
        <v>639</v>
      </c>
      <c r="C947" s="8" t="s">
        <v>23949</v>
      </c>
      <c r="D947" s="8" t="s">
        <v>23950</v>
      </c>
      <c r="E947" s="13" t="s">
        <v>33078</v>
      </c>
      <c r="F947" s="77" t="str">
        <f t="shared" si="14"/>
        <v>К товару</v>
      </c>
      <c r="G947" s="87">
        <v>14249.304</v>
      </c>
      <c r="H947" s="61">
        <v>3</v>
      </c>
      <c r="I947" s="60"/>
    </row>
    <row r="948" spans="1:9" ht="15" x14ac:dyDescent="0.25">
      <c r="A948" s="8" t="s">
        <v>21448</v>
      </c>
      <c r="B948" s="8" t="s">
        <v>639</v>
      </c>
      <c r="C948" s="8" t="s">
        <v>21449</v>
      </c>
      <c r="D948" s="8" t="s">
        <v>21450</v>
      </c>
      <c r="E948" s="13" t="s">
        <v>33079</v>
      </c>
      <c r="F948" s="77" t="str">
        <f t="shared" si="14"/>
        <v>К товару</v>
      </c>
      <c r="G948" s="87">
        <v>14500.694159999999</v>
      </c>
      <c r="H948" s="61">
        <v>11</v>
      </c>
      <c r="I948" s="60"/>
    </row>
    <row r="949" spans="1:9" ht="15" x14ac:dyDescent="0.25">
      <c r="A949" s="8" t="s">
        <v>14270</v>
      </c>
      <c r="B949" s="8" t="s">
        <v>639</v>
      </c>
      <c r="C949" s="8" t="s">
        <v>14271</v>
      </c>
      <c r="D949" s="8" t="s">
        <v>14272</v>
      </c>
      <c r="E949" s="13" t="s">
        <v>33080</v>
      </c>
      <c r="F949" s="77" t="str">
        <f t="shared" si="14"/>
        <v>К товару</v>
      </c>
      <c r="G949" s="87">
        <v>27417.746159999999</v>
      </c>
      <c r="H949" s="61">
        <v>7</v>
      </c>
      <c r="I949" s="60"/>
    </row>
    <row r="950" spans="1:9" ht="15" x14ac:dyDescent="0.25">
      <c r="A950" s="8" t="s">
        <v>14273</v>
      </c>
      <c r="B950" s="8" t="s">
        <v>639</v>
      </c>
      <c r="C950" s="8" t="s">
        <v>14274</v>
      </c>
      <c r="D950" s="8" t="s">
        <v>14275</v>
      </c>
      <c r="E950" s="13" t="s">
        <v>33081</v>
      </c>
      <c r="F950" s="77" t="str">
        <f t="shared" si="14"/>
        <v>К товару</v>
      </c>
      <c r="G950" s="87">
        <v>1189.7589599999999</v>
      </c>
      <c r="H950" s="61">
        <v>202</v>
      </c>
      <c r="I950" s="60"/>
    </row>
    <row r="951" spans="1:9" ht="15" x14ac:dyDescent="0.25">
      <c r="A951" s="8" t="s">
        <v>14276</v>
      </c>
      <c r="B951" s="8" t="s">
        <v>639</v>
      </c>
      <c r="C951" s="8" t="s">
        <v>14277</v>
      </c>
      <c r="D951" s="8" t="s">
        <v>14278</v>
      </c>
      <c r="E951" s="13" t="s">
        <v>33082</v>
      </c>
      <c r="F951" s="77" t="str">
        <f t="shared" si="14"/>
        <v>К товару</v>
      </c>
      <c r="G951" s="87">
        <v>23411.143079999998</v>
      </c>
      <c r="H951" s="61">
        <v>13</v>
      </c>
      <c r="I951" s="60"/>
    </row>
    <row r="952" spans="1:9" ht="15" x14ac:dyDescent="0.25">
      <c r="A952" s="8" t="s">
        <v>27714</v>
      </c>
      <c r="B952" s="8" t="s">
        <v>639</v>
      </c>
      <c r="C952" s="8" t="s">
        <v>27715</v>
      </c>
      <c r="D952" s="8" t="s">
        <v>27716</v>
      </c>
      <c r="E952" s="13" t="s">
        <v>33083</v>
      </c>
      <c r="F952" s="77" t="str">
        <f t="shared" si="14"/>
        <v>К товару</v>
      </c>
      <c r="G952" s="87">
        <v>4286.3760000000002</v>
      </c>
      <c r="H952" s="61">
        <v>10</v>
      </c>
      <c r="I952" s="60"/>
    </row>
    <row r="953" spans="1:9" ht="15" x14ac:dyDescent="0.25">
      <c r="A953" s="8" t="s">
        <v>27717</v>
      </c>
      <c r="B953" s="8" t="s">
        <v>639</v>
      </c>
      <c r="C953" s="8" t="s">
        <v>27718</v>
      </c>
      <c r="D953" s="8" t="s">
        <v>27719</v>
      </c>
      <c r="E953" s="13" t="s">
        <v>33084</v>
      </c>
      <c r="F953" s="77" t="str">
        <f t="shared" si="14"/>
        <v>К товару</v>
      </c>
      <c r="G953" s="87">
        <v>579.24</v>
      </c>
      <c r="H953" s="61">
        <v>20</v>
      </c>
      <c r="I953" s="60"/>
    </row>
    <row r="954" spans="1:9" ht="15" x14ac:dyDescent="0.25">
      <c r="A954" s="8" t="s">
        <v>21451</v>
      </c>
      <c r="B954" s="8" t="s">
        <v>639</v>
      </c>
      <c r="C954" s="8" t="s">
        <v>21452</v>
      </c>
      <c r="D954" s="8" t="s">
        <v>21453</v>
      </c>
      <c r="E954" s="13" t="s">
        <v>33085</v>
      </c>
      <c r="F954" s="77" t="str">
        <f t="shared" si="14"/>
        <v>К товару</v>
      </c>
      <c r="G954" s="87">
        <v>802.82664</v>
      </c>
      <c r="H954" s="61">
        <v>400</v>
      </c>
      <c r="I954" s="60"/>
    </row>
    <row r="955" spans="1:9" ht="30" x14ac:dyDescent="0.25">
      <c r="A955" s="8" t="s">
        <v>14279</v>
      </c>
      <c r="B955" s="8" t="s">
        <v>639</v>
      </c>
      <c r="C955" s="8" t="s">
        <v>14280</v>
      </c>
      <c r="D955" s="8" t="s">
        <v>14281</v>
      </c>
      <c r="E955" s="13" t="s">
        <v>33086</v>
      </c>
      <c r="F955" s="77" t="str">
        <f t="shared" si="14"/>
        <v>К товару</v>
      </c>
      <c r="G955" s="87">
        <v>640.63944000000004</v>
      </c>
      <c r="H955" s="61">
        <v>264</v>
      </c>
      <c r="I955" s="60"/>
    </row>
    <row r="956" spans="1:9" ht="15" x14ac:dyDescent="0.25">
      <c r="A956" s="8" t="s">
        <v>14282</v>
      </c>
      <c r="B956" s="8" t="s">
        <v>639</v>
      </c>
      <c r="C956" s="8" t="s">
        <v>14283</v>
      </c>
      <c r="D956" s="8" t="s">
        <v>6426</v>
      </c>
      <c r="E956" s="13" t="s">
        <v>33087</v>
      </c>
      <c r="F956" s="77" t="str">
        <f t="shared" si="14"/>
        <v>К товару</v>
      </c>
      <c r="G956" s="87">
        <v>865.38455999999996</v>
      </c>
      <c r="H956" s="61">
        <v>69</v>
      </c>
      <c r="I956" s="60"/>
    </row>
    <row r="957" spans="1:9" ht="15" x14ac:dyDescent="0.25">
      <c r="A957" s="8" t="s">
        <v>14284</v>
      </c>
      <c r="B957" s="8" t="s">
        <v>639</v>
      </c>
      <c r="C957" s="8" t="s">
        <v>14285</v>
      </c>
      <c r="D957" s="8" t="s">
        <v>14286</v>
      </c>
      <c r="E957" s="13" t="s">
        <v>33088</v>
      </c>
      <c r="F957" s="77" t="str">
        <f t="shared" si="14"/>
        <v>К товару</v>
      </c>
      <c r="G957" s="87">
        <v>594.87947999999994</v>
      </c>
      <c r="H957" s="61">
        <v>285</v>
      </c>
      <c r="I957" s="60"/>
    </row>
    <row r="958" spans="1:9" ht="15" x14ac:dyDescent="0.25">
      <c r="A958" s="8" t="s">
        <v>23951</v>
      </c>
      <c r="B958" s="8" t="s">
        <v>639</v>
      </c>
      <c r="C958" s="8" t="s">
        <v>23952</v>
      </c>
      <c r="D958" s="8" t="s">
        <v>23953</v>
      </c>
      <c r="E958" s="13" t="s">
        <v>33089</v>
      </c>
      <c r="F958" s="77" t="str">
        <f t="shared" si="14"/>
        <v>К товару</v>
      </c>
      <c r="G958" s="87">
        <v>868.86</v>
      </c>
      <c r="H958" s="61">
        <v>288</v>
      </c>
      <c r="I958" s="60"/>
    </row>
    <row r="959" spans="1:9" ht="15" x14ac:dyDescent="0.25">
      <c r="A959" s="8" t="s">
        <v>21454</v>
      </c>
      <c r="B959" s="8" t="s">
        <v>639</v>
      </c>
      <c r="C959" s="8" t="s">
        <v>21455</v>
      </c>
      <c r="D959" s="8" t="s">
        <v>21456</v>
      </c>
      <c r="E959" s="13" t="s">
        <v>33090</v>
      </c>
      <c r="F959" s="77" t="str">
        <f t="shared" si="14"/>
        <v>К товару</v>
      </c>
      <c r="G959" s="87">
        <v>14027.45508</v>
      </c>
      <c r="H959" s="61">
        <v>7</v>
      </c>
      <c r="I959" s="60"/>
    </row>
    <row r="960" spans="1:9" ht="30" x14ac:dyDescent="0.25">
      <c r="A960" s="8" t="s">
        <v>14287</v>
      </c>
      <c r="B960" s="8" t="s">
        <v>639</v>
      </c>
      <c r="C960" s="8" t="s">
        <v>14288</v>
      </c>
      <c r="D960" s="8" t="s">
        <v>14289</v>
      </c>
      <c r="E960" s="13" t="s">
        <v>33091</v>
      </c>
      <c r="F960" s="77" t="str">
        <f t="shared" si="14"/>
        <v>К товару</v>
      </c>
      <c r="G960" s="87">
        <v>13052.594159999999</v>
      </c>
      <c r="H960" s="61">
        <v>10</v>
      </c>
      <c r="I960" s="60"/>
    </row>
    <row r="961" spans="1:9" ht="15" x14ac:dyDescent="0.25">
      <c r="A961" s="8" t="s">
        <v>14290</v>
      </c>
      <c r="B961" s="8" t="s">
        <v>639</v>
      </c>
      <c r="C961" s="8" t="s">
        <v>14291</v>
      </c>
      <c r="D961" s="8" t="s">
        <v>14292</v>
      </c>
      <c r="E961" s="13" t="s">
        <v>33092</v>
      </c>
      <c r="F961" s="77" t="str">
        <f t="shared" si="14"/>
        <v>К товару</v>
      </c>
      <c r="G961" s="87">
        <v>4749.768</v>
      </c>
      <c r="H961" s="61">
        <v>52</v>
      </c>
      <c r="I961" s="60"/>
    </row>
    <row r="962" spans="1:9" ht="15" x14ac:dyDescent="0.25">
      <c r="A962" s="8" t="s">
        <v>23954</v>
      </c>
      <c r="B962" s="8" t="s">
        <v>639</v>
      </c>
      <c r="C962" s="8" t="s">
        <v>23955</v>
      </c>
      <c r="D962" s="8" t="s">
        <v>23956</v>
      </c>
      <c r="E962" s="13" t="s">
        <v>33093</v>
      </c>
      <c r="F962" s="77" t="str">
        <f t="shared" si="14"/>
        <v>К товару</v>
      </c>
      <c r="G962" s="87">
        <v>16894.693080000001</v>
      </c>
      <c r="H962" s="61">
        <v>19</v>
      </c>
      <c r="I962" s="60"/>
    </row>
    <row r="963" spans="1:9" ht="30" x14ac:dyDescent="0.25">
      <c r="A963" s="8" t="s">
        <v>23957</v>
      </c>
      <c r="B963" s="8" t="s">
        <v>639</v>
      </c>
      <c r="C963" s="8" t="s">
        <v>23958</v>
      </c>
      <c r="D963" s="8" t="s">
        <v>23959</v>
      </c>
      <c r="E963" s="13" t="s">
        <v>33094</v>
      </c>
      <c r="F963" s="77" t="str">
        <f t="shared" si="14"/>
        <v>К товару</v>
      </c>
      <c r="G963" s="87">
        <v>10831.788</v>
      </c>
      <c r="H963" s="61">
        <v>10</v>
      </c>
      <c r="I963" s="60"/>
    </row>
    <row r="964" spans="1:9" ht="15" x14ac:dyDescent="0.25">
      <c r="A964" s="8" t="s">
        <v>23960</v>
      </c>
      <c r="B964" s="8" t="s">
        <v>639</v>
      </c>
      <c r="C964" s="8" t="s">
        <v>23961</v>
      </c>
      <c r="D964" s="8" t="s">
        <v>23962</v>
      </c>
      <c r="E964" s="13" t="s">
        <v>33095</v>
      </c>
      <c r="F964" s="77" t="str">
        <f t="shared" si="14"/>
        <v>К товару</v>
      </c>
      <c r="G964" s="87">
        <v>36434.195999999996</v>
      </c>
      <c r="H964" s="61">
        <v>4</v>
      </c>
      <c r="I964" s="60"/>
    </row>
    <row r="965" spans="1:9" ht="15" x14ac:dyDescent="0.25">
      <c r="A965" s="8" t="s">
        <v>14293</v>
      </c>
      <c r="B965" s="8" t="s">
        <v>639</v>
      </c>
      <c r="C965" s="8" t="s">
        <v>14294</v>
      </c>
      <c r="D965" s="8" t="s">
        <v>14295</v>
      </c>
      <c r="E965" s="13" t="s">
        <v>33096</v>
      </c>
      <c r="F965" s="77" t="str">
        <f t="shared" si="14"/>
        <v>К товару</v>
      </c>
      <c r="G965" s="87">
        <v>20939.525999999998</v>
      </c>
      <c r="H965" s="61">
        <v>8</v>
      </c>
      <c r="I965" s="60"/>
    </row>
    <row r="966" spans="1:9" ht="15" x14ac:dyDescent="0.25">
      <c r="A966" s="8" t="s">
        <v>23963</v>
      </c>
      <c r="B966" s="8" t="s">
        <v>639</v>
      </c>
      <c r="C966" s="8" t="s">
        <v>23964</v>
      </c>
      <c r="D966" s="8" t="s">
        <v>23965</v>
      </c>
      <c r="E966" s="13" t="s">
        <v>33097</v>
      </c>
      <c r="F966" s="77" t="str">
        <f t="shared" si="14"/>
        <v>К товару</v>
      </c>
      <c r="G966" s="87">
        <v>31336.883999999998</v>
      </c>
      <c r="H966" s="61">
        <v>9</v>
      </c>
      <c r="I966" s="60"/>
    </row>
    <row r="967" spans="1:9" ht="15" x14ac:dyDescent="0.25">
      <c r="A967" s="8" t="s">
        <v>23966</v>
      </c>
      <c r="B967" s="8" t="s">
        <v>639</v>
      </c>
      <c r="C967" s="8" t="s">
        <v>23967</v>
      </c>
      <c r="D967" s="8" t="s">
        <v>23968</v>
      </c>
      <c r="E967" s="13" t="s">
        <v>33098</v>
      </c>
      <c r="F967" s="77" t="str">
        <f t="shared" si="14"/>
        <v>К товару</v>
      </c>
      <c r="G967" s="87">
        <v>1670.5281599999998</v>
      </c>
      <c r="H967" s="61">
        <v>6</v>
      </c>
      <c r="I967" s="60"/>
    </row>
    <row r="968" spans="1:9" ht="15" x14ac:dyDescent="0.25">
      <c r="A968" s="8" t="s">
        <v>14296</v>
      </c>
      <c r="B968" s="8" t="s">
        <v>639</v>
      </c>
      <c r="C968" s="8" t="s">
        <v>14297</v>
      </c>
      <c r="D968" s="8" t="s">
        <v>14298</v>
      </c>
      <c r="E968" s="13" t="s">
        <v>33099</v>
      </c>
      <c r="F968" s="77" t="str">
        <f t="shared" si="14"/>
        <v>К товару</v>
      </c>
      <c r="G968" s="87">
        <v>2336.65416</v>
      </c>
      <c r="H968" s="61">
        <v>38</v>
      </c>
      <c r="I968" s="60"/>
    </row>
    <row r="969" spans="1:9" ht="30" x14ac:dyDescent="0.25">
      <c r="A969" s="8" t="s">
        <v>14299</v>
      </c>
      <c r="B969" s="8" t="s">
        <v>639</v>
      </c>
      <c r="C969" s="8" t="s">
        <v>14300</v>
      </c>
      <c r="D969" s="8" t="s">
        <v>14301</v>
      </c>
      <c r="E969" s="13" t="s">
        <v>33100</v>
      </c>
      <c r="F969" s="77" t="str">
        <f t="shared" si="14"/>
        <v>К товару</v>
      </c>
      <c r="G969" s="87">
        <v>30806.300159999999</v>
      </c>
      <c r="H969" s="61">
        <v>51</v>
      </c>
      <c r="I969" s="60"/>
    </row>
    <row r="970" spans="1:9" ht="30" x14ac:dyDescent="0.25">
      <c r="A970" s="8" t="s">
        <v>14302</v>
      </c>
      <c r="B970" s="8" t="s">
        <v>639</v>
      </c>
      <c r="C970" s="8" t="s">
        <v>14303</v>
      </c>
      <c r="D970" s="8" t="s">
        <v>14304</v>
      </c>
      <c r="E970" s="13" t="s">
        <v>33101</v>
      </c>
      <c r="F970" s="77" t="str">
        <f t="shared" ref="F970:F1033" si="15">HYPERLINK("https://shop-askom.kz/?pbrandnumber="&amp;C970&amp;"&amp;pbrandname=SAMPA", "К товару")</f>
        <v>К товару</v>
      </c>
      <c r="G970" s="87">
        <v>31925.971079999999</v>
      </c>
      <c r="H970" s="61">
        <v>30</v>
      </c>
      <c r="I970" s="60"/>
    </row>
    <row r="971" spans="1:9" ht="15" x14ac:dyDescent="0.25">
      <c r="A971" s="8" t="s">
        <v>14305</v>
      </c>
      <c r="B971" s="8" t="s">
        <v>639</v>
      </c>
      <c r="C971" s="8" t="s">
        <v>14306</v>
      </c>
      <c r="D971" s="8" t="s">
        <v>14307</v>
      </c>
      <c r="E971" s="13" t="s">
        <v>33102</v>
      </c>
      <c r="F971" s="77" t="str">
        <f t="shared" si="15"/>
        <v>К товару</v>
      </c>
      <c r="G971" s="87">
        <v>5667.2841599999992</v>
      </c>
      <c r="H971" s="61">
        <v>3</v>
      </c>
      <c r="I971" s="60"/>
    </row>
    <row r="972" spans="1:9" ht="15" x14ac:dyDescent="0.25">
      <c r="A972" s="8" t="s">
        <v>14308</v>
      </c>
      <c r="B972" s="8" t="s">
        <v>639</v>
      </c>
      <c r="C972" s="8" t="s">
        <v>14309</v>
      </c>
      <c r="D972" s="8" t="s">
        <v>14310</v>
      </c>
      <c r="E972" s="13" t="s">
        <v>33103</v>
      </c>
      <c r="F972" s="77" t="str">
        <f t="shared" si="15"/>
        <v>К товару</v>
      </c>
      <c r="G972" s="87">
        <v>6960.7270799999997</v>
      </c>
      <c r="H972" s="61">
        <v>3</v>
      </c>
      <c r="I972" s="60"/>
    </row>
    <row r="973" spans="1:9" ht="15" x14ac:dyDescent="0.25">
      <c r="A973" s="8" t="s">
        <v>27720</v>
      </c>
      <c r="B973" s="8" t="s">
        <v>639</v>
      </c>
      <c r="C973" s="8" t="s">
        <v>27721</v>
      </c>
      <c r="D973" s="8" t="s">
        <v>27722</v>
      </c>
      <c r="E973" s="13" t="s">
        <v>33104</v>
      </c>
      <c r="F973" s="77" t="str">
        <f t="shared" si="15"/>
        <v>К товару</v>
      </c>
      <c r="G973" s="87">
        <v>93161.48616</v>
      </c>
      <c r="H973" s="61">
        <v>2</v>
      </c>
      <c r="I973" s="60"/>
    </row>
    <row r="974" spans="1:9" ht="15" x14ac:dyDescent="0.25">
      <c r="A974" s="8" t="s">
        <v>23969</v>
      </c>
      <c r="B974" s="8" t="s">
        <v>639</v>
      </c>
      <c r="C974" s="8" t="s">
        <v>23970</v>
      </c>
      <c r="D974" s="8" t="s">
        <v>23971</v>
      </c>
      <c r="E974" s="13" t="s">
        <v>33105</v>
      </c>
      <c r="F974" s="77" t="str">
        <f t="shared" si="15"/>
        <v>К товару</v>
      </c>
      <c r="G974" s="87">
        <v>15060.24</v>
      </c>
      <c r="H974" s="61">
        <v>5</v>
      </c>
      <c r="I974" s="60"/>
    </row>
    <row r="975" spans="1:9" ht="15" x14ac:dyDescent="0.25">
      <c r="A975" s="8" t="s">
        <v>27723</v>
      </c>
      <c r="B975" s="8" t="s">
        <v>639</v>
      </c>
      <c r="C975" s="8" t="s">
        <v>27724</v>
      </c>
      <c r="D975" s="8" t="s">
        <v>27725</v>
      </c>
      <c r="E975" s="13" t="s">
        <v>33106</v>
      </c>
      <c r="F975" s="77" t="str">
        <f t="shared" si="15"/>
        <v>К товару</v>
      </c>
      <c r="G975" s="87">
        <v>12212.69616</v>
      </c>
      <c r="H975" s="61">
        <v>3</v>
      </c>
      <c r="I975" s="60"/>
    </row>
    <row r="976" spans="1:9" ht="15" x14ac:dyDescent="0.25">
      <c r="A976" s="8" t="s">
        <v>23972</v>
      </c>
      <c r="B976" s="8" t="s">
        <v>639</v>
      </c>
      <c r="C976" s="8" t="s">
        <v>23973</v>
      </c>
      <c r="D976" s="8" t="s">
        <v>23974</v>
      </c>
      <c r="E976" s="13" t="s">
        <v>33107</v>
      </c>
      <c r="F976" s="77" t="str">
        <f t="shared" si="15"/>
        <v>К товару</v>
      </c>
      <c r="G976" s="87">
        <v>22223.701079999999</v>
      </c>
      <c r="H976" s="61">
        <v>6</v>
      </c>
      <c r="I976" s="60"/>
    </row>
    <row r="977" spans="1:9" ht="15" x14ac:dyDescent="0.25">
      <c r="A977" s="8" t="s">
        <v>23975</v>
      </c>
      <c r="B977" s="8" t="s">
        <v>639</v>
      </c>
      <c r="C977" s="8" t="s">
        <v>23976</v>
      </c>
      <c r="D977" s="8" t="s">
        <v>23977</v>
      </c>
      <c r="E977" s="13" t="s">
        <v>33108</v>
      </c>
      <c r="F977" s="77" t="str">
        <f t="shared" si="15"/>
        <v>К товару</v>
      </c>
      <c r="G977" s="87">
        <v>959.80068000000006</v>
      </c>
      <c r="H977" s="61">
        <v>15</v>
      </c>
      <c r="I977" s="60"/>
    </row>
    <row r="978" spans="1:9" ht="15" x14ac:dyDescent="0.25">
      <c r="A978" s="8" t="s">
        <v>27726</v>
      </c>
      <c r="B978" s="8" t="s">
        <v>639</v>
      </c>
      <c r="C978" s="8" t="s">
        <v>27727</v>
      </c>
      <c r="D978" s="8" t="s">
        <v>27728</v>
      </c>
      <c r="E978" s="13" t="s">
        <v>33109</v>
      </c>
      <c r="F978" s="77" t="str">
        <f t="shared" si="15"/>
        <v>К товару</v>
      </c>
      <c r="G978" s="87">
        <v>855.53748000000007</v>
      </c>
      <c r="H978" s="61">
        <v>20</v>
      </c>
      <c r="I978" s="60"/>
    </row>
    <row r="979" spans="1:9" ht="15" x14ac:dyDescent="0.25">
      <c r="A979" s="8" t="s">
        <v>14311</v>
      </c>
      <c r="B979" s="8" t="s">
        <v>639</v>
      </c>
      <c r="C979" s="8" t="s">
        <v>14312</v>
      </c>
      <c r="D979" s="8" t="s">
        <v>14313</v>
      </c>
      <c r="E979" s="13" t="s">
        <v>33110</v>
      </c>
      <c r="F979" s="77" t="str">
        <f t="shared" si="15"/>
        <v>К товару</v>
      </c>
      <c r="G979" s="87">
        <v>351.01943999999997</v>
      </c>
      <c r="H979" s="61">
        <v>20</v>
      </c>
      <c r="I979" s="60"/>
    </row>
    <row r="980" spans="1:9" ht="15" x14ac:dyDescent="0.25">
      <c r="A980" s="8" t="s">
        <v>14314</v>
      </c>
      <c r="B980" s="8" t="s">
        <v>639</v>
      </c>
      <c r="C980" s="8" t="s">
        <v>14315</v>
      </c>
      <c r="D980" s="8" t="s">
        <v>14316</v>
      </c>
      <c r="E980" s="13" t="s">
        <v>33111</v>
      </c>
      <c r="F980" s="77" t="str">
        <f t="shared" si="15"/>
        <v>К товару</v>
      </c>
      <c r="G980" s="87">
        <v>286.72379999999998</v>
      </c>
      <c r="H980" s="61">
        <v>108</v>
      </c>
      <c r="I980" s="60"/>
    </row>
    <row r="981" spans="1:9" ht="15" x14ac:dyDescent="0.25">
      <c r="A981" s="8" t="s">
        <v>14317</v>
      </c>
      <c r="B981" s="8" t="s">
        <v>639</v>
      </c>
      <c r="C981" s="8" t="s">
        <v>14318</v>
      </c>
      <c r="D981" s="8" t="s">
        <v>14319</v>
      </c>
      <c r="E981" s="13" t="s">
        <v>33112</v>
      </c>
      <c r="F981" s="77" t="str">
        <f t="shared" si="15"/>
        <v>К товару</v>
      </c>
      <c r="G981" s="87">
        <v>304.101</v>
      </c>
      <c r="H981" s="61">
        <v>111</v>
      </c>
      <c r="I981" s="60"/>
    </row>
    <row r="982" spans="1:9" ht="15" x14ac:dyDescent="0.25">
      <c r="A982" s="8" t="s">
        <v>14320</v>
      </c>
      <c r="B982" s="8" t="s">
        <v>639</v>
      </c>
      <c r="C982" s="8" t="s">
        <v>14321</v>
      </c>
      <c r="D982" s="8" t="s">
        <v>14322</v>
      </c>
      <c r="E982" s="13" t="s">
        <v>33113</v>
      </c>
      <c r="F982" s="77" t="str">
        <f t="shared" si="15"/>
        <v>К товару</v>
      </c>
      <c r="G982" s="87">
        <v>47488.41216</v>
      </c>
      <c r="H982" s="61">
        <v>39</v>
      </c>
      <c r="I982" s="60"/>
    </row>
    <row r="983" spans="1:9" ht="15" x14ac:dyDescent="0.25">
      <c r="A983" s="8" t="s">
        <v>14323</v>
      </c>
      <c r="B983" s="8" t="s">
        <v>639</v>
      </c>
      <c r="C983" s="8" t="s">
        <v>14324</v>
      </c>
      <c r="D983" s="8" t="s">
        <v>14325</v>
      </c>
      <c r="E983" s="13" t="s">
        <v>33114</v>
      </c>
      <c r="F983" s="77" t="str">
        <f t="shared" si="15"/>
        <v>К товару</v>
      </c>
      <c r="G983" s="87">
        <v>16334.567999999999</v>
      </c>
      <c r="H983" s="61">
        <v>9</v>
      </c>
      <c r="I983" s="60"/>
    </row>
    <row r="984" spans="1:9" ht="15" x14ac:dyDescent="0.25">
      <c r="A984" s="8" t="s">
        <v>14326</v>
      </c>
      <c r="B984" s="8" t="s">
        <v>639</v>
      </c>
      <c r="C984" s="8" t="s">
        <v>14327</v>
      </c>
      <c r="D984" s="8" t="s">
        <v>14328</v>
      </c>
      <c r="E984" s="13" t="s">
        <v>33115</v>
      </c>
      <c r="F984" s="77" t="str">
        <f t="shared" si="15"/>
        <v>К товару</v>
      </c>
      <c r="G984" s="87">
        <v>25843.951079999999</v>
      </c>
      <c r="H984" s="61">
        <v>16</v>
      </c>
      <c r="I984" s="60"/>
    </row>
    <row r="985" spans="1:9" ht="15" x14ac:dyDescent="0.25">
      <c r="A985" s="8" t="s">
        <v>27729</v>
      </c>
      <c r="B985" s="8" t="s">
        <v>639</v>
      </c>
      <c r="C985" s="8" t="s">
        <v>27730</v>
      </c>
      <c r="D985" s="8" t="s">
        <v>27731</v>
      </c>
      <c r="E985" s="13" t="s">
        <v>33116</v>
      </c>
      <c r="F985" s="77" t="str">
        <f t="shared" si="15"/>
        <v>К товару</v>
      </c>
      <c r="G985" s="87">
        <v>12589.202159999999</v>
      </c>
      <c r="H985" s="61">
        <v>2</v>
      </c>
      <c r="I985" s="60"/>
    </row>
    <row r="986" spans="1:9" ht="15" x14ac:dyDescent="0.25">
      <c r="A986" s="8" t="s">
        <v>23978</v>
      </c>
      <c r="B986" s="8" t="s">
        <v>639</v>
      </c>
      <c r="C986" s="8" t="s">
        <v>23979</v>
      </c>
      <c r="D986" s="8" t="s">
        <v>23980</v>
      </c>
      <c r="E986" s="13" t="s">
        <v>33117</v>
      </c>
      <c r="F986" s="77" t="str">
        <f t="shared" si="15"/>
        <v>К товару</v>
      </c>
      <c r="G986" s="87">
        <v>43587.81</v>
      </c>
      <c r="H986" s="61">
        <v>2</v>
      </c>
      <c r="I986" s="60"/>
    </row>
    <row r="987" spans="1:9" ht="15" x14ac:dyDescent="0.25">
      <c r="A987" s="8" t="s">
        <v>14329</v>
      </c>
      <c r="B987" s="8" t="s">
        <v>639</v>
      </c>
      <c r="C987" s="8" t="s">
        <v>14330</v>
      </c>
      <c r="D987" s="8" t="s">
        <v>14331</v>
      </c>
      <c r="E987" s="13" t="s">
        <v>33118</v>
      </c>
      <c r="F987" s="77" t="str">
        <f t="shared" si="15"/>
        <v>К товару</v>
      </c>
      <c r="G987" s="87">
        <v>1748.7255599999999</v>
      </c>
      <c r="H987" s="61">
        <v>14</v>
      </c>
      <c r="I987" s="60"/>
    </row>
    <row r="988" spans="1:9" ht="15" x14ac:dyDescent="0.25">
      <c r="A988" s="8" t="s">
        <v>14332</v>
      </c>
      <c r="B988" s="8" t="s">
        <v>639</v>
      </c>
      <c r="C988" s="8" t="s">
        <v>14333</v>
      </c>
      <c r="D988" s="8" t="s">
        <v>14334</v>
      </c>
      <c r="E988" s="13" t="s">
        <v>33119</v>
      </c>
      <c r="F988" s="77" t="str">
        <f t="shared" si="15"/>
        <v>К товару</v>
      </c>
      <c r="G988" s="87">
        <v>8051.4359999999997</v>
      </c>
      <c r="H988" s="61">
        <v>1</v>
      </c>
      <c r="I988" s="60"/>
    </row>
    <row r="989" spans="1:9" ht="15" x14ac:dyDescent="0.25">
      <c r="A989" s="8" t="s">
        <v>14335</v>
      </c>
      <c r="B989" s="8" t="s">
        <v>639</v>
      </c>
      <c r="C989" s="8" t="s">
        <v>14336</v>
      </c>
      <c r="D989" s="8" t="s">
        <v>14337</v>
      </c>
      <c r="E989" s="13" t="s">
        <v>33120</v>
      </c>
      <c r="F989" s="77" t="str">
        <f t="shared" si="15"/>
        <v>К товару</v>
      </c>
      <c r="G989" s="87">
        <v>633.68856000000005</v>
      </c>
      <c r="H989" s="61">
        <v>51</v>
      </c>
      <c r="I989" s="60"/>
    </row>
    <row r="990" spans="1:9" ht="15" x14ac:dyDescent="0.25">
      <c r="A990" s="8" t="s">
        <v>21457</v>
      </c>
      <c r="B990" s="8" t="s">
        <v>639</v>
      </c>
      <c r="C990" s="8" t="s">
        <v>21458</v>
      </c>
      <c r="D990" s="8" t="s">
        <v>21459</v>
      </c>
      <c r="E990" s="13" t="s">
        <v>33121</v>
      </c>
      <c r="F990" s="77" t="str">
        <f t="shared" si="15"/>
        <v>К товару</v>
      </c>
      <c r="G990" s="87">
        <v>16199.605079999999</v>
      </c>
      <c r="H990" s="61">
        <v>6</v>
      </c>
      <c r="I990" s="60"/>
    </row>
    <row r="991" spans="1:9" ht="15" x14ac:dyDescent="0.25">
      <c r="A991" s="8" t="s">
        <v>23981</v>
      </c>
      <c r="B991" s="8" t="s">
        <v>639</v>
      </c>
      <c r="C991" s="8" t="s">
        <v>23982</v>
      </c>
      <c r="D991" s="8" t="s">
        <v>23983</v>
      </c>
      <c r="E991" s="13" t="s">
        <v>33122</v>
      </c>
      <c r="F991" s="77" t="str">
        <f t="shared" si="15"/>
        <v>К товару</v>
      </c>
      <c r="G991" s="87">
        <v>12337.812</v>
      </c>
      <c r="H991" s="61">
        <v>3</v>
      </c>
      <c r="I991" s="60"/>
    </row>
    <row r="992" spans="1:9" ht="15" x14ac:dyDescent="0.25">
      <c r="A992" s="8" t="s">
        <v>14338</v>
      </c>
      <c r="B992" s="8" t="s">
        <v>639</v>
      </c>
      <c r="C992" s="8" t="s">
        <v>14339</v>
      </c>
      <c r="D992" s="8" t="s">
        <v>14340</v>
      </c>
      <c r="E992" s="13" t="s">
        <v>33123</v>
      </c>
      <c r="F992" s="77" t="str">
        <f t="shared" si="15"/>
        <v>К товару</v>
      </c>
      <c r="G992" s="87">
        <v>25776.18</v>
      </c>
      <c r="H992" s="61">
        <v>6</v>
      </c>
      <c r="I992" s="60"/>
    </row>
    <row r="993" spans="1:9" ht="15" x14ac:dyDescent="0.25">
      <c r="A993" s="8" t="s">
        <v>14341</v>
      </c>
      <c r="B993" s="8" t="s">
        <v>639</v>
      </c>
      <c r="C993" s="8" t="s">
        <v>14342</v>
      </c>
      <c r="D993" s="8" t="s">
        <v>14343</v>
      </c>
      <c r="E993" s="13" t="s">
        <v>33124</v>
      </c>
      <c r="F993" s="77" t="str">
        <f t="shared" si="15"/>
        <v>К товару</v>
      </c>
      <c r="G993" s="87">
        <v>3996.7559999999999</v>
      </c>
      <c r="H993" s="61">
        <v>30</v>
      </c>
      <c r="I993" s="60"/>
    </row>
    <row r="994" spans="1:9" ht="30" x14ac:dyDescent="0.25">
      <c r="A994" s="8" t="s">
        <v>23984</v>
      </c>
      <c r="B994" s="8" t="s">
        <v>639</v>
      </c>
      <c r="C994" s="8" t="s">
        <v>23985</v>
      </c>
      <c r="D994" s="8" t="s">
        <v>23986</v>
      </c>
      <c r="E994" s="13" t="s">
        <v>33125</v>
      </c>
      <c r="F994" s="77" t="str">
        <f t="shared" si="15"/>
        <v>К товару</v>
      </c>
      <c r="G994" s="87">
        <v>4074.3741600000003</v>
      </c>
      <c r="H994" s="61">
        <v>3</v>
      </c>
      <c r="I994" s="60"/>
    </row>
    <row r="995" spans="1:9" ht="15" x14ac:dyDescent="0.25">
      <c r="A995" s="8" t="s">
        <v>14344</v>
      </c>
      <c r="B995" s="8" t="s">
        <v>639</v>
      </c>
      <c r="C995" s="8" t="s">
        <v>14345</v>
      </c>
      <c r="D995" s="8" t="s">
        <v>14346</v>
      </c>
      <c r="E995" s="13" t="s">
        <v>33126</v>
      </c>
      <c r="F995" s="77" t="str">
        <f t="shared" si="15"/>
        <v>К товару</v>
      </c>
      <c r="G995" s="87">
        <v>96443.46</v>
      </c>
      <c r="H995" s="61">
        <v>23</v>
      </c>
      <c r="I995" s="60"/>
    </row>
    <row r="996" spans="1:9" ht="15" x14ac:dyDescent="0.25">
      <c r="A996" s="8" t="s">
        <v>14347</v>
      </c>
      <c r="B996" s="8" t="s">
        <v>639</v>
      </c>
      <c r="C996" s="8" t="s">
        <v>14348</v>
      </c>
      <c r="D996" s="8" t="s">
        <v>14349</v>
      </c>
      <c r="E996" s="13" t="s">
        <v>33127</v>
      </c>
      <c r="F996" s="77" t="str">
        <f t="shared" si="15"/>
        <v>К товару</v>
      </c>
      <c r="G996" s="87">
        <v>35739.108</v>
      </c>
      <c r="H996" s="61">
        <v>14</v>
      </c>
      <c r="I996" s="60"/>
    </row>
    <row r="997" spans="1:9" ht="15" x14ac:dyDescent="0.25">
      <c r="A997" s="8" t="s">
        <v>23987</v>
      </c>
      <c r="B997" s="8" t="s">
        <v>639</v>
      </c>
      <c r="C997" s="8" t="s">
        <v>23988</v>
      </c>
      <c r="D997" s="8" t="s">
        <v>23989</v>
      </c>
      <c r="E997" s="13" t="s">
        <v>33128</v>
      </c>
      <c r="F997" s="77" t="str">
        <f t="shared" si="15"/>
        <v>К товару</v>
      </c>
      <c r="G997" s="87">
        <v>24038.46</v>
      </c>
      <c r="H997" s="61">
        <v>3</v>
      </c>
      <c r="I997" s="60"/>
    </row>
    <row r="998" spans="1:9" ht="15" x14ac:dyDescent="0.25">
      <c r="A998" s="8" t="s">
        <v>14350</v>
      </c>
      <c r="B998" s="8" t="s">
        <v>639</v>
      </c>
      <c r="C998" s="8" t="s">
        <v>14351</v>
      </c>
      <c r="D998" s="8" t="s">
        <v>14352</v>
      </c>
      <c r="E998" s="13" t="s">
        <v>33129</v>
      </c>
      <c r="F998" s="77" t="str">
        <f t="shared" si="15"/>
        <v>К товару</v>
      </c>
      <c r="G998" s="87">
        <v>2597.3121599999999</v>
      </c>
      <c r="H998" s="61">
        <v>36</v>
      </c>
      <c r="I998" s="60"/>
    </row>
    <row r="999" spans="1:9" ht="15" x14ac:dyDescent="0.25">
      <c r="A999" s="8" t="s">
        <v>23990</v>
      </c>
      <c r="B999" s="8" t="s">
        <v>639</v>
      </c>
      <c r="C999" s="8" t="s">
        <v>23991</v>
      </c>
      <c r="D999" s="8" t="s">
        <v>23992</v>
      </c>
      <c r="E999" s="13" t="s">
        <v>33130</v>
      </c>
      <c r="F999" s="77" t="str">
        <f t="shared" si="15"/>
        <v>К товару</v>
      </c>
      <c r="G999" s="87">
        <v>23806.763999999999</v>
      </c>
      <c r="H999" s="61">
        <v>8</v>
      </c>
      <c r="I999" s="60"/>
    </row>
    <row r="1000" spans="1:9" ht="15" x14ac:dyDescent="0.25">
      <c r="A1000" s="8" t="s">
        <v>14353</v>
      </c>
      <c r="B1000" s="8" t="s">
        <v>639</v>
      </c>
      <c r="C1000" s="8" t="s">
        <v>14354</v>
      </c>
      <c r="D1000" s="8" t="s">
        <v>14355</v>
      </c>
      <c r="E1000" s="13" t="s">
        <v>33131</v>
      </c>
      <c r="F1000" s="77" t="str">
        <f t="shared" si="15"/>
        <v>К товару</v>
      </c>
      <c r="G1000" s="87">
        <v>8775.4860000000008</v>
      </c>
      <c r="H1000" s="61">
        <v>2</v>
      </c>
      <c r="I1000" s="60"/>
    </row>
    <row r="1001" spans="1:9" ht="15" x14ac:dyDescent="0.25">
      <c r="A1001" s="8" t="s">
        <v>27732</v>
      </c>
      <c r="B1001" s="8" t="s">
        <v>639</v>
      </c>
      <c r="C1001" s="8" t="s">
        <v>27733</v>
      </c>
      <c r="D1001" s="8" t="s">
        <v>27734</v>
      </c>
      <c r="E1001" s="13" t="s">
        <v>33132</v>
      </c>
      <c r="F1001" s="77" t="str">
        <f t="shared" si="15"/>
        <v>К товару</v>
      </c>
      <c r="G1001" s="87">
        <v>9490.2681599999996</v>
      </c>
      <c r="H1001" s="61">
        <v>2</v>
      </c>
      <c r="I1001" s="60"/>
    </row>
    <row r="1002" spans="1:9" ht="15" x14ac:dyDescent="0.25">
      <c r="A1002" s="8" t="s">
        <v>14356</v>
      </c>
      <c r="B1002" s="8" t="s">
        <v>639</v>
      </c>
      <c r="C1002" s="8" t="s">
        <v>14357</v>
      </c>
      <c r="D1002" s="8" t="s">
        <v>14358</v>
      </c>
      <c r="E1002" s="13" t="s">
        <v>33133</v>
      </c>
      <c r="F1002" s="77" t="str">
        <f t="shared" si="15"/>
        <v>К товару</v>
      </c>
      <c r="G1002" s="87">
        <v>15900.137999999999</v>
      </c>
      <c r="H1002" s="61">
        <v>5</v>
      </c>
      <c r="I1002" s="60"/>
    </row>
    <row r="1003" spans="1:9" ht="15" x14ac:dyDescent="0.25">
      <c r="A1003" s="8" t="s">
        <v>14359</v>
      </c>
      <c r="B1003" s="8" t="s">
        <v>639</v>
      </c>
      <c r="C1003" s="8" t="s">
        <v>14360</v>
      </c>
      <c r="D1003" s="8" t="s">
        <v>14361</v>
      </c>
      <c r="E1003" s="13" t="s">
        <v>33134</v>
      </c>
      <c r="F1003" s="77" t="str">
        <f t="shared" si="15"/>
        <v>К товару</v>
      </c>
      <c r="G1003" s="87">
        <v>21238.99308</v>
      </c>
      <c r="H1003" s="61">
        <v>24</v>
      </c>
      <c r="I1003" s="60"/>
    </row>
    <row r="1004" spans="1:9" ht="15" x14ac:dyDescent="0.25">
      <c r="A1004" s="8" t="s">
        <v>14362</v>
      </c>
      <c r="B1004" s="8" t="s">
        <v>639</v>
      </c>
      <c r="C1004" s="8" t="s">
        <v>14363</v>
      </c>
      <c r="D1004" s="8" t="s">
        <v>6977</v>
      </c>
      <c r="E1004" s="13" t="s">
        <v>33135</v>
      </c>
      <c r="F1004" s="77" t="str">
        <f t="shared" si="15"/>
        <v>К товару</v>
      </c>
      <c r="G1004" s="87">
        <v>19684.892159999999</v>
      </c>
      <c r="H1004" s="61">
        <v>21</v>
      </c>
      <c r="I1004" s="60"/>
    </row>
    <row r="1005" spans="1:9" ht="15" x14ac:dyDescent="0.25">
      <c r="A1005" s="8" t="s">
        <v>14364</v>
      </c>
      <c r="B1005" s="8" t="s">
        <v>639</v>
      </c>
      <c r="C1005" s="8" t="s">
        <v>14365</v>
      </c>
      <c r="D1005" s="8" t="s">
        <v>14366</v>
      </c>
      <c r="E1005" s="13" t="s">
        <v>33136</v>
      </c>
      <c r="F1005" s="77" t="str">
        <f t="shared" si="15"/>
        <v>К товару</v>
      </c>
      <c r="G1005" s="87">
        <v>567.65519999999992</v>
      </c>
      <c r="H1005" s="61">
        <v>16</v>
      </c>
      <c r="I1005" s="60"/>
    </row>
    <row r="1006" spans="1:9" ht="15" x14ac:dyDescent="0.25">
      <c r="A1006" s="8" t="s">
        <v>23993</v>
      </c>
      <c r="B1006" s="8" t="s">
        <v>639</v>
      </c>
      <c r="C1006" s="8" t="s">
        <v>23994</v>
      </c>
      <c r="D1006" s="8" t="s">
        <v>23995</v>
      </c>
      <c r="E1006" s="13" t="s">
        <v>33137</v>
      </c>
      <c r="F1006" s="77" t="str">
        <f t="shared" si="15"/>
        <v>К товару</v>
      </c>
      <c r="G1006" s="87">
        <v>1974.62916</v>
      </c>
      <c r="H1006" s="61">
        <v>2</v>
      </c>
      <c r="I1006" s="60"/>
    </row>
    <row r="1007" spans="1:9" ht="15" x14ac:dyDescent="0.25">
      <c r="A1007" s="8" t="s">
        <v>14367</v>
      </c>
      <c r="B1007" s="8" t="s">
        <v>639</v>
      </c>
      <c r="C1007" s="8" t="s">
        <v>14368</v>
      </c>
      <c r="D1007" s="8" t="s">
        <v>14369</v>
      </c>
      <c r="E1007" s="13" t="s">
        <v>33138</v>
      </c>
      <c r="F1007" s="77" t="str">
        <f t="shared" si="15"/>
        <v>К товару</v>
      </c>
      <c r="G1007" s="87">
        <v>32650.021079999999</v>
      </c>
      <c r="H1007" s="61">
        <v>2</v>
      </c>
      <c r="I1007" s="60"/>
    </row>
    <row r="1008" spans="1:9" ht="15" x14ac:dyDescent="0.25">
      <c r="A1008" s="8" t="s">
        <v>21460</v>
      </c>
      <c r="B1008" s="8" t="s">
        <v>639</v>
      </c>
      <c r="C1008" s="8" t="s">
        <v>21461</v>
      </c>
      <c r="D1008" s="8" t="s">
        <v>21462</v>
      </c>
      <c r="E1008" s="13" t="s">
        <v>33139</v>
      </c>
      <c r="F1008" s="77" t="str">
        <f t="shared" si="15"/>
        <v>К товару</v>
      </c>
      <c r="G1008" s="87">
        <v>30999.18708</v>
      </c>
      <c r="H1008" s="61">
        <v>5</v>
      </c>
      <c r="I1008" s="60"/>
    </row>
    <row r="1009" spans="1:9" ht="15" x14ac:dyDescent="0.25">
      <c r="A1009" s="8" t="s">
        <v>23996</v>
      </c>
      <c r="B1009" s="8" t="s">
        <v>639</v>
      </c>
      <c r="C1009" s="8" t="s">
        <v>23997</v>
      </c>
      <c r="D1009" s="8" t="s">
        <v>23998</v>
      </c>
      <c r="E1009" s="13" t="s">
        <v>33140</v>
      </c>
      <c r="F1009" s="77" t="str">
        <f t="shared" si="15"/>
        <v>К товару</v>
      </c>
      <c r="G1009" s="87">
        <v>4943.23416</v>
      </c>
      <c r="H1009" s="61">
        <v>10</v>
      </c>
      <c r="I1009" s="60"/>
    </row>
    <row r="1010" spans="1:9" ht="15" x14ac:dyDescent="0.25">
      <c r="A1010" s="8" t="s">
        <v>23999</v>
      </c>
      <c r="B1010" s="8" t="s">
        <v>639</v>
      </c>
      <c r="C1010" s="8" t="s">
        <v>24000</v>
      </c>
      <c r="D1010" s="8" t="s">
        <v>24001</v>
      </c>
      <c r="E1010" s="13" t="s">
        <v>33141</v>
      </c>
      <c r="F1010" s="77" t="str">
        <f t="shared" si="15"/>
        <v>К товару</v>
      </c>
      <c r="G1010" s="87">
        <v>15996.871079999999</v>
      </c>
      <c r="H1010" s="61">
        <v>1</v>
      </c>
      <c r="I1010" s="60"/>
    </row>
    <row r="1011" spans="1:9" ht="15" x14ac:dyDescent="0.25">
      <c r="A1011" s="8" t="s">
        <v>21463</v>
      </c>
      <c r="B1011" s="8" t="s">
        <v>639</v>
      </c>
      <c r="C1011" s="8" t="s">
        <v>21464</v>
      </c>
      <c r="D1011" s="8" t="s">
        <v>21465</v>
      </c>
      <c r="E1011" s="13" t="s">
        <v>33142</v>
      </c>
      <c r="F1011" s="77" t="str">
        <f t="shared" si="15"/>
        <v>К товару</v>
      </c>
      <c r="G1011" s="87">
        <v>17560.819080000001</v>
      </c>
      <c r="H1011" s="61">
        <v>1</v>
      </c>
      <c r="I1011" s="60"/>
    </row>
    <row r="1012" spans="1:9" ht="15" x14ac:dyDescent="0.25">
      <c r="A1012" s="8" t="s">
        <v>14370</v>
      </c>
      <c r="B1012" s="8" t="s">
        <v>639</v>
      </c>
      <c r="C1012" s="8" t="s">
        <v>14371</v>
      </c>
      <c r="D1012" s="8" t="s">
        <v>14372</v>
      </c>
      <c r="E1012" s="13" t="s">
        <v>33143</v>
      </c>
      <c r="F1012" s="77" t="str">
        <f t="shared" si="15"/>
        <v>К товару</v>
      </c>
      <c r="G1012" s="87">
        <v>12974.976000000001</v>
      </c>
      <c r="H1012" s="61">
        <v>25</v>
      </c>
      <c r="I1012" s="60"/>
    </row>
    <row r="1013" spans="1:9" ht="15" x14ac:dyDescent="0.25">
      <c r="A1013" s="8" t="s">
        <v>14373</v>
      </c>
      <c r="B1013" s="8" t="s">
        <v>639</v>
      </c>
      <c r="C1013" s="8" t="s">
        <v>14374</v>
      </c>
      <c r="D1013" s="8" t="s">
        <v>14375</v>
      </c>
      <c r="E1013" s="13" t="s">
        <v>33144</v>
      </c>
      <c r="F1013" s="77" t="str">
        <f t="shared" si="15"/>
        <v>К товару</v>
      </c>
      <c r="G1013" s="87">
        <v>13583.178</v>
      </c>
      <c r="H1013" s="61">
        <v>31</v>
      </c>
      <c r="I1013" s="60"/>
    </row>
    <row r="1014" spans="1:9" ht="15" x14ac:dyDescent="0.25">
      <c r="A1014" s="8" t="s">
        <v>24002</v>
      </c>
      <c r="B1014" s="8" t="s">
        <v>639</v>
      </c>
      <c r="C1014" s="8" t="s">
        <v>24003</v>
      </c>
      <c r="D1014" s="8" t="s">
        <v>24004</v>
      </c>
      <c r="E1014" s="13" t="s">
        <v>33145</v>
      </c>
      <c r="F1014" s="77" t="str">
        <f t="shared" si="15"/>
        <v>К товару</v>
      </c>
      <c r="G1014" s="87">
        <v>15060.24</v>
      </c>
      <c r="H1014" s="61">
        <v>1</v>
      </c>
      <c r="I1014" s="60"/>
    </row>
    <row r="1015" spans="1:9" ht="15" x14ac:dyDescent="0.25">
      <c r="A1015" s="8" t="s">
        <v>14376</v>
      </c>
      <c r="B1015" s="8" t="s">
        <v>639</v>
      </c>
      <c r="C1015" s="8" t="s">
        <v>14377</v>
      </c>
      <c r="D1015" s="8" t="s">
        <v>14378</v>
      </c>
      <c r="E1015" s="13" t="s">
        <v>33146</v>
      </c>
      <c r="F1015" s="77" t="str">
        <f t="shared" si="15"/>
        <v>К товару</v>
      </c>
      <c r="G1015" s="87">
        <v>9914.8510800000004</v>
      </c>
      <c r="H1015" s="61">
        <v>18</v>
      </c>
      <c r="I1015" s="60"/>
    </row>
    <row r="1016" spans="1:9" ht="15" x14ac:dyDescent="0.25">
      <c r="A1016" s="8" t="s">
        <v>27735</v>
      </c>
      <c r="B1016" s="8" t="s">
        <v>639</v>
      </c>
      <c r="C1016" s="8" t="s">
        <v>27736</v>
      </c>
      <c r="D1016" s="8" t="s">
        <v>27737</v>
      </c>
      <c r="E1016" s="13" t="s">
        <v>33147</v>
      </c>
      <c r="F1016" s="77" t="str">
        <f t="shared" si="15"/>
        <v>К товару</v>
      </c>
      <c r="G1016" s="87">
        <v>10417.052159999999</v>
      </c>
      <c r="H1016" s="61">
        <v>10</v>
      </c>
      <c r="I1016" s="60"/>
    </row>
    <row r="1017" spans="1:9" ht="15" x14ac:dyDescent="0.25">
      <c r="A1017" s="8" t="s">
        <v>14379</v>
      </c>
      <c r="B1017" s="8" t="s">
        <v>639</v>
      </c>
      <c r="C1017" s="8" t="s">
        <v>14380</v>
      </c>
      <c r="D1017" s="8" t="s">
        <v>14381</v>
      </c>
      <c r="E1017" s="13" t="s">
        <v>33148</v>
      </c>
      <c r="F1017" s="77" t="str">
        <f t="shared" si="15"/>
        <v>К товару</v>
      </c>
      <c r="G1017" s="87">
        <v>3301.6680000000001</v>
      </c>
      <c r="H1017" s="61">
        <v>57</v>
      </c>
      <c r="I1017" s="60"/>
    </row>
    <row r="1018" spans="1:9" ht="15" x14ac:dyDescent="0.25">
      <c r="A1018" s="8" t="s">
        <v>24005</v>
      </c>
      <c r="B1018" s="8" t="s">
        <v>639</v>
      </c>
      <c r="C1018" s="8" t="s">
        <v>24006</v>
      </c>
      <c r="D1018" s="8" t="s">
        <v>24007</v>
      </c>
      <c r="E1018" s="13" t="s">
        <v>33149</v>
      </c>
      <c r="F1018" s="77" t="str">
        <f t="shared" si="15"/>
        <v>К товару</v>
      </c>
      <c r="G1018" s="87">
        <v>13371.176159999999</v>
      </c>
      <c r="H1018" s="61">
        <v>32</v>
      </c>
      <c r="I1018" s="60"/>
    </row>
    <row r="1019" spans="1:9" ht="15" x14ac:dyDescent="0.25">
      <c r="A1019" s="8" t="s">
        <v>24008</v>
      </c>
      <c r="B1019" s="8" t="s">
        <v>639</v>
      </c>
      <c r="C1019" s="8" t="s">
        <v>24009</v>
      </c>
      <c r="D1019" s="8" t="s">
        <v>24010</v>
      </c>
      <c r="E1019" s="13" t="s">
        <v>33150</v>
      </c>
      <c r="F1019" s="77" t="str">
        <f t="shared" si="15"/>
        <v>К товару</v>
      </c>
      <c r="G1019" s="87">
        <v>14095.22616</v>
      </c>
      <c r="H1019" s="61">
        <v>9</v>
      </c>
      <c r="I1019" s="60"/>
    </row>
    <row r="1020" spans="1:9" ht="15" x14ac:dyDescent="0.25">
      <c r="A1020" s="8" t="s">
        <v>24011</v>
      </c>
      <c r="B1020" s="8" t="s">
        <v>639</v>
      </c>
      <c r="C1020" s="8" t="s">
        <v>24012</v>
      </c>
      <c r="D1020" s="8" t="s">
        <v>24013</v>
      </c>
      <c r="E1020" s="13" t="s">
        <v>33151</v>
      </c>
      <c r="F1020" s="77" t="str">
        <f t="shared" si="15"/>
        <v>К товару</v>
      </c>
      <c r="G1020" s="87">
        <v>30989.34</v>
      </c>
      <c r="H1020" s="61">
        <v>11</v>
      </c>
      <c r="I1020" s="60"/>
    </row>
    <row r="1021" spans="1:9" ht="15" x14ac:dyDescent="0.25">
      <c r="A1021" s="8" t="s">
        <v>14382</v>
      </c>
      <c r="B1021" s="8" t="s">
        <v>639</v>
      </c>
      <c r="C1021" s="8" t="s">
        <v>14383</v>
      </c>
      <c r="D1021" s="8" t="s">
        <v>14384</v>
      </c>
      <c r="E1021" s="13" t="s">
        <v>33152</v>
      </c>
      <c r="F1021" s="77" t="str">
        <f t="shared" si="15"/>
        <v>К товару</v>
      </c>
      <c r="G1021" s="87">
        <v>19954.817999999999</v>
      </c>
      <c r="H1021" s="61">
        <v>30</v>
      </c>
      <c r="I1021" s="60"/>
    </row>
    <row r="1022" spans="1:9" ht="30" x14ac:dyDescent="0.25">
      <c r="A1022" s="8" t="s">
        <v>14385</v>
      </c>
      <c r="B1022" s="8" t="s">
        <v>639</v>
      </c>
      <c r="C1022" s="8" t="s">
        <v>14386</v>
      </c>
      <c r="D1022" s="8" t="s">
        <v>14387</v>
      </c>
      <c r="E1022" s="13" t="s">
        <v>33153</v>
      </c>
      <c r="F1022" s="77" t="str">
        <f t="shared" si="15"/>
        <v>К товару</v>
      </c>
      <c r="G1022" s="87">
        <v>66806.066160000002</v>
      </c>
      <c r="H1022" s="61">
        <v>6</v>
      </c>
      <c r="I1022" s="60"/>
    </row>
    <row r="1023" spans="1:9" ht="15" x14ac:dyDescent="0.25">
      <c r="A1023" s="8" t="s">
        <v>14388</v>
      </c>
      <c r="B1023" s="8" t="s">
        <v>639</v>
      </c>
      <c r="C1023" s="8" t="s">
        <v>14389</v>
      </c>
      <c r="D1023" s="8" t="s">
        <v>14390</v>
      </c>
      <c r="E1023" s="13" t="s">
        <v>33154</v>
      </c>
      <c r="F1023" s="77" t="str">
        <f t="shared" si="15"/>
        <v>К товару</v>
      </c>
      <c r="G1023" s="87">
        <v>3089.6661600000002</v>
      </c>
      <c r="H1023" s="61">
        <v>35</v>
      </c>
      <c r="I1023" s="60"/>
    </row>
    <row r="1024" spans="1:9" ht="15" x14ac:dyDescent="0.25">
      <c r="A1024" s="8" t="s">
        <v>27738</v>
      </c>
      <c r="B1024" s="8" t="s">
        <v>639</v>
      </c>
      <c r="C1024" s="8" t="s">
        <v>27739</v>
      </c>
      <c r="D1024" s="8" t="s">
        <v>27740</v>
      </c>
      <c r="E1024" s="13" t="s">
        <v>33155</v>
      </c>
      <c r="F1024" s="77" t="str">
        <f t="shared" si="15"/>
        <v>К товару</v>
      </c>
      <c r="G1024" s="87">
        <v>4807.692</v>
      </c>
      <c r="H1024" s="61">
        <v>8</v>
      </c>
      <c r="I1024" s="60"/>
    </row>
    <row r="1025" spans="1:9" ht="30" x14ac:dyDescent="0.25">
      <c r="A1025" s="8" t="s">
        <v>14391</v>
      </c>
      <c r="B1025" s="8" t="s">
        <v>639</v>
      </c>
      <c r="C1025" s="8" t="s">
        <v>14392</v>
      </c>
      <c r="D1025" s="8" t="s">
        <v>2604</v>
      </c>
      <c r="E1025" s="13" t="s">
        <v>33156</v>
      </c>
      <c r="F1025" s="77" t="str">
        <f t="shared" si="15"/>
        <v>К товару</v>
      </c>
      <c r="G1025" s="87">
        <v>3069.9719999999998</v>
      </c>
      <c r="H1025" s="61">
        <v>61</v>
      </c>
      <c r="I1025" s="60"/>
    </row>
    <row r="1026" spans="1:9" ht="15" x14ac:dyDescent="0.25">
      <c r="A1026" s="8" t="s">
        <v>14393</v>
      </c>
      <c r="B1026" s="8" t="s">
        <v>639</v>
      </c>
      <c r="C1026" s="8" t="s">
        <v>14394</v>
      </c>
      <c r="D1026" s="8" t="s">
        <v>14395</v>
      </c>
      <c r="E1026" s="13" t="s">
        <v>33157</v>
      </c>
      <c r="F1026" s="77" t="str">
        <f t="shared" si="15"/>
        <v>К товару</v>
      </c>
      <c r="G1026" s="87">
        <v>3098.9340000000002</v>
      </c>
      <c r="H1026" s="61">
        <v>48</v>
      </c>
      <c r="I1026" s="60"/>
    </row>
    <row r="1027" spans="1:9" ht="15" x14ac:dyDescent="0.25">
      <c r="A1027" s="8" t="s">
        <v>14396</v>
      </c>
      <c r="B1027" s="8" t="s">
        <v>639</v>
      </c>
      <c r="C1027" s="8" t="s">
        <v>14397</v>
      </c>
      <c r="D1027" s="8" t="s">
        <v>14398</v>
      </c>
      <c r="E1027" s="13" t="s">
        <v>33158</v>
      </c>
      <c r="F1027" s="77" t="str">
        <f t="shared" si="15"/>
        <v>К товару</v>
      </c>
      <c r="G1027" s="87">
        <v>1924.2352799999999</v>
      </c>
      <c r="H1027" s="61">
        <v>43</v>
      </c>
      <c r="I1027" s="60"/>
    </row>
    <row r="1028" spans="1:9" ht="15" x14ac:dyDescent="0.25">
      <c r="A1028" s="8" t="s">
        <v>14399</v>
      </c>
      <c r="B1028" s="8" t="s">
        <v>639</v>
      </c>
      <c r="C1028" s="8" t="s">
        <v>14400</v>
      </c>
      <c r="D1028" s="8" t="s">
        <v>14401</v>
      </c>
      <c r="E1028" s="13" t="s">
        <v>33159</v>
      </c>
      <c r="F1028" s="77" t="str">
        <f t="shared" si="15"/>
        <v>К товару</v>
      </c>
      <c r="G1028" s="87">
        <v>3890.7550799999999</v>
      </c>
      <c r="H1028" s="61">
        <v>19</v>
      </c>
      <c r="I1028" s="60"/>
    </row>
    <row r="1029" spans="1:9" ht="15" x14ac:dyDescent="0.25">
      <c r="A1029" s="8" t="s">
        <v>14402</v>
      </c>
      <c r="B1029" s="8" t="s">
        <v>639</v>
      </c>
      <c r="C1029" s="8" t="s">
        <v>14403</v>
      </c>
      <c r="D1029" s="8" t="s">
        <v>14404</v>
      </c>
      <c r="E1029" s="13" t="s">
        <v>33160</v>
      </c>
      <c r="F1029" s="77" t="str">
        <f t="shared" si="15"/>
        <v>К товару</v>
      </c>
      <c r="G1029" s="87">
        <v>3437.2101600000001</v>
      </c>
      <c r="H1029" s="61">
        <v>24</v>
      </c>
      <c r="I1029" s="60"/>
    </row>
    <row r="1030" spans="1:9" ht="15" x14ac:dyDescent="0.25">
      <c r="A1030" s="8" t="s">
        <v>14405</v>
      </c>
      <c r="B1030" s="8" t="s">
        <v>639</v>
      </c>
      <c r="C1030" s="8" t="s">
        <v>14406</v>
      </c>
      <c r="D1030" s="8" t="s">
        <v>14407</v>
      </c>
      <c r="E1030" s="13" t="s">
        <v>33161</v>
      </c>
      <c r="F1030" s="77" t="str">
        <f t="shared" si="15"/>
        <v>К товару</v>
      </c>
      <c r="G1030" s="87">
        <v>5117.0061599999999</v>
      </c>
      <c r="H1030" s="61">
        <v>64</v>
      </c>
      <c r="I1030" s="60"/>
    </row>
    <row r="1031" spans="1:9" ht="15" x14ac:dyDescent="0.25">
      <c r="A1031" s="8" t="s">
        <v>14408</v>
      </c>
      <c r="B1031" s="8" t="s">
        <v>639</v>
      </c>
      <c r="C1031" s="8" t="s">
        <v>14409</v>
      </c>
      <c r="D1031" s="8" t="s">
        <v>14410</v>
      </c>
      <c r="E1031" s="13" t="s">
        <v>33162</v>
      </c>
      <c r="F1031" s="77" t="str">
        <f t="shared" si="15"/>
        <v>К товару</v>
      </c>
      <c r="G1031" s="87">
        <v>1456.2093600000001</v>
      </c>
      <c r="H1031" s="61">
        <v>46</v>
      </c>
      <c r="I1031" s="60"/>
    </row>
    <row r="1032" spans="1:9" ht="15" x14ac:dyDescent="0.25">
      <c r="A1032" s="8" t="s">
        <v>14411</v>
      </c>
      <c r="B1032" s="8" t="s">
        <v>639</v>
      </c>
      <c r="C1032" s="8" t="s">
        <v>14412</v>
      </c>
      <c r="D1032" s="8" t="s">
        <v>14413</v>
      </c>
      <c r="E1032" s="13" t="s">
        <v>33163</v>
      </c>
      <c r="F1032" s="77" t="str">
        <f t="shared" si="15"/>
        <v>К товару</v>
      </c>
      <c r="G1032" s="87">
        <v>5444.8559999999998</v>
      </c>
      <c r="H1032" s="61">
        <v>8</v>
      </c>
      <c r="I1032" s="60"/>
    </row>
    <row r="1033" spans="1:9" ht="15" x14ac:dyDescent="0.25">
      <c r="A1033" s="8" t="s">
        <v>14414</v>
      </c>
      <c r="B1033" s="8" t="s">
        <v>639</v>
      </c>
      <c r="C1033" s="8" t="s">
        <v>14415</v>
      </c>
      <c r="D1033" s="8" t="s">
        <v>14416</v>
      </c>
      <c r="E1033" s="13" t="s">
        <v>33164</v>
      </c>
      <c r="F1033" s="77" t="str">
        <f t="shared" si="15"/>
        <v>К товару</v>
      </c>
      <c r="G1033" s="87">
        <v>3041.0099999999998</v>
      </c>
      <c r="H1033" s="61">
        <v>33</v>
      </c>
      <c r="I1033" s="60"/>
    </row>
    <row r="1034" spans="1:9" ht="15" x14ac:dyDescent="0.25">
      <c r="A1034" s="8" t="s">
        <v>24014</v>
      </c>
      <c r="B1034" s="8" t="s">
        <v>639</v>
      </c>
      <c r="C1034" s="8" t="s">
        <v>24015</v>
      </c>
      <c r="D1034" s="8" t="s">
        <v>24016</v>
      </c>
      <c r="E1034" s="13" t="s">
        <v>33165</v>
      </c>
      <c r="F1034" s="77" t="str">
        <f t="shared" ref="F1034:F1097" si="16">HYPERLINK("https://shop-askom.kz/?pbrandnumber="&amp;C1034&amp;"&amp;pbrandname=SAMPA", "К товару")</f>
        <v>К товару</v>
      </c>
      <c r="G1034" s="87">
        <v>4691.8440000000001</v>
      </c>
      <c r="H1034" s="61">
        <v>6</v>
      </c>
      <c r="I1034" s="60"/>
    </row>
    <row r="1035" spans="1:9" ht="15" x14ac:dyDescent="0.25">
      <c r="A1035" s="8" t="s">
        <v>24017</v>
      </c>
      <c r="B1035" s="8" t="s">
        <v>639</v>
      </c>
      <c r="C1035" s="8" t="s">
        <v>24018</v>
      </c>
      <c r="D1035" s="8" t="s">
        <v>24019</v>
      </c>
      <c r="E1035" s="13" t="s">
        <v>33166</v>
      </c>
      <c r="F1035" s="77" t="str">
        <f t="shared" si="16"/>
        <v>К товару</v>
      </c>
      <c r="G1035" s="87">
        <v>2577.6179999999999</v>
      </c>
      <c r="H1035" s="61">
        <v>241</v>
      </c>
      <c r="I1035" s="60"/>
    </row>
    <row r="1036" spans="1:9" ht="15" x14ac:dyDescent="0.25">
      <c r="A1036" s="8" t="s">
        <v>14417</v>
      </c>
      <c r="B1036" s="8" t="s">
        <v>639</v>
      </c>
      <c r="C1036" s="8" t="s">
        <v>14418</v>
      </c>
      <c r="D1036" s="8" t="s">
        <v>14419</v>
      </c>
      <c r="E1036" s="13" t="s">
        <v>33167</v>
      </c>
      <c r="F1036" s="77" t="str">
        <f t="shared" si="16"/>
        <v>К товару</v>
      </c>
      <c r="G1036" s="87">
        <v>1921.3390800000002</v>
      </c>
      <c r="H1036" s="61">
        <v>8</v>
      </c>
      <c r="I1036" s="60"/>
    </row>
    <row r="1037" spans="1:9" ht="15" x14ac:dyDescent="0.25">
      <c r="A1037" s="8" t="s">
        <v>14420</v>
      </c>
      <c r="B1037" s="8" t="s">
        <v>639</v>
      </c>
      <c r="C1037" s="8" t="s">
        <v>14421</v>
      </c>
      <c r="D1037" s="8" t="s">
        <v>14422</v>
      </c>
      <c r="E1037" s="13" t="s">
        <v>33168</v>
      </c>
      <c r="F1037" s="77" t="str">
        <f t="shared" si="16"/>
        <v>К товару</v>
      </c>
      <c r="G1037" s="87">
        <v>3967.7939999999999</v>
      </c>
      <c r="H1037" s="61">
        <v>20</v>
      </c>
      <c r="I1037" s="60"/>
    </row>
    <row r="1038" spans="1:9" ht="15" x14ac:dyDescent="0.25">
      <c r="A1038" s="8" t="s">
        <v>14423</v>
      </c>
      <c r="B1038" s="8" t="s">
        <v>639</v>
      </c>
      <c r="C1038" s="8" t="s">
        <v>14424</v>
      </c>
      <c r="D1038" s="8" t="s">
        <v>14425</v>
      </c>
      <c r="E1038" s="13" t="s">
        <v>33169</v>
      </c>
      <c r="F1038" s="77" t="str">
        <f t="shared" si="16"/>
        <v>К товару</v>
      </c>
      <c r="G1038" s="87">
        <v>1925.3937599999999</v>
      </c>
      <c r="H1038" s="61">
        <v>5</v>
      </c>
      <c r="I1038" s="60"/>
    </row>
    <row r="1039" spans="1:9" ht="30" x14ac:dyDescent="0.25">
      <c r="A1039" s="8" t="s">
        <v>14426</v>
      </c>
      <c r="B1039" s="8" t="s">
        <v>639</v>
      </c>
      <c r="C1039" s="8" t="s">
        <v>14427</v>
      </c>
      <c r="D1039" s="8" t="s">
        <v>14428</v>
      </c>
      <c r="E1039" s="13" t="s">
        <v>33170</v>
      </c>
      <c r="F1039" s="77" t="str">
        <f t="shared" si="16"/>
        <v>К товару</v>
      </c>
      <c r="G1039" s="87">
        <v>2742.1221600000003</v>
      </c>
      <c r="H1039" s="61">
        <v>8</v>
      </c>
      <c r="I1039" s="60"/>
    </row>
    <row r="1040" spans="1:9" ht="15" x14ac:dyDescent="0.25">
      <c r="A1040" s="8" t="s">
        <v>14429</v>
      </c>
      <c r="B1040" s="8" t="s">
        <v>639</v>
      </c>
      <c r="C1040" s="8" t="s">
        <v>14430</v>
      </c>
      <c r="D1040" s="8" t="s">
        <v>14431</v>
      </c>
      <c r="E1040" s="13" t="s">
        <v>33171</v>
      </c>
      <c r="F1040" s="77" t="str">
        <f t="shared" si="16"/>
        <v>К товару</v>
      </c>
      <c r="G1040" s="87">
        <v>2116.5429600000002</v>
      </c>
      <c r="H1040" s="61">
        <v>79</v>
      </c>
      <c r="I1040" s="60"/>
    </row>
    <row r="1041" spans="1:9" ht="15" x14ac:dyDescent="0.25">
      <c r="A1041" s="8" t="s">
        <v>14432</v>
      </c>
      <c r="B1041" s="8" t="s">
        <v>639</v>
      </c>
      <c r="C1041" s="8" t="s">
        <v>14433</v>
      </c>
      <c r="D1041" s="8" t="s">
        <v>14434</v>
      </c>
      <c r="E1041" s="13" t="s">
        <v>33172</v>
      </c>
      <c r="F1041" s="77" t="str">
        <f t="shared" si="16"/>
        <v>К товару</v>
      </c>
      <c r="G1041" s="87">
        <v>4943.23416</v>
      </c>
      <c r="H1041" s="61">
        <v>13</v>
      </c>
      <c r="I1041" s="60"/>
    </row>
    <row r="1042" spans="1:9" ht="15" x14ac:dyDescent="0.25">
      <c r="A1042" s="8" t="s">
        <v>24020</v>
      </c>
      <c r="B1042" s="8" t="s">
        <v>639</v>
      </c>
      <c r="C1042" s="8" t="s">
        <v>24021</v>
      </c>
      <c r="D1042" s="8" t="s">
        <v>24022</v>
      </c>
      <c r="E1042" s="13" t="s">
        <v>33173</v>
      </c>
      <c r="F1042" s="77" t="str">
        <f t="shared" si="16"/>
        <v>К товару</v>
      </c>
      <c r="G1042" s="87">
        <v>6468.3730799999994</v>
      </c>
      <c r="H1042" s="61">
        <v>1</v>
      </c>
      <c r="I1042" s="60"/>
    </row>
    <row r="1043" spans="1:9" ht="15" x14ac:dyDescent="0.25">
      <c r="A1043" s="8" t="s">
        <v>14435</v>
      </c>
      <c r="B1043" s="8" t="s">
        <v>639</v>
      </c>
      <c r="C1043" s="8" t="s">
        <v>14436</v>
      </c>
      <c r="D1043" s="8" t="s">
        <v>14437</v>
      </c>
      <c r="E1043" s="13" t="s">
        <v>33174</v>
      </c>
      <c r="F1043" s="77" t="str">
        <f t="shared" si="16"/>
        <v>К товару</v>
      </c>
      <c r="G1043" s="87">
        <v>751.27427999999998</v>
      </c>
      <c r="H1043" s="61">
        <v>76</v>
      </c>
      <c r="I1043" s="60"/>
    </row>
    <row r="1044" spans="1:9" ht="30" x14ac:dyDescent="0.25">
      <c r="A1044" s="8" t="s">
        <v>14438</v>
      </c>
      <c r="B1044" s="8" t="s">
        <v>639</v>
      </c>
      <c r="C1044" s="8" t="s">
        <v>14439</v>
      </c>
      <c r="D1044" s="8" t="s">
        <v>14440</v>
      </c>
      <c r="E1044" s="13" t="s">
        <v>33175</v>
      </c>
      <c r="F1044" s="77" t="str">
        <f t="shared" si="16"/>
        <v>К товару</v>
      </c>
      <c r="G1044" s="87">
        <v>2577.6179999999999</v>
      </c>
      <c r="H1044" s="61">
        <v>11</v>
      </c>
      <c r="I1044" s="60"/>
    </row>
    <row r="1045" spans="1:9" ht="15" x14ac:dyDescent="0.25">
      <c r="A1045" s="8" t="s">
        <v>14441</v>
      </c>
      <c r="B1045" s="8" t="s">
        <v>639</v>
      </c>
      <c r="C1045" s="8" t="s">
        <v>14442</v>
      </c>
      <c r="D1045" s="8" t="s">
        <v>14443</v>
      </c>
      <c r="E1045" s="13" t="s">
        <v>33176</v>
      </c>
      <c r="F1045" s="77" t="str">
        <f t="shared" si="16"/>
        <v>К товару</v>
      </c>
      <c r="G1045" s="87">
        <v>11865.15216</v>
      </c>
      <c r="H1045" s="61">
        <v>5</v>
      </c>
      <c r="I1045" s="60"/>
    </row>
    <row r="1046" spans="1:9" ht="30" x14ac:dyDescent="0.25">
      <c r="A1046" s="8" t="s">
        <v>14444</v>
      </c>
      <c r="B1046" s="8" t="s">
        <v>639</v>
      </c>
      <c r="C1046" s="8" t="s">
        <v>14445</v>
      </c>
      <c r="D1046" s="8" t="s">
        <v>14446</v>
      </c>
      <c r="E1046" s="13" t="s">
        <v>33177</v>
      </c>
      <c r="F1046" s="77" t="str">
        <f t="shared" si="16"/>
        <v>К товару</v>
      </c>
      <c r="G1046" s="87">
        <v>4604.9579999999996</v>
      </c>
      <c r="H1046" s="61">
        <v>9</v>
      </c>
      <c r="I1046" s="60"/>
    </row>
    <row r="1047" spans="1:9" ht="15" x14ac:dyDescent="0.25">
      <c r="A1047" s="8" t="s">
        <v>24023</v>
      </c>
      <c r="B1047" s="8" t="s">
        <v>639</v>
      </c>
      <c r="C1047" s="8" t="s">
        <v>24024</v>
      </c>
      <c r="D1047" s="8" t="s">
        <v>24025</v>
      </c>
      <c r="E1047" s="13" t="s">
        <v>33178</v>
      </c>
      <c r="F1047" s="77" t="str">
        <f t="shared" si="16"/>
        <v>К товару</v>
      </c>
      <c r="G1047" s="87">
        <v>1039.1565599999999</v>
      </c>
      <c r="H1047" s="61">
        <v>1</v>
      </c>
      <c r="I1047" s="60"/>
    </row>
    <row r="1048" spans="1:9" ht="15" x14ac:dyDescent="0.25">
      <c r="A1048" s="8" t="s">
        <v>21466</v>
      </c>
      <c r="B1048" s="8" t="s">
        <v>639</v>
      </c>
      <c r="C1048" s="8" t="s">
        <v>21467</v>
      </c>
      <c r="D1048" s="8" t="s">
        <v>21468</v>
      </c>
      <c r="E1048" s="13" t="s">
        <v>33179</v>
      </c>
      <c r="F1048" s="77" t="str">
        <f t="shared" si="16"/>
        <v>К товару</v>
      </c>
      <c r="G1048" s="87">
        <v>10262.39508</v>
      </c>
      <c r="H1048" s="61">
        <v>3</v>
      </c>
      <c r="I1048" s="60"/>
    </row>
    <row r="1049" spans="1:9" ht="15" x14ac:dyDescent="0.25">
      <c r="A1049" s="8" t="s">
        <v>14449</v>
      </c>
      <c r="B1049" s="8" t="s">
        <v>639</v>
      </c>
      <c r="C1049" s="8" t="s">
        <v>14450</v>
      </c>
      <c r="D1049" s="8" t="s">
        <v>14451</v>
      </c>
      <c r="E1049" s="13" t="s">
        <v>33180</v>
      </c>
      <c r="F1049" s="77" t="str">
        <f t="shared" si="16"/>
        <v>К товару</v>
      </c>
      <c r="G1049" s="87">
        <v>1214.6662799999999</v>
      </c>
      <c r="H1049" s="61">
        <v>173</v>
      </c>
      <c r="I1049" s="60"/>
    </row>
    <row r="1050" spans="1:9" ht="15" x14ac:dyDescent="0.25">
      <c r="A1050" s="8" t="s">
        <v>24823</v>
      </c>
      <c r="B1050" s="8" t="s">
        <v>639</v>
      </c>
      <c r="C1050" s="8" t="s">
        <v>24824</v>
      </c>
      <c r="D1050" s="8" t="s">
        <v>24825</v>
      </c>
      <c r="E1050" s="13" t="s">
        <v>33181</v>
      </c>
      <c r="F1050" s="77" t="str">
        <f t="shared" si="16"/>
        <v>К товару</v>
      </c>
      <c r="G1050" s="87">
        <v>2100.9034799999999</v>
      </c>
      <c r="H1050" s="61">
        <v>5</v>
      </c>
      <c r="I1050" s="60"/>
    </row>
    <row r="1051" spans="1:9" ht="30" x14ac:dyDescent="0.25">
      <c r="A1051" s="8" t="s">
        <v>24026</v>
      </c>
      <c r="B1051" s="8" t="s">
        <v>639</v>
      </c>
      <c r="C1051" s="8" t="s">
        <v>24027</v>
      </c>
      <c r="D1051" s="8" t="s">
        <v>24028</v>
      </c>
      <c r="E1051" s="13" t="s">
        <v>33182</v>
      </c>
      <c r="F1051" s="77" t="str">
        <f t="shared" si="16"/>
        <v>К товару</v>
      </c>
      <c r="G1051" s="87">
        <v>2287.998</v>
      </c>
      <c r="H1051" s="61">
        <v>5</v>
      </c>
      <c r="I1051" s="60"/>
    </row>
    <row r="1052" spans="1:9" ht="15" x14ac:dyDescent="0.25">
      <c r="A1052" s="8" t="s">
        <v>21469</v>
      </c>
      <c r="B1052" s="8" t="s">
        <v>639</v>
      </c>
      <c r="C1052" s="8" t="s">
        <v>21470</v>
      </c>
      <c r="D1052" s="8" t="s">
        <v>21471</v>
      </c>
      <c r="E1052" s="13" t="s">
        <v>33183</v>
      </c>
      <c r="F1052" s="77" t="str">
        <f t="shared" si="16"/>
        <v>К товару</v>
      </c>
      <c r="G1052" s="87">
        <v>10619.78616</v>
      </c>
      <c r="H1052" s="61">
        <v>1</v>
      </c>
      <c r="I1052" s="60"/>
    </row>
    <row r="1053" spans="1:9" ht="30" x14ac:dyDescent="0.25">
      <c r="A1053" s="8" t="s">
        <v>14452</v>
      </c>
      <c r="B1053" s="8" t="s">
        <v>639</v>
      </c>
      <c r="C1053" s="8" t="s">
        <v>14453</v>
      </c>
      <c r="D1053" s="8" t="s">
        <v>14454</v>
      </c>
      <c r="E1053" s="13" t="s">
        <v>33184</v>
      </c>
      <c r="F1053" s="77" t="str">
        <f t="shared" si="16"/>
        <v>К товару</v>
      </c>
      <c r="G1053" s="87">
        <v>3205.5141600000002</v>
      </c>
      <c r="H1053" s="61">
        <v>1</v>
      </c>
      <c r="I1053" s="60"/>
    </row>
    <row r="1054" spans="1:9" ht="15" x14ac:dyDescent="0.25">
      <c r="A1054" s="8" t="s">
        <v>14455</v>
      </c>
      <c r="B1054" s="8" t="s">
        <v>639</v>
      </c>
      <c r="C1054" s="8" t="s">
        <v>14456</v>
      </c>
      <c r="D1054" s="8" t="s">
        <v>14457</v>
      </c>
      <c r="E1054" s="13" t="s">
        <v>33185</v>
      </c>
      <c r="F1054" s="77" t="str">
        <f t="shared" si="16"/>
        <v>К товару</v>
      </c>
      <c r="G1054" s="87">
        <v>3649.212</v>
      </c>
      <c r="H1054" s="61">
        <v>12</v>
      </c>
      <c r="I1054" s="60"/>
    </row>
    <row r="1055" spans="1:9" ht="15" x14ac:dyDescent="0.25">
      <c r="A1055" s="8" t="s">
        <v>21472</v>
      </c>
      <c r="B1055" s="8" t="s">
        <v>639</v>
      </c>
      <c r="C1055" s="8" t="s">
        <v>21473</v>
      </c>
      <c r="D1055" s="8" t="s">
        <v>21474</v>
      </c>
      <c r="E1055" s="13" t="s">
        <v>33186</v>
      </c>
      <c r="F1055" s="77" t="str">
        <f t="shared" si="16"/>
        <v>К товару</v>
      </c>
      <c r="G1055" s="87">
        <v>3089.6661600000002</v>
      </c>
      <c r="H1055" s="61">
        <v>11</v>
      </c>
      <c r="I1055" s="60"/>
    </row>
    <row r="1056" spans="1:9" ht="15" x14ac:dyDescent="0.25">
      <c r="A1056" s="8" t="s">
        <v>14458</v>
      </c>
      <c r="B1056" s="8" t="s">
        <v>639</v>
      </c>
      <c r="C1056" s="8" t="s">
        <v>14459</v>
      </c>
      <c r="D1056" s="8" t="s">
        <v>14460</v>
      </c>
      <c r="E1056" s="13" t="s">
        <v>33187</v>
      </c>
      <c r="F1056" s="77" t="str">
        <f t="shared" si="16"/>
        <v>К товару</v>
      </c>
      <c r="G1056" s="87">
        <v>844.53192000000001</v>
      </c>
      <c r="H1056" s="61">
        <v>64</v>
      </c>
      <c r="I1056" s="60"/>
    </row>
    <row r="1057" spans="1:9" ht="15" x14ac:dyDescent="0.25">
      <c r="A1057" s="8" t="s">
        <v>14461</v>
      </c>
      <c r="B1057" s="8" t="s">
        <v>639</v>
      </c>
      <c r="C1057" s="8" t="s">
        <v>14462</v>
      </c>
      <c r="D1057" s="8" t="s">
        <v>14463</v>
      </c>
      <c r="E1057" s="13" t="s">
        <v>33188</v>
      </c>
      <c r="F1057" s="77" t="str">
        <f t="shared" si="16"/>
        <v>К товару</v>
      </c>
      <c r="G1057" s="87">
        <v>4190.2221600000003</v>
      </c>
      <c r="H1057" s="61">
        <v>13</v>
      </c>
      <c r="I1057" s="60"/>
    </row>
    <row r="1058" spans="1:9" ht="15" x14ac:dyDescent="0.25">
      <c r="A1058" s="8" t="s">
        <v>14464</v>
      </c>
      <c r="B1058" s="8" t="s">
        <v>639</v>
      </c>
      <c r="C1058" s="8" t="s">
        <v>14465</v>
      </c>
      <c r="D1058" s="8" t="s">
        <v>14466</v>
      </c>
      <c r="E1058" s="13" t="s">
        <v>33189</v>
      </c>
      <c r="F1058" s="77" t="str">
        <f t="shared" si="16"/>
        <v>К товару</v>
      </c>
      <c r="G1058" s="87">
        <v>4450.8801599999997</v>
      </c>
      <c r="H1058" s="61">
        <v>13</v>
      </c>
      <c r="I1058" s="60"/>
    </row>
    <row r="1059" spans="1:9" ht="30" x14ac:dyDescent="0.25">
      <c r="A1059" s="8" t="s">
        <v>14467</v>
      </c>
      <c r="B1059" s="8" t="s">
        <v>639</v>
      </c>
      <c r="C1059" s="8" t="s">
        <v>14468</v>
      </c>
      <c r="D1059" s="8" t="s">
        <v>14469</v>
      </c>
      <c r="E1059" s="13" t="s">
        <v>33190</v>
      </c>
      <c r="F1059" s="77" t="str">
        <f t="shared" si="16"/>
        <v>К товару</v>
      </c>
      <c r="G1059" s="87">
        <v>1113.29928</v>
      </c>
      <c r="H1059" s="61">
        <v>82</v>
      </c>
      <c r="I1059" s="60"/>
    </row>
    <row r="1060" spans="1:9" ht="30" x14ac:dyDescent="0.25">
      <c r="A1060" s="8" t="s">
        <v>14470</v>
      </c>
      <c r="B1060" s="8" t="s">
        <v>639</v>
      </c>
      <c r="C1060" s="8" t="s">
        <v>14471</v>
      </c>
      <c r="D1060" s="8" t="s">
        <v>14472</v>
      </c>
      <c r="E1060" s="13" t="s">
        <v>33191</v>
      </c>
      <c r="F1060" s="77" t="str">
        <f t="shared" si="16"/>
        <v>К товару</v>
      </c>
      <c r="G1060" s="87">
        <v>3861.7930799999999</v>
      </c>
      <c r="H1060" s="61">
        <v>102</v>
      </c>
      <c r="I1060" s="60"/>
    </row>
    <row r="1061" spans="1:9" ht="15" x14ac:dyDescent="0.25">
      <c r="A1061" s="8" t="s">
        <v>24029</v>
      </c>
      <c r="B1061" s="8" t="s">
        <v>639</v>
      </c>
      <c r="C1061" s="8" t="s">
        <v>24030</v>
      </c>
      <c r="D1061" s="8" t="s">
        <v>24031</v>
      </c>
      <c r="E1061" s="13" t="s">
        <v>33192</v>
      </c>
      <c r="F1061" s="77" t="str">
        <f t="shared" si="16"/>
        <v>К товару</v>
      </c>
      <c r="G1061" s="87">
        <v>3649.212</v>
      </c>
      <c r="H1061" s="61">
        <v>22</v>
      </c>
      <c r="I1061" s="60"/>
    </row>
    <row r="1062" spans="1:9" ht="15" x14ac:dyDescent="0.25">
      <c r="A1062" s="8" t="s">
        <v>14473</v>
      </c>
      <c r="B1062" s="8" t="s">
        <v>639</v>
      </c>
      <c r="C1062" s="8" t="s">
        <v>14474</v>
      </c>
      <c r="D1062" s="8" t="s">
        <v>14475</v>
      </c>
      <c r="E1062" s="13" t="s">
        <v>33193</v>
      </c>
      <c r="F1062" s="77" t="str">
        <f t="shared" si="16"/>
        <v>К товару</v>
      </c>
      <c r="G1062" s="87">
        <v>3195.6670799999997</v>
      </c>
      <c r="H1062" s="61">
        <v>9</v>
      </c>
      <c r="I1062" s="60"/>
    </row>
    <row r="1063" spans="1:9" ht="15" x14ac:dyDescent="0.25">
      <c r="A1063" s="8" t="s">
        <v>24032</v>
      </c>
      <c r="B1063" s="8" t="s">
        <v>639</v>
      </c>
      <c r="C1063" s="8" t="s">
        <v>24033</v>
      </c>
      <c r="D1063" s="8" t="s">
        <v>24034</v>
      </c>
      <c r="E1063" s="13" t="s">
        <v>33194</v>
      </c>
      <c r="F1063" s="77" t="str">
        <f t="shared" si="16"/>
        <v>К товару</v>
      </c>
      <c r="G1063" s="87">
        <v>579.24</v>
      </c>
      <c r="H1063" s="61">
        <v>40</v>
      </c>
      <c r="I1063" s="60"/>
    </row>
    <row r="1064" spans="1:9" ht="15" x14ac:dyDescent="0.25">
      <c r="A1064" s="8" t="s">
        <v>14476</v>
      </c>
      <c r="B1064" s="8" t="s">
        <v>639</v>
      </c>
      <c r="C1064" s="8" t="s">
        <v>14477</v>
      </c>
      <c r="D1064" s="8" t="s">
        <v>14478</v>
      </c>
      <c r="E1064" s="13" t="s">
        <v>33195</v>
      </c>
      <c r="F1064" s="77" t="str">
        <f t="shared" si="16"/>
        <v>К товару</v>
      </c>
      <c r="G1064" s="87">
        <v>1087.8127200000001</v>
      </c>
      <c r="H1064" s="61">
        <v>44</v>
      </c>
      <c r="I1064" s="60"/>
    </row>
    <row r="1065" spans="1:9" ht="15" x14ac:dyDescent="0.25">
      <c r="A1065" s="8" t="s">
        <v>14479</v>
      </c>
      <c r="B1065" s="8" t="s">
        <v>639</v>
      </c>
      <c r="C1065" s="8" t="s">
        <v>14480</v>
      </c>
      <c r="D1065" s="8" t="s">
        <v>7007</v>
      </c>
      <c r="E1065" s="13" t="s">
        <v>33196</v>
      </c>
      <c r="F1065" s="77" t="str">
        <f t="shared" si="16"/>
        <v>К товару</v>
      </c>
      <c r="G1065" s="87">
        <v>1909.7542799999999</v>
      </c>
      <c r="H1065" s="61">
        <v>11</v>
      </c>
      <c r="I1065" s="60"/>
    </row>
    <row r="1066" spans="1:9" ht="15" x14ac:dyDescent="0.25">
      <c r="A1066" s="8" t="s">
        <v>14481</v>
      </c>
      <c r="B1066" s="8" t="s">
        <v>639</v>
      </c>
      <c r="C1066" s="8" t="s">
        <v>14482</v>
      </c>
      <c r="D1066" s="8" t="s">
        <v>14483</v>
      </c>
      <c r="E1066" s="13" t="s">
        <v>33197</v>
      </c>
      <c r="F1066" s="77" t="str">
        <f t="shared" si="16"/>
        <v>К товару</v>
      </c>
      <c r="G1066" s="87">
        <v>1846.0378799999999</v>
      </c>
      <c r="H1066" s="61">
        <v>41</v>
      </c>
      <c r="I1066" s="60"/>
    </row>
    <row r="1067" spans="1:9" ht="15" x14ac:dyDescent="0.25">
      <c r="A1067" s="8" t="s">
        <v>14484</v>
      </c>
      <c r="B1067" s="8" t="s">
        <v>639</v>
      </c>
      <c r="C1067" s="8" t="s">
        <v>14485</v>
      </c>
      <c r="D1067" s="8" t="s">
        <v>14486</v>
      </c>
      <c r="E1067" s="13" t="s">
        <v>33198</v>
      </c>
      <c r="F1067" s="77" t="str">
        <f t="shared" si="16"/>
        <v>К товару</v>
      </c>
      <c r="G1067" s="87">
        <v>4614.8050800000001</v>
      </c>
      <c r="H1067" s="61">
        <v>40</v>
      </c>
      <c r="I1067" s="60"/>
    </row>
    <row r="1068" spans="1:9" ht="15" x14ac:dyDescent="0.25">
      <c r="A1068" s="8" t="s">
        <v>14487</v>
      </c>
      <c r="B1068" s="8" t="s">
        <v>639</v>
      </c>
      <c r="C1068" s="8" t="s">
        <v>14488</v>
      </c>
      <c r="D1068" s="8" t="s">
        <v>12296</v>
      </c>
      <c r="E1068" s="13" t="s">
        <v>33199</v>
      </c>
      <c r="F1068" s="77" t="str">
        <f t="shared" si="16"/>
        <v>К товару</v>
      </c>
      <c r="G1068" s="87">
        <v>1838.50776</v>
      </c>
      <c r="H1068" s="61">
        <v>46</v>
      </c>
      <c r="I1068" s="60"/>
    </row>
    <row r="1069" spans="1:9" ht="15" x14ac:dyDescent="0.25">
      <c r="A1069" s="8" t="s">
        <v>24035</v>
      </c>
      <c r="B1069" s="8" t="s">
        <v>639</v>
      </c>
      <c r="C1069" s="8" t="s">
        <v>24036</v>
      </c>
      <c r="D1069" s="8" t="s">
        <v>24037</v>
      </c>
      <c r="E1069" s="13" t="s">
        <v>33200</v>
      </c>
      <c r="F1069" s="77" t="str">
        <f t="shared" si="16"/>
        <v>К товару</v>
      </c>
      <c r="G1069" s="87">
        <v>1452.1546799999999</v>
      </c>
      <c r="H1069" s="61">
        <v>15</v>
      </c>
      <c r="I1069" s="60"/>
    </row>
    <row r="1070" spans="1:9" ht="15" x14ac:dyDescent="0.25">
      <c r="A1070" s="8" t="s">
        <v>14489</v>
      </c>
      <c r="B1070" s="8" t="s">
        <v>639</v>
      </c>
      <c r="C1070" s="8" t="s">
        <v>14490</v>
      </c>
      <c r="D1070" s="8" t="s">
        <v>14491</v>
      </c>
      <c r="E1070" s="13" t="s">
        <v>33201</v>
      </c>
      <c r="F1070" s="77" t="str">
        <f t="shared" si="16"/>
        <v>К товару</v>
      </c>
      <c r="G1070" s="87">
        <v>2886.9321600000003</v>
      </c>
      <c r="H1070" s="61">
        <v>36</v>
      </c>
      <c r="I1070" s="60"/>
    </row>
    <row r="1071" spans="1:9" ht="15" x14ac:dyDescent="0.25">
      <c r="A1071" s="8" t="s">
        <v>14492</v>
      </c>
      <c r="B1071" s="8" t="s">
        <v>639</v>
      </c>
      <c r="C1071" s="8" t="s">
        <v>14493</v>
      </c>
      <c r="D1071" s="8" t="s">
        <v>14494</v>
      </c>
      <c r="E1071" s="13" t="s">
        <v>33202</v>
      </c>
      <c r="F1071" s="77" t="str">
        <f t="shared" si="16"/>
        <v>К товару</v>
      </c>
      <c r="G1071" s="87">
        <v>4595.6901600000001</v>
      </c>
      <c r="H1071" s="61">
        <v>48</v>
      </c>
      <c r="I1071" s="60"/>
    </row>
    <row r="1072" spans="1:9" ht="15" x14ac:dyDescent="0.25">
      <c r="A1072" s="8" t="s">
        <v>24038</v>
      </c>
      <c r="B1072" s="8" t="s">
        <v>639</v>
      </c>
      <c r="C1072" s="8" t="s">
        <v>24039</v>
      </c>
      <c r="D1072" s="8" t="s">
        <v>24040</v>
      </c>
      <c r="E1072" s="13" t="s">
        <v>33203</v>
      </c>
      <c r="F1072" s="77" t="str">
        <f t="shared" si="16"/>
        <v>К товару</v>
      </c>
      <c r="G1072" s="87">
        <v>5203.8921599999994</v>
      </c>
      <c r="H1072" s="61">
        <v>1</v>
      </c>
      <c r="I1072" s="60"/>
    </row>
    <row r="1073" spans="1:9" ht="15" x14ac:dyDescent="0.25">
      <c r="A1073" s="8" t="s">
        <v>14495</v>
      </c>
      <c r="B1073" s="8" t="s">
        <v>639</v>
      </c>
      <c r="C1073" s="8" t="s">
        <v>14496</v>
      </c>
      <c r="D1073" s="8" t="s">
        <v>14497</v>
      </c>
      <c r="E1073" s="13" t="s">
        <v>33204</v>
      </c>
      <c r="F1073" s="77" t="str">
        <f t="shared" si="16"/>
        <v>К товару</v>
      </c>
      <c r="G1073" s="87">
        <v>15504.51708</v>
      </c>
      <c r="H1073" s="61">
        <v>2</v>
      </c>
      <c r="I1073" s="60"/>
    </row>
    <row r="1074" spans="1:9" ht="15" x14ac:dyDescent="0.25">
      <c r="A1074" s="8" t="s">
        <v>14498</v>
      </c>
      <c r="B1074" s="8" t="s">
        <v>639</v>
      </c>
      <c r="C1074" s="8" t="s">
        <v>14499</v>
      </c>
      <c r="D1074" s="8" t="s">
        <v>14500</v>
      </c>
      <c r="E1074" s="13" t="s">
        <v>33205</v>
      </c>
      <c r="F1074" s="77" t="str">
        <f t="shared" si="16"/>
        <v>К товару</v>
      </c>
      <c r="G1074" s="87">
        <v>7443.2340000000004</v>
      </c>
      <c r="H1074" s="61">
        <v>13</v>
      </c>
      <c r="I1074" s="60"/>
    </row>
    <row r="1075" spans="1:9" ht="15" x14ac:dyDescent="0.25">
      <c r="A1075" s="8" t="s">
        <v>14501</v>
      </c>
      <c r="B1075" s="8" t="s">
        <v>639</v>
      </c>
      <c r="C1075" s="8" t="s">
        <v>14502</v>
      </c>
      <c r="D1075" s="8" t="s">
        <v>14503</v>
      </c>
      <c r="E1075" s="13" t="s">
        <v>33206</v>
      </c>
      <c r="F1075" s="77" t="str">
        <f t="shared" si="16"/>
        <v>К товару</v>
      </c>
      <c r="G1075" s="87">
        <v>5512.6270800000002</v>
      </c>
      <c r="H1075" s="61">
        <v>14</v>
      </c>
      <c r="I1075" s="60"/>
    </row>
    <row r="1076" spans="1:9" ht="15" x14ac:dyDescent="0.25">
      <c r="A1076" s="8" t="s">
        <v>14504</v>
      </c>
      <c r="B1076" s="8" t="s">
        <v>639</v>
      </c>
      <c r="C1076" s="8" t="s">
        <v>14505</v>
      </c>
      <c r="D1076" s="8" t="s">
        <v>14506</v>
      </c>
      <c r="E1076" s="13" t="s">
        <v>33207</v>
      </c>
      <c r="F1076" s="77" t="str">
        <f t="shared" si="16"/>
        <v>К товару</v>
      </c>
      <c r="G1076" s="87">
        <v>4653.6141600000001</v>
      </c>
      <c r="H1076" s="61">
        <v>40</v>
      </c>
      <c r="I1076" s="60"/>
    </row>
    <row r="1077" spans="1:9" ht="15" x14ac:dyDescent="0.25">
      <c r="A1077" s="8" t="s">
        <v>14507</v>
      </c>
      <c r="B1077" s="8" t="s">
        <v>639</v>
      </c>
      <c r="C1077" s="8" t="s">
        <v>14508</v>
      </c>
      <c r="D1077" s="8" t="s">
        <v>14509</v>
      </c>
      <c r="E1077" s="13" t="s">
        <v>33208</v>
      </c>
      <c r="F1077" s="77" t="str">
        <f t="shared" si="16"/>
        <v>К товару</v>
      </c>
      <c r="G1077" s="87">
        <v>1853.568</v>
      </c>
      <c r="H1077" s="61">
        <v>22</v>
      </c>
      <c r="I1077" s="60"/>
    </row>
    <row r="1078" spans="1:9" ht="30" x14ac:dyDescent="0.25">
      <c r="A1078" s="8" t="s">
        <v>14510</v>
      </c>
      <c r="B1078" s="8" t="s">
        <v>639</v>
      </c>
      <c r="C1078" s="8" t="s">
        <v>14511</v>
      </c>
      <c r="D1078" s="8" t="s">
        <v>14512</v>
      </c>
      <c r="E1078" s="13" t="s">
        <v>33209</v>
      </c>
      <c r="F1078" s="77" t="str">
        <f t="shared" si="16"/>
        <v>К товару</v>
      </c>
      <c r="G1078" s="87">
        <v>1431.8812799999998</v>
      </c>
      <c r="H1078" s="61">
        <v>33</v>
      </c>
      <c r="I1078" s="60"/>
    </row>
    <row r="1079" spans="1:9" ht="15" x14ac:dyDescent="0.25">
      <c r="A1079" s="8" t="s">
        <v>14513</v>
      </c>
      <c r="B1079" s="8" t="s">
        <v>639</v>
      </c>
      <c r="C1079" s="8" t="s">
        <v>14514</v>
      </c>
      <c r="D1079" s="8" t="s">
        <v>14515</v>
      </c>
      <c r="E1079" s="13" t="s">
        <v>33210</v>
      </c>
      <c r="F1079" s="77" t="str">
        <f t="shared" si="16"/>
        <v>К товару</v>
      </c>
      <c r="G1079" s="87">
        <v>5078.1970799999999</v>
      </c>
      <c r="H1079" s="61">
        <v>44</v>
      </c>
      <c r="I1079" s="60"/>
    </row>
    <row r="1080" spans="1:9" ht="15" x14ac:dyDescent="0.25">
      <c r="A1080" s="8" t="s">
        <v>14516</v>
      </c>
      <c r="B1080" s="8" t="s">
        <v>639</v>
      </c>
      <c r="C1080" s="8" t="s">
        <v>14517</v>
      </c>
      <c r="D1080" s="8" t="s">
        <v>14518</v>
      </c>
      <c r="E1080" s="13" t="s">
        <v>33211</v>
      </c>
      <c r="F1080" s="77" t="str">
        <f t="shared" si="16"/>
        <v>К товару</v>
      </c>
      <c r="G1080" s="87">
        <v>3803.8690799999999</v>
      </c>
      <c r="H1080" s="61">
        <v>48</v>
      </c>
      <c r="I1080" s="60"/>
    </row>
    <row r="1081" spans="1:9" ht="15" x14ac:dyDescent="0.25">
      <c r="A1081" s="8" t="s">
        <v>14519</v>
      </c>
      <c r="B1081" s="8" t="s">
        <v>639</v>
      </c>
      <c r="C1081" s="8" t="s">
        <v>14520</v>
      </c>
      <c r="D1081" s="8" t="s">
        <v>14521</v>
      </c>
      <c r="E1081" s="13" t="s">
        <v>33212</v>
      </c>
      <c r="F1081" s="77" t="str">
        <f t="shared" si="16"/>
        <v>К товару</v>
      </c>
      <c r="G1081" s="87">
        <v>2616.4270799999999</v>
      </c>
      <c r="H1081" s="61">
        <v>37</v>
      </c>
      <c r="I1081" s="60"/>
    </row>
    <row r="1082" spans="1:9" ht="15" x14ac:dyDescent="0.25">
      <c r="A1082" s="8" t="s">
        <v>14522</v>
      </c>
      <c r="B1082" s="8" t="s">
        <v>639</v>
      </c>
      <c r="C1082" s="8" t="s">
        <v>14523</v>
      </c>
      <c r="D1082" s="8" t="s">
        <v>14524</v>
      </c>
      <c r="E1082" s="13" t="s">
        <v>33213</v>
      </c>
      <c r="F1082" s="77" t="str">
        <f t="shared" si="16"/>
        <v>К товару</v>
      </c>
      <c r="G1082" s="87">
        <v>5985.8661599999996</v>
      </c>
      <c r="H1082" s="61">
        <v>29</v>
      </c>
      <c r="I1082" s="60"/>
    </row>
    <row r="1083" spans="1:9" ht="15" x14ac:dyDescent="0.25">
      <c r="A1083" s="8" t="s">
        <v>21475</v>
      </c>
      <c r="B1083" s="8" t="s">
        <v>639</v>
      </c>
      <c r="C1083" s="8" t="s">
        <v>21476</v>
      </c>
      <c r="D1083" s="8" t="s">
        <v>21477</v>
      </c>
      <c r="E1083" s="13" t="s">
        <v>33214</v>
      </c>
      <c r="F1083" s="77" t="str">
        <f t="shared" si="16"/>
        <v>К товару</v>
      </c>
      <c r="G1083" s="87">
        <v>2635.5419999999999</v>
      </c>
      <c r="H1083" s="61">
        <v>4</v>
      </c>
      <c r="I1083" s="60"/>
    </row>
    <row r="1084" spans="1:9" ht="15" x14ac:dyDescent="0.25">
      <c r="A1084" s="8" t="s">
        <v>14525</v>
      </c>
      <c r="B1084" s="8" t="s">
        <v>639</v>
      </c>
      <c r="C1084" s="8" t="s">
        <v>14526</v>
      </c>
      <c r="D1084" s="8" t="s">
        <v>14527</v>
      </c>
      <c r="E1084" s="13" t="s">
        <v>33215</v>
      </c>
      <c r="F1084" s="77" t="str">
        <f t="shared" si="16"/>
        <v>К товару</v>
      </c>
      <c r="G1084" s="87">
        <v>1349.6292000000001</v>
      </c>
      <c r="H1084" s="61">
        <v>17</v>
      </c>
      <c r="I1084" s="60"/>
    </row>
    <row r="1085" spans="1:9" ht="15" x14ac:dyDescent="0.25">
      <c r="A1085" s="8" t="s">
        <v>14528</v>
      </c>
      <c r="B1085" s="8" t="s">
        <v>639</v>
      </c>
      <c r="C1085" s="8" t="s">
        <v>14529</v>
      </c>
      <c r="D1085" s="8" t="s">
        <v>14530</v>
      </c>
      <c r="E1085" s="13" t="s">
        <v>33216</v>
      </c>
      <c r="F1085" s="77" t="str">
        <f t="shared" si="16"/>
        <v>К товару</v>
      </c>
      <c r="G1085" s="87">
        <v>733.89707999999996</v>
      </c>
      <c r="H1085" s="61">
        <v>74</v>
      </c>
      <c r="I1085" s="60"/>
    </row>
    <row r="1086" spans="1:9" ht="15" x14ac:dyDescent="0.25">
      <c r="A1086" s="8" t="s">
        <v>24041</v>
      </c>
      <c r="B1086" s="8" t="s">
        <v>639</v>
      </c>
      <c r="C1086" s="8" t="s">
        <v>24042</v>
      </c>
      <c r="D1086" s="8" t="s">
        <v>24043</v>
      </c>
      <c r="E1086" s="13" t="s">
        <v>33217</v>
      </c>
      <c r="F1086" s="77" t="str">
        <f t="shared" si="16"/>
        <v>К товару</v>
      </c>
      <c r="G1086" s="87">
        <v>6487.4880000000003</v>
      </c>
      <c r="H1086" s="61">
        <v>4</v>
      </c>
      <c r="I1086" s="60"/>
    </row>
    <row r="1087" spans="1:9" ht="15" x14ac:dyDescent="0.25">
      <c r="A1087" s="8" t="s">
        <v>14531</v>
      </c>
      <c r="B1087" s="8" t="s">
        <v>639</v>
      </c>
      <c r="C1087" s="8" t="s">
        <v>14532</v>
      </c>
      <c r="D1087" s="8" t="s">
        <v>14533</v>
      </c>
      <c r="E1087" s="13" t="s">
        <v>33218</v>
      </c>
      <c r="F1087" s="77" t="str">
        <f t="shared" si="16"/>
        <v>К товару</v>
      </c>
      <c r="G1087" s="87">
        <v>3446.4780000000001</v>
      </c>
      <c r="H1087" s="61">
        <v>8</v>
      </c>
      <c r="I1087" s="60"/>
    </row>
    <row r="1088" spans="1:9" ht="15" x14ac:dyDescent="0.25">
      <c r="A1088" s="8" t="s">
        <v>24044</v>
      </c>
      <c r="B1088" s="8" t="s">
        <v>639</v>
      </c>
      <c r="C1088" s="8" t="s">
        <v>24045</v>
      </c>
      <c r="D1088" s="8" t="s">
        <v>24046</v>
      </c>
      <c r="E1088" s="13" t="s">
        <v>33219</v>
      </c>
      <c r="F1088" s="77" t="str">
        <f t="shared" si="16"/>
        <v>К товару</v>
      </c>
      <c r="G1088" s="87">
        <v>1390.1759999999999</v>
      </c>
      <c r="H1088" s="61">
        <v>49</v>
      </c>
      <c r="I1088" s="60"/>
    </row>
    <row r="1089" spans="1:9" ht="15" x14ac:dyDescent="0.25">
      <c r="A1089" s="8" t="s">
        <v>14534</v>
      </c>
      <c r="B1089" s="8" t="s">
        <v>639</v>
      </c>
      <c r="C1089" s="8" t="s">
        <v>14535</v>
      </c>
      <c r="D1089" s="8" t="s">
        <v>14536</v>
      </c>
      <c r="E1089" s="13" t="s">
        <v>33220</v>
      </c>
      <c r="F1089" s="77" t="str">
        <f t="shared" si="16"/>
        <v>К товару</v>
      </c>
      <c r="G1089" s="87">
        <v>13699.026</v>
      </c>
      <c r="H1089" s="61">
        <v>3</v>
      </c>
      <c r="I1089" s="60"/>
    </row>
    <row r="1090" spans="1:9" ht="15" x14ac:dyDescent="0.25">
      <c r="A1090" s="8" t="s">
        <v>24047</v>
      </c>
      <c r="B1090" s="8" t="s">
        <v>639</v>
      </c>
      <c r="C1090" s="8" t="s">
        <v>24048</v>
      </c>
      <c r="D1090" s="8" t="s">
        <v>24049</v>
      </c>
      <c r="E1090" s="13" t="s">
        <v>33221</v>
      </c>
      <c r="F1090" s="77" t="str">
        <f t="shared" si="16"/>
        <v>К товару</v>
      </c>
      <c r="G1090" s="87">
        <v>16855.883999999998</v>
      </c>
      <c r="H1090" s="61">
        <v>4</v>
      </c>
      <c r="I1090" s="60"/>
    </row>
    <row r="1091" spans="1:9" ht="15" x14ac:dyDescent="0.25">
      <c r="A1091" s="8" t="s">
        <v>27741</v>
      </c>
      <c r="B1091" s="8" t="s">
        <v>639</v>
      </c>
      <c r="C1091" s="8" t="s">
        <v>27742</v>
      </c>
      <c r="D1091" s="8" t="s">
        <v>27743</v>
      </c>
      <c r="E1091" s="13" t="s">
        <v>33222</v>
      </c>
      <c r="F1091" s="77" t="str">
        <f t="shared" si="16"/>
        <v>К товару</v>
      </c>
      <c r="G1091" s="87">
        <v>10947.636</v>
      </c>
      <c r="H1091" s="61">
        <v>3</v>
      </c>
      <c r="I1091" s="60"/>
    </row>
    <row r="1092" spans="1:9" ht="15" x14ac:dyDescent="0.25">
      <c r="A1092" s="8" t="s">
        <v>27744</v>
      </c>
      <c r="B1092" s="8" t="s">
        <v>639</v>
      </c>
      <c r="C1092" s="8" t="s">
        <v>27745</v>
      </c>
      <c r="D1092" s="8" t="s">
        <v>27746</v>
      </c>
      <c r="E1092" s="13" t="s">
        <v>33223</v>
      </c>
      <c r="F1092" s="77" t="str">
        <f t="shared" si="16"/>
        <v>К товару</v>
      </c>
      <c r="G1092" s="87">
        <v>6265.6390799999999</v>
      </c>
      <c r="H1092" s="61">
        <v>6</v>
      </c>
      <c r="I1092" s="60"/>
    </row>
    <row r="1093" spans="1:9" ht="15" x14ac:dyDescent="0.25">
      <c r="A1093" s="8" t="s">
        <v>14537</v>
      </c>
      <c r="B1093" s="8" t="s">
        <v>639</v>
      </c>
      <c r="C1093" s="8" t="s">
        <v>14538</v>
      </c>
      <c r="D1093" s="8" t="s">
        <v>14539</v>
      </c>
      <c r="E1093" s="13" t="s">
        <v>33224</v>
      </c>
      <c r="F1093" s="77" t="str">
        <f t="shared" si="16"/>
        <v>К товару</v>
      </c>
      <c r="G1093" s="87">
        <v>18381.602159999999</v>
      </c>
      <c r="H1093" s="61">
        <v>1</v>
      </c>
      <c r="I1093" s="60"/>
    </row>
    <row r="1094" spans="1:9" ht="30" x14ac:dyDescent="0.25">
      <c r="A1094" s="8" t="s">
        <v>14540</v>
      </c>
      <c r="B1094" s="8" t="s">
        <v>639</v>
      </c>
      <c r="C1094" s="8" t="s">
        <v>14541</v>
      </c>
      <c r="D1094" s="8" t="s">
        <v>14542</v>
      </c>
      <c r="E1094" s="13" t="s">
        <v>33225</v>
      </c>
      <c r="F1094" s="77" t="str">
        <f t="shared" si="16"/>
        <v>К товару</v>
      </c>
      <c r="G1094" s="87">
        <v>3504.402</v>
      </c>
      <c r="H1094" s="61">
        <v>18</v>
      </c>
      <c r="I1094" s="60"/>
    </row>
    <row r="1095" spans="1:9" ht="30" x14ac:dyDescent="0.25">
      <c r="A1095" s="8" t="s">
        <v>24050</v>
      </c>
      <c r="B1095" s="8" t="s">
        <v>639</v>
      </c>
      <c r="C1095" s="8" t="s">
        <v>24051</v>
      </c>
      <c r="D1095" s="8" t="s">
        <v>24052</v>
      </c>
      <c r="E1095" s="13" t="s">
        <v>33226</v>
      </c>
      <c r="F1095" s="77" t="str">
        <f t="shared" si="16"/>
        <v>К товару</v>
      </c>
      <c r="G1095" s="87">
        <v>3253.5910799999997</v>
      </c>
      <c r="H1095" s="61">
        <v>29</v>
      </c>
      <c r="I1095" s="60"/>
    </row>
    <row r="1096" spans="1:9" ht="15" x14ac:dyDescent="0.25">
      <c r="A1096" s="8" t="s">
        <v>14543</v>
      </c>
      <c r="B1096" s="8" t="s">
        <v>639</v>
      </c>
      <c r="C1096" s="8" t="s">
        <v>14544</v>
      </c>
      <c r="D1096" s="8" t="s">
        <v>14545</v>
      </c>
      <c r="E1096" s="13" t="s">
        <v>33227</v>
      </c>
      <c r="F1096" s="77" t="str">
        <f t="shared" si="16"/>
        <v>К товару</v>
      </c>
      <c r="G1096" s="87">
        <v>2519.694</v>
      </c>
      <c r="H1096" s="61">
        <v>57</v>
      </c>
      <c r="I1096" s="60"/>
    </row>
    <row r="1097" spans="1:9" ht="15" x14ac:dyDescent="0.25">
      <c r="A1097" s="8" t="s">
        <v>14546</v>
      </c>
      <c r="B1097" s="8" t="s">
        <v>639</v>
      </c>
      <c r="C1097" s="8" t="s">
        <v>14547</v>
      </c>
      <c r="D1097" s="8" t="s">
        <v>14548</v>
      </c>
      <c r="E1097" s="13" t="s">
        <v>33228</v>
      </c>
      <c r="F1097" s="77" t="str">
        <f t="shared" si="16"/>
        <v>К товару</v>
      </c>
      <c r="G1097" s="87">
        <v>3909.87</v>
      </c>
      <c r="H1097" s="61">
        <v>57</v>
      </c>
      <c r="I1097" s="60"/>
    </row>
    <row r="1098" spans="1:9" ht="15" x14ac:dyDescent="0.25">
      <c r="A1098" s="8" t="s">
        <v>14549</v>
      </c>
      <c r="B1098" s="8" t="s">
        <v>639</v>
      </c>
      <c r="C1098" s="8" t="s">
        <v>14550</v>
      </c>
      <c r="D1098" s="8" t="s">
        <v>14551</v>
      </c>
      <c r="E1098" s="13" t="s">
        <v>33229</v>
      </c>
      <c r="F1098" s="77" t="str">
        <f t="shared" ref="F1098:F1161" si="17">HYPERLINK("https://shop-askom.kz/?pbrandnumber="&amp;C1098&amp;"&amp;pbrandname=SAMPA", "К товару")</f>
        <v>К товару</v>
      </c>
      <c r="G1098" s="87">
        <v>3340.4770799999997</v>
      </c>
      <c r="H1098" s="61">
        <v>47</v>
      </c>
      <c r="I1098" s="60"/>
    </row>
    <row r="1099" spans="1:9" ht="15" x14ac:dyDescent="0.25">
      <c r="A1099" s="8" t="s">
        <v>14552</v>
      </c>
      <c r="B1099" s="8" t="s">
        <v>639</v>
      </c>
      <c r="C1099" s="8" t="s">
        <v>14553</v>
      </c>
      <c r="D1099" s="8" t="s">
        <v>14554</v>
      </c>
      <c r="E1099" s="13" t="s">
        <v>33230</v>
      </c>
      <c r="F1099" s="77" t="str">
        <f t="shared" si="17"/>
        <v>К товару</v>
      </c>
      <c r="G1099" s="87">
        <v>1453.3131599999999</v>
      </c>
      <c r="H1099" s="61">
        <v>7</v>
      </c>
      <c r="I1099" s="60"/>
    </row>
    <row r="1100" spans="1:9" ht="15" x14ac:dyDescent="0.25">
      <c r="A1100" s="8" t="s">
        <v>21478</v>
      </c>
      <c r="B1100" s="8" t="s">
        <v>639</v>
      </c>
      <c r="C1100" s="8" t="s">
        <v>21479</v>
      </c>
      <c r="D1100" s="8" t="s">
        <v>21480</v>
      </c>
      <c r="E1100" s="13" t="s">
        <v>33231</v>
      </c>
      <c r="F1100" s="77" t="str">
        <f t="shared" si="17"/>
        <v>К товару</v>
      </c>
      <c r="G1100" s="87">
        <v>1671.1073999999999</v>
      </c>
      <c r="H1100" s="61">
        <v>24</v>
      </c>
      <c r="I1100" s="60"/>
    </row>
    <row r="1101" spans="1:9" ht="15" x14ac:dyDescent="0.25">
      <c r="A1101" s="8" t="s">
        <v>14555</v>
      </c>
      <c r="B1101" s="8" t="s">
        <v>639</v>
      </c>
      <c r="C1101" s="8" t="s">
        <v>14556</v>
      </c>
      <c r="D1101" s="8" t="s">
        <v>14557</v>
      </c>
      <c r="E1101" s="13" t="s">
        <v>33232</v>
      </c>
      <c r="F1101" s="77" t="str">
        <f t="shared" si="17"/>
        <v>К товару</v>
      </c>
      <c r="G1101" s="87">
        <v>905.93136000000004</v>
      </c>
      <c r="H1101" s="61">
        <v>97</v>
      </c>
      <c r="I1101" s="60"/>
    </row>
    <row r="1102" spans="1:9" ht="15" x14ac:dyDescent="0.25">
      <c r="A1102" s="8" t="s">
        <v>14558</v>
      </c>
      <c r="B1102" s="8" t="s">
        <v>639</v>
      </c>
      <c r="C1102" s="8" t="s">
        <v>14559</v>
      </c>
      <c r="D1102" s="8" t="s">
        <v>14560</v>
      </c>
      <c r="E1102" s="13" t="s">
        <v>33233</v>
      </c>
      <c r="F1102" s="77" t="str">
        <f t="shared" si="17"/>
        <v>К товару</v>
      </c>
      <c r="G1102" s="87">
        <v>872.91467999999998</v>
      </c>
      <c r="H1102" s="61">
        <v>67</v>
      </c>
      <c r="I1102" s="60"/>
    </row>
    <row r="1103" spans="1:9" ht="15" x14ac:dyDescent="0.25">
      <c r="A1103" s="8" t="s">
        <v>24053</v>
      </c>
      <c r="B1103" s="8" t="s">
        <v>639</v>
      </c>
      <c r="C1103" s="8" t="s">
        <v>24054</v>
      </c>
      <c r="D1103" s="8" t="s">
        <v>24055</v>
      </c>
      <c r="E1103" s="13" t="s">
        <v>33234</v>
      </c>
      <c r="F1103" s="77" t="str">
        <f t="shared" si="17"/>
        <v>К товару</v>
      </c>
      <c r="G1103" s="87">
        <v>1795.644</v>
      </c>
      <c r="H1103" s="61">
        <v>19</v>
      </c>
      <c r="I1103" s="60"/>
    </row>
    <row r="1104" spans="1:9" ht="15" x14ac:dyDescent="0.25">
      <c r="A1104" s="8" t="s">
        <v>14561</v>
      </c>
      <c r="B1104" s="8" t="s">
        <v>639</v>
      </c>
      <c r="C1104" s="8" t="s">
        <v>14562</v>
      </c>
      <c r="D1104" s="8" t="s">
        <v>14563</v>
      </c>
      <c r="E1104" s="13" t="s">
        <v>33235</v>
      </c>
      <c r="F1104" s="77" t="str">
        <f t="shared" si="17"/>
        <v>К товару</v>
      </c>
      <c r="G1104" s="87">
        <v>1634.61528</v>
      </c>
      <c r="H1104" s="61">
        <v>74</v>
      </c>
      <c r="I1104" s="60"/>
    </row>
    <row r="1105" spans="1:9" ht="15" x14ac:dyDescent="0.25">
      <c r="A1105" s="8" t="s">
        <v>14564</v>
      </c>
      <c r="B1105" s="8" t="s">
        <v>639</v>
      </c>
      <c r="C1105" s="8" t="s">
        <v>14565</v>
      </c>
      <c r="D1105" s="8" t="s">
        <v>14566</v>
      </c>
      <c r="E1105" s="13" t="s">
        <v>33236</v>
      </c>
      <c r="F1105" s="77" t="str">
        <f t="shared" si="17"/>
        <v>К товару</v>
      </c>
      <c r="G1105" s="87">
        <v>1737.14076</v>
      </c>
      <c r="H1105" s="61">
        <v>96</v>
      </c>
      <c r="I1105" s="60"/>
    </row>
    <row r="1106" spans="1:9" ht="15" x14ac:dyDescent="0.25">
      <c r="A1106" s="8" t="s">
        <v>14567</v>
      </c>
      <c r="B1106" s="8" t="s">
        <v>639</v>
      </c>
      <c r="C1106" s="8" t="s">
        <v>14568</v>
      </c>
      <c r="D1106" s="8" t="s">
        <v>14569</v>
      </c>
      <c r="E1106" s="13" t="s">
        <v>33237</v>
      </c>
      <c r="F1106" s="77" t="str">
        <f t="shared" si="17"/>
        <v>К товару</v>
      </c>
      <c r="G1106" s="87">
        <v>1255.21308</v>
      </c>
      <c r="H1106" s="61">
        <v>33</v>
      </c>
      <c r="I1106" s="60"/>
    </row>
    <row r="1107" spans="1:9" ht="15" x14ac:dyDescent="0.25">
      <c r="A1107" s="8" t="s">
        <v>21481</v>
      </c>
      <c r="B1107" s="8" t="s">
        <v>639</v>
      </c>
      <c r="C1107" s="8" t="s">
        <v>21482</v>
      </c>
      <c r="D1107" s="8" t="s">
        <v>21483</v>
      </c>
      <c r="E1107" s="13" t="s">
        <v>33238</v>
      </c>
      <c r="F1107" s="77" t="str">
        <f t="shared" si="17"/>
        <v>К товару</v>
      </c>
      <c r="G1107" s="87">
        <v>1560.4725599999999</v>
      </c>
      <c r="H1107" s="61">
        <v>33</v>
      </c>
      <c r="I1107" s="60"/>
    </row>
    <row r="1108" spans="1:9" ht="15" x14ac:dyDescent="0.25">
      <c r="A1108" s="8" t="s">
        <v>14570</v>
      </c>
      <c r="B1108" s="8" t="s">
        <v>639</v>
      </c>
      <c r="C1108" s="8" t="s">
        <v>14571</v>
      </c>
      <c r="D1108" s="8" t="s">
        <v>14572</v>
      </c>
      <c r="E1108" s="13" t="s">
        <v>33239</v>
      </c>
      <c r="F1108" s="77" t="str">
        <f t="shared" si="17"/>
        <v>К товару</v>
      </c>
      <c r="G1108" s="87">
        <v>1063.4846399999999</v>
      </c>
      <c r="H1108" s="61">
        <v>62</v>
      </c>
      <c r="I1108" s="60"/>
    </row>
    <row r="1109" spans="1:9" ht="15" x14ac:dyDescent="0.25">
      <c r="A1109" s="8" t="s">
        <v>14573</v>
      </c>
      <c r="B1109" s="8" t="s">
        <v>639</v>
      </c>
      <c r="C1109" s="8" t="s">
        <v>14574</v>
      </c>
      <c r="D1109" s="8" t="s">
        <v>14575</v>
      </c>
      <c r="E1109" s="13" t="s">
        <v>33240</v>
      </c>
      <c r="F1109" s="77" t="str">
        <f t="shared" si="17"/>
        <v>К товару</v>
      </c>
      <c r="G1109" s="87">
        <v>2790.1990799999999</v>
      </c>
      <c r="H1109" s="61">
        <v>7</v>
      </c>
      <c r="I1109" s="60"/>
    </row>
    <row r="1110" spans="1:9" ht="15" x14ac:dyDescent="0.25">
      <c r="A1110" s="8" t="s">
        <v>14576</v>
      </c>
      <c r="B1110" s="8" t="s">
        <v>639</v>
      </c>
      <c r="C1110" s="8" t="s">
        <v>14577</v>
      </c>
      <c r="D1110" s="8" t="s">
        <v>14578</v>
      </c>
      <c r="E1110" s="13" t="s">
        <v>33241</v>
      </c>
      <c r="F1110" s="77" t="str">
        <f t="shared" si="17"/>
        <v>К товару</v>
      </c>
      <c r="G1110" s="87">
        <v>1243.6282799999999</v>
      </c>
      <c r="H1110" s="61">
        <v>48</v>
      </c>
      <c r="I1110" s="60"/>
    </row>
    <row r="1111" spans="1:9" ht="30" x14ac:dyDescent="0.25">
      <c r="A1111" s="8" t="s">
        <v>14579</v>
      </c>
      <c r="B1111" s="8" t="s">
        <v>639</v>
      </c>
      <c r="C1111" s="8" t="s">
        <v>14580</v>
      </c>
      <c r="D1111" s="8" t="s">
        <v>14581</v>
      </c>
      <c r="E1111" s="13" t="s">
        <v>33242</v>
      </c>
      <c r="F1111" s="77" t="str">
        <f t="shared" si="17"/>
        <v>К товару</v>
      </c>
      <c r="G1111" s="87">
        <v>753.59123999999997</v>
      </c>
      <c r="H1111" s="61">
        <v>45</v>
      </c>
      <c r="I1111" s="60"/>
    </row>
    <row r="1112" spans="1:9" ht="15" x14ac:dyDescent="0.25">
      <c r="A1112" s="8" t="s">
        <v>14582</v>
      </c>
      <c r="B1112" s="8" t="s">
        <v>639</v>
      </c>
      <c r="C1112" s="8" t="s">
        <v>14583</v>
      </c>
      <c r="D1112" s="8" t="s">
        <v>14584</v>
      </c>
      <c r="E1112" s="13" t="s">
        <v>33243</v>
      </c>
      <c r="F1112" s="77" t="str">
        <f t="shared" si="17"/>
        <v>К товару</v>
      </c>
      <c r="G1112" s="87">
        <v>1220.45868</v>
      </c>
      <c r="H1112" s="61">
        <v>41</v>
      </c>
      <c r="I1112" s="60"/>
    </row>
    <row r="1113" spans="1:9" ht="15" x14ac:dyDescent="0.25">
      <c r="A1113" s="8" t="s">
        <v>14585</v>
      </c>
      <c r="B1113" s="8" t="s">
        <v>639</v>
      </c>
      <c r="C1113" s="8" t="s">
        <v>14586</v>
      </c>
      <c r="D1113" s="8" t="s">
        <v>14587</v>
      </c>
      <c r="E1113" s="13" t="s">
        <v>33244</v>
      </c>
      <c r="F1113" s="77" t="str">
        <f t="shared" si="17"/>
        <v>К товару</v>
      </c>
      <c r="G1113" s="87">
        <v>1065.8016</v>
      </c>
      <c r="H1113" s="61">
        <v>87</v>
      </c>
      <c r="I1113" s="60"/>
    </row>
    <row r="1114" spans="1:9" ht="15" x14ac:dyDescent="0.25">
      <c r="A1114" s="8" t="s">
        <v>14588</v>
      </c>
      <c r="B1114" s="8" t="s">
        <v>639</v>
      </c>
      <c r="C1114" s="8" t="s">
        <v>14589</v>
      </c>
      <c r="D1114" s="8" t="s">
        <v>14590</v>
      </c>
      <c r="E1114" s="13" t="s">
        <v>33245</v>
      </c>
      <c r="F1114" s="77" t="str">
        <f t="shared" si="17"/>
        <v>К товару</v>
      </c>
      <c r="G1114" s="87">
        <v>3089.6661600000002</v>
      </c>
      <c r="H1114" s="61">
        <v>10</v>
      </c>
      <c r="I1114" s="60"/>
    </row>
    <row r="1115" spans="1:9" ht="15" x14ac:dyDescent="0.25">
      <c r="A1115" s="8" t="s">
        <v>14591</v>
      </c>
      <c r="B1115" s="8" t="s">
        <v>639</v>
      </c>
      <c r="C1115" s="8" t="s">
        <v>14592</v>
      </c>
      <c r="D1115" s="8" t="s">
        <v>14593</v>
      </c>
      <c r="E1115" s="13" t="s">
        <v>33246</v>
      </c>
      <c r="F1115" s="77" t="str">
        <f t="shared" si="17"/>
        <v>К товару</v>
      </c>
      <c r="G1115" s="87">
        <v>2471.61708</v>
      </c>
      <c r="H1115" s="61">
        <v>4</v>
      </c>
      <c r="I1115" s="60"/>
    </row>
    <row r="1116" spans="1:9" ht="30" x14ac:dyDescent="0.25">
      <c r="A1116" s="8" t="s">
        <v>14447</v>
      </c>
      <c r="B1116" s="8" t="s">
        <v>639</v>
      </c>
      <c r="C1116" s="8" t="s">
        <v>14448</v>
      </c>
      <c r="D1116" s="8" t="s">
        <v>26509</v>
      </c>
      <c r="E1116" s="13" t="s">
        <v>33247</v>
      </c>
      <c r="F1116" s="77" t="str">
        <f t="shared" si="17"/>
        <v>К товару</v>
      </c>
      <c r="G1116" s="87">
        <v>2954.1239999999998</v>
      </c>
      <c r="H1116" s="61">
        <v>18</v>
      </c>
      <c r="I1116" s="60"/>
    </row>
    <row r="1117" spans="1:9" ht="15" x14ac:dyDescent="0.25">
      <c r="A1117" s="8" t="s">
        <v>14594</v>
      </c>
      <c r="B1117" s="8" t="s">
        <v>639</v>
      </c>
      <c r="C1117" s="8" t="s">
        <v>14595</v>
      </c>
      <c r="D1117" s="8" t="s">
        <v>14596</v>
      </c>
      <c r="E1117" s="13" t="s">
        <v>33248</v>
      </c>
      <c r="F1117" s="77" t="str">
        <f t="shared" si="17"/>
        <v>К товару</v>
      </c>
      <c r="G1117" s="87">
        <v>3427.3630799999996</v>
      </c>
      <c r="H1117" s="61">
        <v>40</v>
      </c>
      <c r="I1117" s="60"/>
    </row>
    <row r="1118" spans="1:9" ht="15" x14ac:dyDescent="0.25">
      <c r="A1118" s="8" t="s">
        <v>14597</v>
      </c>
      <c r="B1118" s="8" t="s">
        <v>639</v>
      </c>
      <c r="C1118" s="8" t="s">
        <v>14598</v>
      </c>
      <c r="D1118" s="8" t="s">
        <v>14599</v>
      </c>
      <c r="E1118" s="13" t="s">
        <v>33249</v>
      </c>
      <c r="F1118" s="77" t="str">
        <f t="shared" si="17"/>
        <v>К товару</v>
      </c>
      <c r="G1118" s="87">
        <v>4325.1850800000002</v>
      </c>
      <c r="H1118" s="61">
        <v>35</v>
      </c>
      <c r="I1118" s="60"/>
    </row>
    <row r="1119" spans="1:9" ht="15" x14ac:dyDescent="0.25">
      <c r="A1119" s="8" t="s">
        <v>24056</v>
      </c>
      <c r="B1119" s="8" t="s">
        <v>639</v>
      </c>
      <c r="C1119" s="8" t="s">
        <v>24057</v>
      </c>
      <c r="D1119" s="8" t="s">
        <v>24058</v>
      </c>
      <c r="E1119" s="13" t="s">
        <v>33250</v>
      </c>
      <c r="F1119" s="77" t="str">
        <f t="shared" si="17"/>
        <v>К товару</v>
      </c>
      <c r="G1119" s="87">
        <v>3707.136</v>
      </c>
      <c r="H1119" s="61">
        <v>3</v>
      </c>
      <c r="I1119" s="60"/>
    </row>
    <row r="1120" spans="1:9" ht="15" x14ac:dyDescent="0.25">
      <c r="A1120" s="8" t="s">
        <v>14600</v>
      </c>
      <c r="B1120" s="8" t="s">
        <v>639</v>
      </c>
      <c r="C1120" s="8" t="s">
        <v>14601</v>
      </c>
      <c r="D1120" s="8" t="s">
        <v>14602</v>
      </c>
      <c r="E1120" s="13" t="s">
        <v>33251</v>
      </c>
      <c r="F1120" s="77" t="str">
        <f t="shared" si="17"/>
        <v>К товару</v>
      </c>
      <c r="G1120" s="87">
        <v>2867.2379999999998</v>
      </c>
      <c r="H1120" s="61">
        <v>27</v>
      </c>
      <c r="I1120" s="60"/>
    </row>
    <row r="1121" spans="1:9" ht="15" x14ac:dyDescent="0.25">
      <c r="A1121" s="8" t="s">
        <v>14603</v>
      </c>
      <c r="B1121" s="8" t="s">
        <v>639</v>
      </c>
      <c r="C1121" s="8" t="s">
        <v>14604</v>
      </c>
      <c r="D1121" s="8" t="s">
        <v>14605</v>
      </c>
      <c r="E1121" s="13" t="s">
        <v>33252</v>
      </c>
      <c r="F1121" s="77" t="str">
        <f t="shared" si="17"/>
        <v>К товару</v>
      </c>
      <c r="G1121" s="87">
        <v>2732.2750799999999</v>
      </c>
      <c r="H1121" s="61">
        <v>37</v>
      </c>
      <c r="I1121" s="60"/>
    </row>
    <row r="1122" spans="1:9" ht="15" x14ac:dyDescent="0.25">
      <c r="A1122" s="8" t="s">
        <v>24059</v>
      </c>
      <c r="B1122" s="8" t="s">
        <v>639</v>
      </c>
      <c r="C1122" s="8" t="s">
        <v>24060</v>
      </c>
      <c r="D1122" s="8" t="s">
        <v>7079</v>
      </c>
      <c r="E1122" s="13" t="s">
        <v>33253</v>
      </c>
      <c r="F1122" s="77" t="str">
        <f t="shared" si="17"/>
        <v>К товару</v>
      </c>
      <c r="G1122" s="87">
        <v>78.77664</v>
      </c>
      <c r="H1122" s="61">
        <v>89</v>
      </c>
      <c r="I1122" s="60"/>
    </row>
    <row r="1123" spans="1:9" ht="15" x14ac:dyDescent="0.25">
      <c r="A1123" s="8" t="s">
        <v>14606</v>
      </c>
      <c r="B1123" s="8" t="s">
        <v>639</v>
      </c>
      <c r="C1123" s="8" t="s">
        <v>14607</v>
      </c>
      <c r="D1123" s="8" t="s">
        <v>7129</v>
      </c>
      <c r="E1123" s="13" t="s">
        <v>33254</v>
      </c>
      <c r="F1123" s="77" t="str">
        <f t="shared" si="17"/>
        <v>К товару</v>
      </c>
      <c r="G1123" s="87">
        <v>1430.1435599999998</v>
      </c>
      <c r="H1123" s="61">
        <v>206</v>
      </c>
      <c r="I1123" s="60"/>
    </row>
    <row r="1124" spans="1:9" ht="15" x14ac:dyDescent="0.25">
      <c r="A1124" s="8" t="s">
        <v>14608</v>
      </c>
      <c r="B1124" s="8" t="s">
        <v>639</v>
      </c>
      <c r="C1124" s="8" t="s">
        <v>14609</v>
      </c>
      <c r="D1124" s="8" t="s">
        <v>14610</v>
      </c>
      <c r="E1124" s="13" t="s">
        <v>33255</v>
      </c>
      <c r="F1124" s="77" t="str">
        <f t="shared" si="17"/>
        <v>К товару</v>
      </c>
      <c r="G1124" s="87">
        <v>977.75711999999999</v>
      </c>
      <c r="H1124" s="61">
        <v>6</v>
      </c>
      <c r="I1124" s="60"/>
    </row>
    <row r="1125" spans="1:9" ht="15" x14ac:dyDescent="0.25">
      <c r="A1125" s="8" t="s">
        <v>14611</v>
      </c>
      <c r="B1125" s="8" t="s">
        <v>639</v>
      </c>
      <c r="C1125" s="8" t="s">
        <v>14612</v>
      </c>
      <c r="D1125" s="8" t="s">
        <v>14613</v>
      </c>
      <c r="E1125" s="13" t="s">
        <v>33256</v>
      </c>
      <c r="F1125" s="77" t="str">
        <f t="shared" si="17"/>
        <v>К товару</v>
      </c>
      <c r="G1125" s="87">
        <v>1477.0619999999999</v>
      </c>
      <c r="H1125" s="61">
        <v>368</v>
      </c>
      <c r="I1125" s="60"/>
    </row>
    <row r="1126" spans="1:9" ht="15" x14ac:dyDescent="0.25">
      <c r="A1126" s="8" t="s">
        <v>14614</v>
      </c>
      <c r="B1126" s="8" t="s">
        <v>639</v>
      </c>
      <c r="C1126" s="8" t="s">
        <v>14615</v>
      </c>
      <c r="D1126" s="8" t="s">
        <v>14616</v>
      </c>
      <c r="E1126" s="13" t="s">
        <v>33257</v>
      </c>
      <c r="F1126" s="77" t="str">
        <f t="shared" si="17"/>
        <v>К товару</v>
      </c>
      <c r="G1126" s="87">
        <v>3900.6021600000004</v>
      </c>
      <c r="H1126" s="61">
        <v>59</v>
      </c>
      <c r="I1126" s="60"/>
    </row>
    <row r="1127" spans="1:9" ht="15" x14ac:dyDescent="0.25">
      <c r="A1127" s="8" t="s">
        <v>21484</v>
      </c>
      <c r="B1127" s="8" t="s">
        <v>639</v>
      </c>
      <c r="C1127" s="8" t="s">
        <v>21485</v>
      </c>
      <c r="D1127" s="8" t="s">
        <v>21486</v>
      </c>
      <c r="E1127" s="13" t="s">
        <v>33258</v>
      </c>
      <c r="F1127" s="77" t="str">
        <f t="shared" si="17"/>
        <v>К товару</v>
      </c>
      <c r="G1127" s="87">
        <v>14056.417079999999</v>
      </c>
      <c r="H1127" s="61">
        <v>2</v>
      </c>
      <c r="I1127" s="60"/>
    </row>
    <row r="1128" spans="1:9" ht="15" x14ac:dyDescent="0.25">
      <c r="A1128" s="8" t="s">
        <v>14617</v>
      </c>
      <c r="B1128" s="8" t="s">
        <v>639</v>
      </c>
      <c r="C1128" s="8" t="s">
        <v>14618</v>
      </c>
      <c r="D1128" s="8" t="s">
        <v>14619</v>
      </c>
      <c r="E1128" s="13" t="s">
        <v>33259</v>
      </c>
      <c r="F1128" s="77" t="str">
        <f t="shared" si="17"/>
        <v>К товару</v>
      </c>
      <c r="G1128" s="87">
        <v>12444.392159999999</v>
      </c>
      <c r="H1128" s="61">
        <v>3</v>
      </c>
      <c r="I1128" s="60"/>
    </row>
    <row r="1129" spans="1:9" ht="15" x14ac:dyDescent="0.25">
      <c r="A1129" s="8" t="s">
        <v>24061</v>
      </c>
      <c r="B1129" s="8" t="s">
        <v>639</v>
      </c>
      <c r="C1129" s="8" t="s">
        <v>24062</v>
      </c>
      <c r="D1129" s="8" t="s">
        <v>14620</v>
      </c>
      <c r="E1129" s="13" t="s">
        <v>33260</v>
      </c>
      <c r="F1129" s="77" t="str">
        <f t="shared" si="17"/>
        <v>К товару</v>
      </c>
      <c r="G1129" s="87">
        <v>23768.534159999999</v>
      </c>
      <c r="H1129" s="61">
        <v>2</v>
      </c>
      <c r="I1129" s="60"/>
    </row>
    <row r="1130" spans="1:9" ht="15" x14ac:dyDescent="0.25">
      <c r="A1130" s="8" t="s">
        <v>14621</v>
      </c>
      <c r="B1130" s="8" t="s">
        <v>639</v>
      </c>
      <c r="C1130" s="8" t="s">
        <v>14622</v>
      </c>
      <c r="D1130" s="8" t="s">
        <v>14620</v>
      </c>
      <c r="E1130" s="13" t="s">
        <v>33260</v>
      </c>
      <c r="F1130" s="77" t="str">
        <f t="shared" si="17"/>
        <v>К товару</v>
      </c>
      <c r="G1130" s="87">
        <v>21431.88</v>
      </c>
      <c r="H1130" s="61">
        <v>6</v>
      </c>
      <c r="I1130" s="60"/>
    </row>
    <row r="1131" spans="1:9" ht="15" x14ac:dyDescent="0.25">
      <c r="A1131" s="8" t="s">
        <v>24063</v>
      </c>
      <c r="B1131" s="8" t="s">
        <v>639</v>
      </c>
      <c r="C1131" s="8" t="s">
        <v>24064</v>
      </c>
      <c r="D1131" s="8" t="s">
        <v>24065</v>
      </c>
      <c r="E1131" s="13" t="s">
        <v>33261</v>
      </c>
      <c r="F1131" s="77" t="str">
        <f t="shared" si="17"/>
        <v>К товару</v>
      </c>
      <c r="G1131" s="87">
        <v>25544.484</v>
      </c>
      <c r="H1131" s="61">
        <v>22</v>
      </c>
      <c r="I1131" s="60"/>
    </row>
    <row r="1132" spans="1:9" ht="15" x14ac:dyDescent="0.25">
      <c r="A1132" s="8" t="s">
        <v>14623</v>
      </c>
      <c r="B1132" s="8" t="s">
        <v>639</v>
      </c>
      <c r="C1132" s="8" t="s">
        <v>14624</v>
      </c>
      <c r="D1132" s="8" t="s">
        <v>14625</v>
      </c>
      <c r="E1132" s="13" t="s">
        <v>33262</v>
      </c>
      <c r="F1132" s="77" t="str">
        <f t="shared" si="17"/>
        <v>К товару</v>
      </c>
      <c r="G1132" s="87">
        <v>18275.022000000001</v>
      </c>
      <c r="H1132" s="61">
        <v>8</v>
      </c>
      <c r="I1132" s="60"/>
    </row>
    <row r="1133" spans="1:9" ht="15" x14ac:dyDescent="0.25">
      <c r="A1133" s="8" t="s">
        <v>14626</v>
      </c>
      <c r="B1133" s="8" t="s">
        <v>639</v>
      </c>
      <c r="C1133" s="8" t="s">
        <v>14627</v>
      </c>
      <c r="D1133" s="8" t="s">
        <v>7168</v>
      </c>
      <c r="E1133" s="13" t="s">
        <v>33263</v>
      </c>
      <c r="F1133" s="77" t="str">
        <f t="shared" si="17"/>
        <v>К товару</v>
      </c>
      <c r="G1133" s="87">
        <v>21567.422159999998</v>
      </c>
      <c r="H1133" s="61">
        <v>4</v>
      </c>
      <c r="I1133" s="60"/>
    </row>
    <row r="1134" spans="1:9" ht="15" x14ac:dyDescent="0.25">
      <c r="A1134" s="8" t="s">
        <v>14628</v>
      </c>
      <c r="B1134" s="8" t="s">
        <v>639</v>
      </c>
      <c r="C1134" s="8" t="s">
        <v>14629</v>
      </c>
      <c r="D1134" s="8" t="s">
        <v>14630</v>
      </c>
      <c r="E1134" s="13" t="s">
        <v>33264</v>
      </c>
      <c r="F1134" s="77" t="str">
        <f t="shared" si="17"/>
        <v>К товару</v>
      </c>
      <c r="G1134" s="87">
        <v>46204.237080000006</v>
      </c>
      <c r="H1134" s="61">
        <v>10</v>
      </c>
      <c r="I1134" s="60"/>
    </row>
    <row r="1135" spans="1:9" ht="15" x14ac:dyDescent="0.25">
      <c r="A1135" s="8" t="s">
        <v>14631</v>
      </c>
      <c r="B1135" s="8" t="s">
        <v>639</v>
      </c>
      <c r="C1135" s="8" t="s">
        <v>14632</v>
      </c>
      <c r="D1135" s="8" t="s">
        <v>14633</v>
      </c>
      <c r="E1135" s="13" t="s">
        <v>33265</v>
      </c>
      <c r="F1135" s="77" t="str">
        <f t="shared" si="17"/>
        <v>К товару</v>
      </c>
      <c r="G1135" s="87">
        <v>11227.988159999999</v>
      </c>
      <c r="H1135" s="61">
        <v>1</v>
      </c>
      <c r="I1135" s="60"/>
    </row>
    <row r="1136" spans="1:9" ht="15" x14ac:dyDescent="0.25">
      <c r="A1136" s="8" t="s">
        <v>21487</v>
      </c>
      <c r="B1136" s="8" t="s">
        <v>639</v>
      </c>
      <c r="C1136" s="8" t="s">
        <v>21488</v>
      </c>
      <c r="D1136" s="8" t="s">
        <v>21489</v>
      </c>
      <c r="E1136" s="13" t="s">
        <v>33266</v>
      </c>
      <c r="F1136" s="77" t="str">
        <f t="shared" si="17"/>
        <v>К товару</v>
      </c>
      <c r="G1136" s="87">
        <v>29830.86</v>
      </c>
      <c r="H1136" s="61">
        <v>1</v>
      </c>
      <c r="I1136" s="60"/>
    </row>
    <row r="1137" spans="1:9" ht="15" x14ac:dyDescent="0.25">
      <c r="A1137" s="8" t="s">
        <v>24066</v>
      </c>
      <c r="B1137" s="8" t="s">
        <v>639</v>
      </c>
      <c r="C1137" s="8" t="s">
        <v>24067</v>
      </c>
      <c r="D1137" s="8" t="s">
        <v>24068</v>
      </c>
      <c r="E1137" s="13" t="s">
        <v>33267</v>
      </c>
      <c r="F1137" s="77" t="str">
        <f t="shared" si="17"/>
        <v>К товару</v>
      </c>
      <c r="G1137" s="87">
        <v>9036.1440000000002</v>
      </c>
      <c r="H1137" s="61">
        <v>4</v>
      </c>
      <c r="I1137" s="60"/>
    </row>
    <row r="1138" spans="1:9" ht="15" x14ac:dyDescent="0.25">
      <c r="A1138" s="8" t="s">
        <v>27747</v>
      </c>
      <c r="B1138" s="8" t="s">
        <v>639</v>
      </c>
      <c r="C1138" s="8" t="s">
        <v>27748</v>
      </c>
      <c r="D1138" s="8" t="s">
        <v>27749</v>
      </c>
      <c r="E1138" s="13" t="s">
        <v>33268</v>
      </c>
      <c r="F1138" s="77" t="str">
        <f t="shared" si="17"/>
        <v>К товару</v>
      </c>
      <c r="G1138" s="87">
        <v>14693.58108</v>
      </c>
      <c r="H1138" s="61">
        <v>6</v>
      </c>
      <c r="I1138" s="60"/>
    </row>
    <row r="1139" spans="1:9" ht="15" x14ac:dyDescent="0.25">
      <c r="A1139" s="8" t="s">
        <v>27750</v>
      </c>
      <c r="B1139" s="8" t="s">
        <v>639</v>
      </c>
      <c r="C1139" s="8" t="s">
        <v>27751</v>
      </c>
      <c r="D1139" s="8" t="s">
        <v>27752</v>
      </c>
      <c r="E1139" s="13" t="s">
        <v>33269</v>
      </c>
      <c r="F1139" s="77" t="str">
        <f t="shared" si="17"/>
        <v>К товару</v>
      </c>
      <c r="G1139" s="87">
        <v>5271.0839999999998</v>
      </c>
      <c r="H1139" s="61">
        <v>3</v>
      </c>
      <c r="I1139" s="60"/>
    </row>
    <row r="1140" spans="1:9" ht="15" x14ac:dyDescent="0.25">
      <c r="A1140" s="8" t="s">
        <v>14634</v>
      </c>
      <c r="B1140" s="8" t="s">
        <v>639</v>
      </c>
      <c r="C1140" s="8" t="s">
        <v>14635</v>
      </c>
      <c r="D1140" s="8" t="s">
        <v>14636</v>
      </c>
      <c r="E1140" s="13" t="s">
        <v>33270</v>
      </c>
      <c r="F1140" s="77" t="str">
        <f t="shared" si="17"/>
        <v>К товару</v>
      </c>
      <c r="G1140" s="87">
        <v>1263.9016799999999</v>
      </c>
      <c r="H1140" s="61">
        <v>19</v>
      </c>
      <c r="I1140" s="60"/>
    </row>
    <row r="1141" spans="1:9" ht="15" x14ac:dyDescent="0.25">
      <c r="A1141" s="8" t="s">
        <v>27753</v>
      </c>
      <c r="B1141" s="8" t="s">
        <v>639</v>
      </c>
      <c r="C1141" s="8" t="s">
        <v>27754</v>
      </c>
      <c r="D1141" s="8" t="s">
        <v>27755</v>
      </c>
      <c r="E1141" s="13" t="s">
        <v>33271</v>
      </c>
      <c r="F1141" s="77" t="str">
        <f t="shared" si="17"/>
        <v>К товару</v>
      </c>
      <c r="G1141" s="87">
        <v>5444.8559999999998</v>
      </c>
      <c r="H1141" s="61">
        <v>4</v>
      </c>
      <c r="I1141" s="60"/>
    </row>
    <row r="1142" spans="1:9" ht="15" x14ac:dyDescent="0.25">
      <c r="A1142" s="8" t="s">
        <v>24072</v>
      </c>
      <c r="B1142" s="8" t="s">
        <v>639</v>
      </c>
      <c r="C1142" s="8" t="s">
        <v>24073</v>
      </c>
      <c r="D1142" s="8" t="s">
        <v>24074</v>
      </c>
      <c r="E1142" s="13" t="s">
        <v>33272</v>
      </c>
      <c r="F1142" s="77" t="str">
        <f t="shared" si="17"/>
        <v>К товару</v>
      </c>
      <c r="G1142" s="87">
        <v>3456.3250799999996</v>
      </c>
      <c r="H1142" s="61">
        <v>3</v>
      </c>
      <c r="I1142" s="60"/>
    </row>
    <row r="1143" spans="1:9" ht="15" x14ac:dyDescent="0.25">
      <c r="A1143" s="8" t="s">
        <v>24069</v>
      </c>
      <c r="B1143" s="8" t="s">
        <v>639</v>
      </c>
      <c r="C1143" s="8" t="s">
        <v>24070</v>
      </c>
      <c r="D1143" s="8" t="s">
        <v>24071</v>
      </c>
      <c r="E1143" s="13" t="s">
        <v>33273</v>
      </c>
      <c r="F1143" s="77" t="str">
        <f t="shared" si="17"/>
        <v>К товару</v>
      </c>
      <c r="G1143" s="87">
        <v>5618.6279999999997</v>
      </c>
      <c r="H1143" s="61">
        <v>4</v>
      </c>
      <c r="I1143" s="60"/>
    </row>
    <row r="1144" spans="1:9" ht="15" x14ac:dyDescent="0.25">
      <c r="A1144" s="8" t="s">
        <v>27756</v>
      </c>
      <c r="B1144" s="8" t="s">
        <v>639</v>
      </c>
      <c r="C1144" s="8" t="s">
        <v>27757</v>
      </c>
      <c r="D1144" s="8" t="s">
        <v>27758</v>
      </c>
      <c r="E1144" s="13" t="s">
        <v>33274</v>
      </c>
      <c r="F1144" s="77" t="str">
        <f t="shared" si="17"/>
        <v>К товару</v>
      </c>
      <c r="G1144" s="87">
        <v>8225.2080000000005</v>
      </c>
      <c r="H1144" s="61">
        <v>4</v>
      </c>
      <c r="I1144" s="60"/>
    </row>
    <row r="1145" spans="1:9" ht="15" x14ac:dyDescent="0.25">
      <c r="A1145" s="8" t="s">
        <v>14637</v>
      </c>
      <c r="B1145" s="8" t="s">
        <v>639</v>
      </c>
      <c r="C1145" s="8" t="s">
        <v>14638</v>
      </c>
      <c r="D1145" s="8" t="s">
        <v>14639</v>
      </c>
      <c r="E1145" s="13" t="s">
        <v>33275</v>
      </c>
      <c r="F1145" s="77" t="str">
        <f t="shared" si="17"/>
        <v>К товару</v>
      </c>
      <c r="G1145" s="87">
        <v>4730.65308</v>
      </c>
      <c r="H1145" s="61">
        <v>3</v>
      </c>
      <c r="I1145" s="60"/>
    </row>
    <row r="1146" spans="1:9" ht="15" x14ac:dyDescent="0.25">
      <c r="A1146" s="8" t="s">
        <v>27759</v>
      </c>
      <c r="B1146" s="8" t="s">
        <v>639</v>
      </c>
      <c r="C1146" s="8" t="s">
        <v>27760</v>
      </c>
      <c r="D1146" s="8" t="s">
        <v>27761</v>
      </c>
      <c r="E1146" s="13" t="s">
        <v>33276</v>
      </c>
      <c r="F1146" s="77" t="str">
        <f t="shared" si="17"/>
        <v>К товару</v>
      </c>
      <c r="G1146" s="87">
        <v>7405.0041599999995</v>
      </c>
      <c r="H1146" s="61">
        <v>4</v>
      </c>
      <c r="I1146" s="60"/>
    </row>
    <row r="1147" spans="1:9" ht="15" x14ac:dyDescent="0.25">
      <c r="A1147" s="8" t="s">
        <v>27762</v>
      </c>
      <c r="B1147" s="8" t="s">
        <v>639</v>
      </c>
      <c r="C1147" s="8" t="s">
        <v>27763</v>
      </c>
      <c r="D1147" s="8" t="s">
        <v>27764</v>
      </c>
      <c r="E1147" s="13" t="s">
        <v>33277</v>
      </c>
      <c r="F1147" s="77" t="str">
        <f t="shared" si="17"/>
        <v>К товару</v>
      </c>
      <c r="G1147" s="87">
        <v>7405.0041599999995</v>
      </c>
      <c r="H1147" s="61">
        <v>1</v>
      </c>
      <c r="I1147" s="60"/>
    </row>
    <row r="1148" spans="1:9" ht="15" x14ac:dyDescent="0.25">
      <c r="A1148" s="8" t="s">
        <v>24075</v>
      </c>
      <c r="B1148" s="8" t="s">
        <v>639</v>
      </c>
      <c r="C1148" s="8" t="s">
        <v>24076</v>
      </c>
      <c r="D1148" s="8" t="s">
        <v>24077</v>
      </c>
      <c r="E1148" s="13" t="s">
        <v>33278</v>
      </c>
      <c r="F1148" s="77" t="str">
        <f t="shared" si="17"/>
        <v>К товару</v>
      </c>
      <c r="G1148" s="87">
        <v>4508.8041600000006</v>
      </c>
      <c r="H1148" s="61">
        <v>1</v>
      </c>
      <c r="I1148" s="60"/>
    </row>
    <row r="1149" spans="1:9" ht="15" x14ac:dyDescent="0.25">
      <c r="A1149" s="8" t="s">
        <v>27765</v>
      </c>
      <c r="B1149" s="8" t="s">
        <v>639</v>
      </c>
      <c r="C1149" s="8" t="s">
        <v>27766</v>
      </c>
      <c r="D1149" s="8" t="s">
        <v>27767</v>
      </c>
      <c r="E1149" s="13" t="s">
        <v>33279</v>
      </c>
      <c r="F1149" s="77" t="str">
        <f t="shared" si="17"/>
        <v>К товару</v>
      </c>
      <c r="G1149" s="87">
        <v>4267.2610800000002</v>
      </c>
      <c r="H1149" s="61">
        <v>1</v>
      </c>
      <c r="I1149" s="60"/>
    </row>
    <row r="1150" spans="1:9" ht="15" x14ac:dyDescent="0.25">
      <c r="A1150" s="8" t="s">
        <v>24078</v>
      </c>
      <c r="B1150" s="8" t="s">
        <v>639</v>
      </c>
      <c r="C1150" s="8" t="s">
        <v>24079</v>
      </c>
      <c r="D1150" s="8" t="s">
        <v>24080</v>
      </c>
      <c r="E1150" s="13" t="s">
        <v>33280</v>
      </c>
      <c r="F1150" s="77" t="str">
        <f t="shared" si="17"/>
        <v>К товару</v>
      </c>
      <c r="G1150" s="87">
        <v>1931.18616</v>
      </c>
      <c r="H1150" s="61">
        <v>10</v>
      </c>
      <c r="I1150" s="60"/>
    </row>
    <row r="1151" spans="1:9" ht="15" x14ac:dyDescent="0.25">
      <c r="A1151" s="8" t="s">
        <v>14640</v>
      </c>
      <c r="B1151" s="8" t="s">
        <v>639</v>
      </c>
      <c r="C1151" s="8" t="s">
        <v>14641</v>
      </c>
      <c r="D1151" s="8" t="s">
        <v>7180</v>
      </c>
      <c r="E1151" s="13" t="s">
        <v>33281</v>
      </c>
      <c r="F1151" s="77" t="str">
        <f t="shared" si="17"/>
        <v>К товару</v>
      </c>
      <c r="G1151" s="87">
        <v>395.62091999999996</v>
      </c>
      <c r="H1151" s="61">
        <v>168</v>
      </c>
      <c r="I1151" s="60"/>
    </row>
    <row r="1152" spans="1:9" ht="15" x14ac:dyDescent="0.25">
      <c r="A1152" s="8" t="s">
        <v>14642</v>
      </c>
      <c r="B1152" s="8" t="s">
        <v>639</v>
      </c>
      <c r="C1152" s="8" t="s">
        <v>14643</v>
      </c>
      <c r="D1152" s="8" t="s">
        <v>14644</v>
      </c>
      <c r="E1152" s="13" t="s">
        <v>33282</v>
      </c>
      <c r="F1152" s="77" t="str">
        <f t="shared" si="17"/>
        <v>К товару</v>
      </c>
      <c r="G1152" s="87">
        <v>5927.9421599999996</v>
      </c>
      <c r="H1152" s="61">
        <v>3</v>
      </c>
      <c r="I1152" s="60"/>
    </row>
    <row r="1153" spans="1:9" ht="15" x14ac:dyDescent="0.25">
      <c r="A1153" s="8" t="s">
        <v>14645</v>
      </c>
      <c r="B1153" s="8" t="s">
        <v>639</v>
      </c>
      <c r="C1153" s="8" t="s">
        <v>14646</v>
      </c>
      <c r="D1153" s="8" t="s">
        <v>14647</v>
      </c>
      <c r="E1153" s="13" t="s">
        <v>33283</v>
      </c>
      <c r="F1153" s="77" t="str">
        <f t="shared" si="17"/>
        <v>К товару</v>
      </c>
      <c r="G1153" s="87">
        <v>3822.9839999999999</v>
      </c>
      <c r="H1153" s="61">
        <v>6</v>
      </c>
      <c r="I1153" s="60"/>
    </row>
    <row r="1154" spans="1:9" ht="15" x14ac:dyDescent="0.25">
      <c r="A1154" s="8" t="s">
        <v>14648</v>
      </c>
      <c r="B1154" s="8" t="s">
        <v>639</v>
      </c>
      <c r="C1154" s="8" t="s">
        <v>14649</v>
      </c>
      <c r="D1154" s="8" t="s">
        <v>14650</v>
      </c>
      <c r="E1154" s="13" t="s">
        <v>33284</v>
      </c>
      <c r="F1154" s="77" t="str">
        <f t="shared" si="17"/>
        <v>К товару</v>
      </c>
      <c r="G1154" s="87">
        <v>3822.9839999999999</v>
      </c>
      <c r="H1154" s="61">
        <v>3</v>
      </c>
      <c r="I1154" s="60"/>
    </row>
    <row r="1155" spans="1:9" ht="15" x14ac:dyDescent="0.25">
      <c r="A1155" s="8" t="s">
        <v>27768</v>
      </c>
      <c r="B1155" s="8" t="s">
        <v>639</v>
      </c>
      <c r="C1155" s="8" t="s">
        <v>27769</v>
      </c>
      <c r="D1155" s="8" t="s">
        <v>27770</v>
      </c>
      <c r="E1155" s="13" t="s">
        <v>33285</v>
      </c>
      <c r="F1155" s="77" t="str">
        <f t="shared" si="17"/>
        <v>К товару</v>
      </c>
      <c r="G1155" s="87">
        <v>1588.2760800000001</v>
      </c>
      <c r="H1155" s="61">
        <v>9</v>
      </c>
      <c r="I1155" s="60"/>
    </row>
    <row r="1156" spans="1:9" ht="15" x14ac:dyDescent="0.25">
      <c r="A1156" s="8" t="s">
        <v>27771</v>
      </c>
      <c r="B1156" s="8" t="s">
        <v>639</v>
      </c>
      <c r="C1156" s="8" t="s">
        <v>27772</v>
      </c>
      <c r="D1156" s="8" t="s">
        <v>27773</v>
      </c>
      <c r="E1156" s="13" t="s">
        <v>33286</v>
      </c>
      <c r="F1156" s="77" t="str">
        <f t="shared" si="17"/>
        <v>К товару</v>
      </c>
      <c r="G1156" s="87">
        <v>2829.0081600000003</v>
      </c>
      <c r="H1156" s="61">
        <v>12</v>
      </c>
      <c r="I1156" s="60"/>
    </row>
    <row r="1157" spans="1:9" ht="15" x14ac:dyDescent="0.25">
      <c r="A1157" s="8" t="s">
        <v>24081</v>
      </c>
      <c r="B1157" s="8" t="s">
        <v>639</v>
      </c>
      <c r="C1157" s="8" t="s">
        <v>24082</v>
      </c>
      <c r="D1157" s="8" t="s">
        <v>24083</v>
      </c>
      <c r="E1157" s="13" t="s">
        <v>33287</v>
      </c>
      <c r="F1157" s="77" t="str">
        <f t="shared" si="17"/>
        <v>К товару</v>
      </c>
      <c r="G1157" s="87">
        <v>11932.343999999999</v>
      </c>
      <c r="H1157" s="61">
        <v>5</v>
      </c>
      <c r="I1157" s="60"/>
    </row>
    <row r="1158" spans="1:9" ht="15" x14ac:dyDescent="0.25">
      <c r="A1158" s="8" t="s">
        <v>14651</v>
      </c>
      <c r="B1158" s="8" t="s">
        <v>639</v>
      </c>
      <c r="C1158" s="8" t="s">
        <v>14652</v>
      </c>
      <c r="D1158" s="8" t="s">
        <v>14653</v>
      </c>
      <c r="E1158" s="13" t="s">
        <v>33288</v>
      </c>
      <c r="F1158" s="77" t="str">
        <f t="shared" si="17"/>
        <v>К товару</v>
      </c>
      <c r="G1158" s="87">
        <v>5049.2350799999995</v>
      </c>
      <c r="H1158" s="61">
        <v>27</v>
      </c>
      <c r="I1158" s="60"/>
    </row>
    <row r="1159" spans="1:9" ht="30" x14ac:dyDescent="0.25">
      <c r="A1159" s="8" t="s">
        <v>24084</v>
      </c>
      <c r="B1159" s="8" t="s">
        <v>639</v>
      </c>
      <c r="C1159" s="8" t="s">
        <v>24085</v>
      </c>
      <c r="D1159" s="8" t="s">
        <v>14654</v>
      </c>
      <c r="E1159" s="13" t="s">
        <v>33289</v>
      </c>
      <c r="F1159" s="77" t="str">
        <f t="shared" si="17"/>
        <v>К товару</v>
      </c>
      <c r="G1159" s="87">
        <v>1587.1176</v>
      </c>
      <c r="H1159" s="61">
        <v>47</v>
      </c>
      <c r="I1159" s="60"/>
    </row>
    <row r="1160" spans="1:9" ht="30" x14ac:dyDescent="0.25">
      <c r="A1160" s="8" t="s">
        <v>24086</v>
      </c>
      <c r="B1160" s="8" t="s">
        <v>639</v>
      </c>
      <c r="C1160" s="8" t="s">
        <v>24087</v>
      </c>
      <c r="D1160" s="8" t="s">
        <v>14655</v>
      </c>
      <c r="E1160" s="13" t="s">
        <v>33290</v>
      </c>
      <c r="F1160" s="77" t="str">
        <f t="shared" si="17"/>
        <v>К товару</v>
      </c>
      <c r="G1160" s="87">
        <v>1587.1176</v>
      </c>
      <c r="H1160" s="61">
        <v>45</v>
      </c>
      <c r="I1160" s="60"/>
    </row>
    <row r="1161" spans="1:9" ht="15" x14ac:dyDescent="0.25">
      <c r="A1161" s="8" t="s">
        <v>14656</v>
      </c>
      <c r="B1161" s="8" t="s">
        <v>639</v>
      </c>
      <c r="C1161" s="8" t="s">
        <v>14657</v>
      </c>
      <c r="D1161" s="8" t="s">
        <v>14658</v>
      </c>
      <c r="E1161" s="13" t="s">
        <v>33291</v>
      </c>
      <c r="F1161" s="77" t="str">
        <f t="shared" si="17"/>
        <v>К товару</v>
      </c>
      <c r="G1161" s="87">
        <v>1390.1759999999999</v>
      </c>
      <c r="H1161" s="61">
        <v>53</v>
      </c>
      <c r="I1161" s="60"/>
    </row>
    <row r="1162" spans="1:9" ht="15" x14ac:dyDescent="0.25">
      <c r="A1162" s="8" t="s">
        <v>24088</v>
      </c>
      <c r="B1162" s="8" t="s">
        <v>639</v>
      </c>
      <c r="C1162" s="8" t="s">
        <v>24089</v>
      </c>
      <c r="D1162" s="8" t="s">
        <v>24090</v>
      </c>
      <c r="E1162" s="13" t="s">
        <v>33292</v>
      </c>
      <c r="F1162" s="77" t="str">
        <f t="shared" ref="F1162:F1225" si="18">HYPERLINK("https://shop-askom.kz/?pbrandnumber="&amp;C1162&amp;"&amp;pbrandname=SAMPA", "К товару")</f>
        <v>К товару</v>
      </c>
      <c r="G1162" s="87">
        <v>1621.8720000000001</v>
      </c>
      <c r="H1162" s="61">
        <v>61</v>
      </c>
      <c r="I1162" s="60"/>
    </row>
    <row r="1163" spans="1:9" ht="30" x14ac:dyDescent="0.25">
      <c r="A1163" s="8" t="s">
        <v>14659</v>
      </c>
      <c r="B1163" s="8" t="s">
        <v>639</v>
      </c>
      <c r="C1163" s="8" t="s">
        <v>14660</v>
      </c>
      <c r="D1163" s="8" t="s">
        <v>14661</v>
      </c>
      <c r="E1163" s="13" t="s">
        <v>33293</v>
      </c>
      <c r="F1163" s="77" t="str">
        <f t="shared" si="18"/>
        <v>К товару</v>
      </c>
      <c r="G1163" s="87">
        <v>4238.2990799999998</v>
      </c>
      <c r="H1163" s="61">
        <v>10</v>
      </c>
      <c r="I1163" s="60"/>
    </row>
    <row r="1164" spans="1:9" ht="15" x14ac:dyDescent="0.25">
      <c r="A1164" s="8" t="s">
        <v>14662</v>
      </c>
      <c r="B1164" s="8" t="s">
        <v>639</v>
      </c>
      <c r="C1164" s="8" t="s">
        <v>14663</v>
      </c>
      <c r="D1164" s="8" t="s">
        <v>14664</v>
      </c>
      <c r="E1164" s="13" t="s">
        <v>33294</v>
      </c>
      <c r="F1164" s="77" t="str">
        <f t="shared" si="18"/>
        <v>К товару</v>
      </c>
      <c r="G1164" s="87">
        <v>1500.2316000000001</v>
      </c>
      <c r="H1164" s="61">
        <v>36</v>
      </c>
      <c r="I1164" s="60"/>
    </row>
    <row r="1165" spans="1:9" ht="15" x14ac:dyDescent="0.25">
      <c r="A1165" s="8" t="s">
        <v>164</v>
      </c>
      <c r="B1165" s="8" t="s">
        <v>639</v>
      </c>
      <c r="C1165" s="8" t="s">
        <v>24091</v>
      </c>
      <c r="D1165" s="8" t="s">
        <v>7196</v>
      </c>
      <c r="E1165" s="13" t="s">
        <v>33295</v>
      </c>
      <c r="F1165" s="77" t="str">
        <f t="shared" si="18"/>
        <v>К товару</v>
      </c>
      <c r="G1165" s="87">
        <v>1621.8720000000001</v>
      </c>
      <c r="H1165" s="61">
        <v>48</v>
      </c>
      <c r="I1165" s="60"/>
    </row>
    <row r="1166" spans="1:9" ht="15" x14ac:dyDescent="0.25">
      <c r="A1166" s="8" t="s">
        <v>24092</v>
      </c>
      <c r="B1166" s="8" t="s">
        <v>639</v>
      </c>
      <c r="C1166" s="8" t="s">
        <v>24093</v>
      </c>
      <c r="D1166" s="8" t="s">
        <v>7202</v>
      </c>
      <c r="E1166" s="13" t="s">
        <v>33296</v>
      </c>
      <c r="F1166" s="77" t="str">
        <f t="shared" si="18"/>
        <v>К товару</v>
      </c>
      <c r="G1166" s="87">
        <v>3069.9719999999998</v>
      </c>
      <c r="H1166" s="61">
        <v>5</v>
      </c>
      <c r="I1166" s="60"/>
    </row>
    <row r="1167" spans="1:9" ht="15" x14ac:dyDescent="0.25">
      <c r="A1167" s="8" t="s">
        <v>27774</v>
      </c>
      <c r="B1167" s="8" t="s">
        <v>639</v>
      </c>
      <c r="C1167" s="8" t="s">
        <v>27775</v>
      </c>
      <c r="D1167" s="8" t="s">
        <v>27776</v>
      </c>
      <c r="E1167" s="13" t="s">
        <v>33297</v>
      </c>
      <c r="F1167" s="77" t="str">
        <f t="shared" si="18"/>
        <v>К товару</v>
      </c>
      <c r="G1167" s="87">
        <v>1795.644</v>
      </c>
      <c r="H1167" s="61">
        <v>60</v>
      </c>
      <c r="I1167" s="60"/>
    </row>
    <row r="1168" spans="1:9" ht="15" x14ac:dyDescent="0.25">
      <c r="A1168" s="8" t="s">
        <v>24094</v>
      </c>
      <c r="B1168" s="8" t="s">
        <v>639</v>
      </c>
      <c r="C1168" s="8" t="s">
        <v>24095</v>
      </c>
      <c r="D1168" s="8" t="s">
        <v>24096</v>
      </c>
      <c r="E1168" s="13" t="s">
        <v>33298</v>
      </c>
      <c r="F1168" s="77" t="str">
        <f t="shared" si="18"/>
        <v>К товару</v>
      </c>
      <c r="G1168" s="87">
        <v>2374.884</v>
      </c>
      <c r="H1168" s="61">
        <v>16</v>
      </c>
      <c r="I1168" s="60"/>
    </row>
    <row r="1169" spans="1:9" ht="15" x14ac:dyDescent="0.25">
      <c r="A1169" s="8" t="s">
        <v>14665</v>
      </c>
      <c r="B1169" s="8" t="s">
        <v>639</v>
      </c>
      <c r="C1169" s="8" t="s">
        <v>14666</v>
      </c>
      <c r="D1169" s="8" t="s">
        <v>14667</v>
      </c>
      <c r="E1169" s="13" t="s">
        <v>33299</v>
      </c>
      <c r="F1169" s="77" t="str">
        <f t="shared" si="18"/>
        <v>К товару</v>
      </c>
      <c r="G1169" s="87">
        <v>1873.26216</v>
      </c>
      <c r="H1169" s="61">
        <v>42</v>
      </c>
      <c r="I1169" s="60"/>
    </row>
    <row r="1170" spans="1:9" ht="15" x14ac:dyDescent="0.25">
      <c r="A1170" s="8" t="s">
        <v>14668</v>
      </c>
      <c r="B1170" s="8" t="s">
        <v>639</v>
      </c>
      <c r="C1170" s="8" t="s">
        <v>14669</v>
      </c>
      <c r="D1170" s="8" t="s">
        <v>14670</v>
      </c>
      <c r="E1170" s="13" t="s">
        <v>33300</v>
      </c>
      <c r="F1170" s="77" t="str">
        <f t="shared" si="18"/>
        <v>К товару</v>
      </c>
      <c r="G1170" s="87">
        <v>1517.0295599999999</v>
      </c>
      <c r="H1170" s="61">
        <v>6</v>
      </c>
      <c r="I1170" s="60"/>
    </row>
    <row r="1171" spans="1:9" ht="15" x14ac:dyDescent="0.25">
      <c r="A1171" s="8" t="s">
        <v>14671</v>
      </c>
      <c r="B1171" s="8" t="s">
        <v>639</v>
      </c>
      <c r="C1171" s="8" t="s">
        <v>14672</v>
      </c>
      <c r="D1171" s="8" t="s">
        <v>14673</v>
      </c>
      <c r="E1171" s="13" t="s">
        <v>33301</v>
      </c>
      <c r="F1171" s="77" t="str">
        <f t="shared" si="18"/>
        <v>К товару</v>
      </c>
      <c r="G1171" s="87">
        <v>6941.6121599999997</v>
      </c>
      <c r="H1171" s="61">
        <v>9</v>
      </c>
      <c r="I1171" s="60"/>
    </row>
    <row r="1172" spans="1:9" ht="15" x14ac:dyDescent="0.25">
      <c r="A1172" s="8" t="s">
        <v>14674</v>
      </c>
      <c r="B1172" s="8" t="s">
        <v>639</v>
      </c>
      <c r="C1172" s="8" t="s">
        <v>14675</v>
      </c>
      <c r="D1172" s="8" t="s">
        <v>14676</v>
      </c>
      <c r="E1172" s="13" t="s">
        <v>33302</v>
      </c>
      <c r="F1172" s="77" t="str">
        <f t="shared" si="18"/>
        <v>К товару</v>
      </c>
      <c r="G1172" s="87">
        <v>2157.0897599999998</v>
      </c>
      <c r="H1172" s="61">
        <v>46</v>
      </c>
      <c r="I1172" s="60"/>
    </row>
    <row r="1173" spans="1:9" ht="15" x14ac:dyDescent="0.25">
      <c r="A1173" s="8" t="s">
        <v>24097</v>
      </c>
      <c r="B1173" s="8" t="s">
        <v>639</v>
      </c>
      <c r="C1173" s="8" t="s">
        <v>24098</v>
      </c>
      <c r="D1173" s="8" t="s">
        <v>24099</v>
      </c>
      <c r="E1173" s="13" t="s">
        <v>33303</v>
      </c>
      <c r="F1173" s="77" t="str">
        <f t="shared" si="18"/>
        <v>К товару</v>
      </c>
      <c r="G1173" s="87">
        <v>1339.2028800000001</v>
      </c>
      <c r="H1173" s="61">
        <v>606</v>
      </c>
      <c r="I1173" s="60"/>
    </row>
    <row r="1174" spans="1:9" ht="15" x14ac:dyDescent="0.25">
      <c r="A1174" s="8" t="s">
        <v>14677</v>
      </c>
      <c r="B1174" s="8" t="s">
        <v>639</v>
      </c>
      <c r="C1174" s="8" t="s">
        <v>14678</v>
      </c>
      <c r="D1174" s="8" t="s">
        <v>14679</v>
      </c>
      <c r="E1174" s="13" t="s">
        <v>33304</v>
      </c>
      <c r="F1174" s="77" t="str">
        <f t="shared" si="18"/>
        <v>К товару</v>
      </c>
      <c r="G1174" s="87">
        <v>2771.0841600000003</v>
      </c>
      <c r="H1174" s="61">
        <v>45</v>
      </c>
      <c r="I1174" s="60"/>
    </row>
    <row r="1175" spans="1:9" ht="15" x14ac:dyDescent="0.25">
      <c r="A1175" s="8" t="s">
        <v>14680</v>
      </c>
      <c r="B1175" s="8" t="s">
        <v>639</v>
      </c>
      <c r="C1175" s="8" t="s">
        <v>14681</v>
      </c>
      <c r="D1175" s="8" t="s">
        <v>14682</v>
      </c>
      <c r="E1175" s="13" t="s">
        <v>33305</v>
      </c>
      <c r="F1175" s="77" t="str">
        <f t="shared" si="18"/>
        <v>К товару</v>
      </c>
      <c r="G1175" s="87">
        <v>4238.2990799999998</v>
      </c>
      <c r="H1175" s="61">
        <v>11</v>
      </c>
      <c r="I1175" s="60"/>
    </row>
    <row r="1176" spans="1:9" ht="15" x14ac:dyDescent="0.25">
      <c r="A1176" s="8" t="s">
        <v>14683</v>
      </c>
      <c r="B1176" s="8" t="s">
        <v>639</v>
      </c>
      <c r="C1176" s="8" t="s">
        <v>14684</v>
      </c>
      <c r="D1176" s="8" t="s">
        <v>14685</v>
      </c>
      <c r="E1176" s="13" t="s">
        <v>33306</v>
      </c>
      <c r="F1176" s="77" t="str">
        <f t="shared" si="18"/>
        <v>К товару</v>
      </c>
      <c r="G1176" s="87">
        <v>3330.63</v>
      </c>
      <c r="H1176" s="61">
        <v>12</v>
      </c>
      <c r="I1176" s="60"/>
    </row>
    <row r="1177" spans="1:9" ht="15" x14ac:dyDescent="0.25">
      <c r="A1177" s="8" t="s">
        <v>14686</v>
      </c>
      <c r="B1177" s="8" t="s">
        <v>639</v>
      </c>
      <c r="C1177" s="8" t="s">
        <v>14687</v>
      </c>
      <c r="D1177" s="8" t="s">
        <v>7217</v>
      </c>
      <c r="E1177" s="13" t="s">
        <v>33307</v>
      </c>
      <c r="F1177" s="77" t="str">
        <f t="shared" si="18"/>
        <v>К товару</v>
      </c>
      <c r="G1177" s="87">
        <v>3185.82</v>
      </c>
      <c r="H1177" s="61">
        <v>21</v>
      </c>
      <c r="I1177" s="60"/>
    </row>
    <row r="1178" spans="1:9" ht="15" x14ac:dyDescent="0.25">
      <c r="A1178" s="8" t="s">
        <v>14688</v>
      </c>
      <c r="B1178" s="8" t="s">
        <v>639</v>
      </c>
      <c r="C1178" s="8" t="s">
        <v>14689</v>
      </c>
      <c r="D1178" s="8" t="s">
        <v>7214</v>
      </c>
      <c r="E1178" s="13" t="s">
        <v>33308</v>
      </c>
      <c r="F1178" s="77" t="str">
        <f t="shared" si="18"/>
        <v>К товару</v>
      </c>
      <c r="G1178" s="87">
        <v>3475.44</v>
      </c>
      <c r="H1178" s="61">
        <v>20</v>
      </c>
      <c r="I1178" s="60"/>
    </row>
    <row r="1179" spans="1:9" ht="15" x14ac:dyDescent="0.25">
      <c r="A1179" s="8" t="s">
        <v>14690</v>
      </c>
      <c r="B1179" s="8" t="s">
        <v>639</v>
      </c>
      <c r="C1179" s="8" t="s">
        <v>14691</v>
      </c>
      <c r="D1179" s="8" t="s">
        <v>14692</v>
      </c>
      <c r="E1179" s="13" t="s">
        <v>33309</v>
      </c>
      <c r="F1179" s="77" t="str">
        <f t="shared" si="18"/>
        <v>К товару</v>
      </c>
      <c r="G1179" s="87">
        <v>3813.7161599999999</v>
      </c>
      <c r="H1179" s="61">
        <v>37</v>
      </c>
      <c r="I1179" s="60"/>
    </row>
    <row r="1180" spans="1:9" ht="15" x14ac:dyDescent="0.25">
      <c r="A1180" s="8" t="s">
        <v>14696</v>
      </c>
      <c r="B1180" s="8" t="s">
        <v>639</v>
      </c>
      <c r="C1180" s="8" t="s">
        <v>14697</v>
      </c>
      <c r="D1180" s="8" t="s">
        <v>14698</v>
      </c>
      <c r="E1180" s="13" t="s">
        <v>33310</v>
      </c>
      <c r="F1180" s="77" t="str">
        <f t="shared" si="18"/>
        <v>К товару</v>
      </c>
      <c r="G1180" s="87">
        <v>3195.6670799999997</v>
      </c>
      <c r="H1180" s="61">
        <v>50</v>
      </c>
      <c r="I1180" s="60"/>
    </row>
    <row r="1181" spans="1:9" ht="15" x14ac:dyDescent="0.25">
      <c r="A1181" s="8" t="s">
        <v>14693</v>
      </c>
      <c r="B1181" s="8" t="s">
        <v>639</v>
      </c>
      <c r="C1181" s="8" t="s">
        <v>14694</v>
      </c>
      <c r="D1181" s="8" t="s">
        <v>14695</v>
      </c>
      <c r="E1181" s="13" t="s">
        <v>33311</v>
      </c>
      <c r="F1181" s="77" t="str">
        <f t="shared" si="18"/>
        <v>К товару</v>
      </c>
      <c r="G1181" s="87">
        <v>5165.0830799999994</v>
      </c>
      <c r="H1181" s="61">
        <v>44</v>
      </c>
      <c r="I1181" s="60"/>
    </row>
    <row r="1182" spans="1:9" ht="15" x14ac:dyDescent="0.25">
      <c r="A1182" s="8" t="s">
        <v>14699</v>
      </c>
      <c r="B1182" s="8" t="s">
        <v>639</v>
      </c>
      <c r="C1182" s="8" t="s">
        <v>14700</v>
      </c>
      <c r="D1182" s="8" t="s">
        <v>14701</v>
      </c>
      <c r="E1182" s="13" t="s">
        <v>33312</v>
      </c>
      <c r="F1182" s="77" t="str">
        <f t="shared" si="18"/>
        <v>К товару</v>
      </c>
      <c r="G1182" s="87">
        <v>2103.7996800000001</v>
      </c>
      <c r="H1182" s="61">
        <v>37</v>
      </c>
      <c r="I1182" s="60"/>
    </row>
    <row r="1183" spans="1:9" ht="15" x14ac:dyDescent="0.25">
      <c r="A1183" s="8" t="s">
        <v>24100</v>
      </c>
      <c r="B1183" s="8" t="s">
        <v>639</v>
      </c>
      <c r="C1183" s="8" t="s">
        <v>24101</v>
      </c>
      <c r="D1183" s="8" t="s">
        <v>7223</v>
      </c>
      <c r="E1183" s="13" t="s">
        <v>33313</v>
      </c>
      <c r="F1183" s="77" t="str">
        <f t="shared" si="18"/>
        <v>К товару</v>
      </c>
      <c r="G1183" s="87">
        <v>4807.692</v>
      </c>
      <c r="H1183" s="61">
        <v>6</v>
      </c>
      <c r="I1183" s="60"/>
    </row>
    <row r="1184" spans="1:9" ht="15" x14ac:dyDescent="0.25">
      <c r="A1184" s="8" t="s">
        <v>14702</v>
      </c>
      <c r="B1184" s="8" t="s">
        <v>639</v>
      </c>
      <c r="C1184" s="8" t="s">
        <v>14703</v>
      </c>
      <c r="D1184" s="8" t="s">
        <v>7226</v>
      </c>
      <c r="E1184" s="13" t="s">
        <v>33314</v>
      </c>
      <c r="F1184" s="77" t="str">
        <f t="shared" si="18"/>
        <v>К товару</v>
      </c>
      <c r="G1184" s="87">
        <v>3610.98216</v>
      </c>
      <c r="H1184" s="61">
        <v>51</v>
      </c>
      <c r="I1184" s="60"/>
    </row>
    <row r="1185" spans="1:9" ht="15" x14ac:dyDescent="0.25">
      <c r="A1185" s="8" t="s">
        <v>24102</v>
      </c>
      <c r="B1185" s="8" t="s">
        <v>639</v>
      </c>
      <c r="C1185" s="8" t="s">
        <v>24103</v>
      </c>
      <c r="D1185" s="8" t="s">
        <v>24104</v>
      </c>
      <c r="E1185" s="13" t="s">
        <v>33315</v>
      </c>
      <c r="F1185" s="77" t="str">
        <f t="shared" si="18"/>
        <v>К товару</v>
      </c>
      <c r="G1185" s="87">
        <v>10831.788</v>
      </c>
      <c r="H1185" s="61">
        <v>4</v>
      </c>
      <c r="I1185" s="60"/>
    </row>
    <row r="1186" spans="1:9" ht="30" x14ac:dyDescent="0.25">
      <c r="A1186" s="8" t="s">
        <v>14704</v>
      </c>
      <c r="B1186" s="8" t="s">
        <v>639</v>
      </c>
      <c r="C1186" s="8" t="s">
        <v>14705</v>
      </c>
      <c r="D1186" s="8" t="s">
        <v>14706</v>
      </c>
      <c r="E1186" s="13" t="s">
        <v>33316</v>
      </c>
      <c r="F1186" s="77" t="str">
        <f t="shared" si="18"/>
        <v>К товару</v>
      </c>
      <c r="G1186" s="87">
        <v>5174.9301599999999</v>
      </c>
      <c r="H1186" s="61">
        <v>36</v>
      </c>
      <c r="I1186" s="60"/>
    </row>
    <row r="1187" spans="1:9" ht="15" x14ac:dyDescent="0.25">
      <c r="A1187" s="8" t="s">
        <v>14707</v>
      </c>
      <c r="B1187" s="8" t="s">
        <v>639</v>
      </c>
      <c r="C1187" s="8" t="s">
        <v>14708</v>
      </c>
      <c r="D1187" s="8" t="s">
        <v>7310</v>
      </c>
      <c r="E1187" s="13" t="s">
        <v>33317</v>
      </c>
      <c r="F1187" s="77" t="str">
        <f t="shared" si="18"/>
        <v>К товару</v>
      </c>
      <c r="G1187" s="87">
        <v>7462.9281599999995</v>
      </c>
      <c r="H1187" s="61">
        <v>39</v>
      </c>
      <c r="I1187" s="60"/>
    </row>
    <row r="1188" spans="1:9" ht="15" x14ac:dyDescent="0.25">
      <c r="A1188" s="8" t="s">
        <v>14709</v>
      </c>
      <c r="B1188" s="8" t="s">
        <v>639</v>
      </c>
      <c r="C1188" s="8" t="s">
        <v>14710</v>
      </c>
      <c r="D1188" s="8" t="s">
        <v>14711</v>
      </c>
      <c r="E1188" s="13" t="s">
        <v>33318</v>
      </c>
      <c r="F1188" s="77" t="str">
        <f t="shared" si="18"/>
        <v>К товару</v>
      </c>
      <c r="G1188" s="87">
        <v>50133.222000000002</v>
      </c>
      <c r="H1188" s="61">
        <v>5</v>
      </c>
      <c r="I1188" s="60"/>
    </row>
    <row r="1189" spans="1:9" ht="15" x14ac:dyDescent="0.25">
      <c r="A1189" s="8" t="s">
        <v>14712</v>
      </c>
      <c r="B1189" s="8" t="s">
        <v>639</v>
      </c>
      <c r="C1189" s="8" t="s">
        <v>14713</v>
      </c>
      <c r="D1189" s="8" t="s">
        <v>7482</v>
      </c>
      <c r="E1189" s="13" t="s">
        <v>33319</v>
      </c>
      <c r="F1189" s="77" t="str">
        <f t="shared" si="18"/>
        <v>К товару</v>
      </c>
      <c r="G1189" s="87">
        <v>38152.801079999997</v>
      </c>
      <c r="H1189" s="61">
        <v>11</v>
      </c>
      <c r="I1189" s="60"/>
    </row>
    <row r="1190" spans="1:9" ht="15" x14ac:dyDescent="0.25">
      <c r="A1190" s="8" t="s">
        <v>14714</v>
      </c>
      <c r="B1190" s="8" t="s">
        <v>639</v>
      </c>
      <c r="C1190" s="8" t="s">
        <v>14715</v>
      </c>
      <c r="D1190" s="8" t="s">
        <v>14716</v>
      </c>
      <c r="E1190" s="13" t="s">
        <v>33320</v>
      </c>
      <c r="F1190" s="77" t="str">
        <f t="shared" si="18"/>
        <v>К товару</v>
      </c>
      <c r="G1190" s="87">
        <v>39031.508159999998</v>
      </c>
      <c r="H1190" s="61">
        <v>9</v>
      </c>
      <c r="I1190" s="60"/>
    </row>
    <row r="1191" spans="1:9" ht="15" x14ac:dyDescent="0.25">
      <c r="A1191" s="8" t="s">
        <v>24105</v>
      </c>
      <c r="B1191" s="8" t="s">
        <v>639</v>
      </c>
      <c r="C1191" s="8" t="s">
        <v>24106</v>
      </c>
      <c r="D1191" s="8" t="s">
        <v>24107</v>
      </c>
      <c r="E1191" s="13" t="s">
        <v>33321</v>
      </c>
      <c r="F1191" s="77" t="str">
        <f t="shared" si="18"/>
        <v>К товару</v>
      </c>
      <c r="G1191" s="87">
        <v>150119.89308000001</v>
      </c>
      <c r="H1191" s="61">
        <v>2</v>
      </c>
      <c r="I1191" s="60"/>
    </row>
    <row r="1192" spans="1:9" ht="30" x14ac:dyDescent="0.25">
      <c r="A1192" s="8" t="s">
        <v>27777</v>
      </c>
      <c r="B1192" s="8" t="s">
        <v>639</v>
      </c>
      <c r="C1192" s="8" t="s">
        <v>27778</v>
      </c>
      <c r="D1192" s="8" t="s">
        <v>27779</v>
      </c>
      <c r="E1192" s="13" t="s">
        <v>33322</v>
      </c>
      <c r="F1192" s="77" t="str">
        <f t="shared" si="18"/>
        <v>К товару</v>
      </c>
      <c r="G1192" s="87">
        <v>3533.364</v>
      </c>
      <c r="H1192" s="61">
        <v>20</v>
      </c>
      <c r="I1192" s="60"/>
    </row>
    <row r="1193" spans="1:9" ht="15" x14ac:dyDescent="0.25">
      <c r="A1193" s="8" t="s">
        <v>21490</v>
      </c>
      <c r="B1193" s="8" t="s">
        <v>639</v>
      </c>
      <c r="C1193" s="8" t="s">
        <v>21491</v>
      </c>
      <c r="D1193" s="8" t="s">
        <v>21492</v>
      </c>
      <c r="E1193" s="13" t="s">
        <v>33323</v>
      </c>
      <c r="F1193" s="77" t="str">
        <f t="shared" si="18"/>
        <v>К товару</v>
      </c>
      <c r="G1193" s="87">
        <v>37052.245080000001</v>
      </c>
      <c r="H1193" s="61">
        <v>1</v>
      </c>
      <c r="I1193" s="60"/>
    </row>
    <row r="1194" spans="1:9" ht="15" x14ac:dyDescent="0.25">
      <c r="A1194" s="8" t="s">
        <v>14717</v>
      </c>
      <c r="B1194" s="8" t="s">
        <v>639</v>
      </c>
      <c r="C1194" s="8" t="s">
        <v>14718</v>
      </c>
      <c r="D1194" s="8" t="s">
        <v>7602</v>
      </c>
      <c r="E1194" s="13" t="s">
        <v>33324</v>
      </c>
      <c r="F1194" s="77" t="str">
        <f t="shared" si="18"/>
        <v>К товару</v>
      </c>
      <c r="G1194" s="87">
        <v>9132.8770800000002</v>
      </c>
      <c r="H1194" s="61">
        <v>3</v>
      </c>
      <c r="I1194" s="60"/>
    </row>
    <row r="1195" spans="1:9" ht="15" x14ac:dyDescent="0.25">
      <c r="A1195" s="8" t="s">
        <v>21493</v>
      </c>
      <c r="B1195" s="8" t="s">
        <v>639</v>
      </c>
      <c r="C1195" s="8" t="s">
        <v>21494</v>
      </c>
      <c r="D1195" s="8" t="s">
        <v>21495</v>
      </c>
      <c r="E1195" s="13" t="s">
        <v>33325</v>
      </c>
      <c r="F1195" s="77" t="str">
        <f t="shared" si="18"/>
        <v>К товару</v>
      </c>
      <c r="G1195" s="87">
        <v>53251.850160000002</v>
      </c>
      <c r="H1195" s="61">
        <v>5</v>
      </c>
      <c r="I1195" s="60"/>
    </row>
    <row r="1196" spans="1:9" ht="15" x14ac:dyDescent="0.25">
      <c r="A1196" s="8" t="s">
        <v>24108</v>
      </c>
      <c r="B1196" s="8" t="s">
        <v>639</v>
      </c>
      <c r="C1196" s="8" t="s">
        <v>24109</v>
      </c>
      <c r="D1196" s="8" t="s">
        <v>24110</v>
      </c>
      <c r="E1196" s="13" t="s">
        <v>33326</v>
      </c>
      <c r="F1196" s="77" t="str">
        <f t="shared" si="18"/>
        <v>К товару</v>
      </c>
      <c r="G1196" s="87">
        <v>6420.2961599999999</v>
      </c>
      <c r="H1196" s="61">
        <v>46</v>
      </c>
      <c r="I1196" s="60"/>
    </row>
    <row r="1197" spans="1:9" ht="30" x14ac:dyDescent="0.25">
      <c r="A1197" s="8" t="s">
        <v>14719</v>
      </c>
      <c r="B1197" s="8" t="s">
        <v>639</v>
      </c>
      <c r="C1197" s="8" t="s">
        <v>14720</v>
      </c>
      <c r="D1197" s="8" t="s">
        <v>14721</v>
      </c>
      <c r="E1197" s="13" t="s">
        <v>33327</v>
      </c>
      <c r="F1197" s="77" t="str">
        <f t="shared" si="18"/>
        <v>К товару</v>
      </c>
      <c r="G1197" s="87">
        <v>10011.58416</v>
      </c>
      <c r="H1197" s="61">
        <v>30</v>
      </c>
      <c r="I1197" s="60"/>
    </row>
    <row r="1198" spans="1:9" ht="15" x14ac:dyDescent="0.25">
      <c r="A1198" s="8" t="s">
        <v>14722</v>
      </c>
      <c r="B1198" s="8" t="s">
        <v>639</v>
      </c>
      <c r="C1198" s="8" t="s">
        <v>14723</v>
      </c>
      <c r="D1198" s="8" t="s">
        <v>14724</v>
      </c>
      <c r="E1198" s="13" t="s">
        <v>33328</v>
      </c>
      <c r="F1198" s="77" t="str">
        <f t="shared" si="18"/>
        <v>К товару</v>
      </c>
      <c r="G1198" s="87">
        <v>66130.093080000006</v>
      </c>
      <c r="H1198" s="61">
        <v>7</v>
      </c>
      <c r="I1198" s="60"/>
    </row>
    <row r="1199" spans="1:9" ht="30" x14ac:dyDescent="0.25">
      <c r="A1199" s="8" t="s">
        <v>24111</v>
      </c>
      <c r="B1199" s="8" t="s">
        <v>639</v>
      </c>
      <c r="C1199" s="8" t="s">
        <v>24112</v>
      </c>
      <c r="D1199" s="8" t="s">
        <v>24113</v>
      </c>
      <c r="E1199" s="13" t="s">
        <v>33329</v>
      </c>
      <c r="F1199" s="77" t="str">
        <f t="shared" si="18"/>
        <v>К товару</v>
      </c>
      <c r="G1199" s="87">
        <v>55607.040000000001</v>
      </c>
      <c r="H1199" s="61">
        <v>5</v>
      </c>
      <c r="I1199" s="60"/>
    </row>
    <row r="1200" spans="1:9" ht="15" x14ac:dyDescent="0.25">
      <c r="A1200" s="8" t="s">
        <v>27780</v>
      </c>
      <c r="B1200" s="8" t="s">
        <v>639</v>
      </c>
      <c r="C1200" s="8" t="s">
        <v>27781</v>
      </c>
      <c r="D1200" s="8" t="s">
        <v>27782</v>
      </c>
      <c r="E1200" s="13" t="s">
        <v>33330</v>
      </c>
      <c r="F1200" s="77" t="str">
        <f t="shared" si="18"/>
        <v>К товару</v>
      </c>
      <c r="G1200" s="87">
        <v>40788.343080000006</v>
      </c>
      <c r="H1200" s="61">
        <v>8</v>
      </c>
      <c r="I1200" s="60"/>
    </row>
    <row r="1201" spans="1:9" ht="15" x14ac:dyDescent="0.25">
      <c r="A1201" s="8" t="s">
        <v>14725</v>
      </c>
      <c r="B1201" s="8" t="s">
        <v>639</v>
      </c>
      <c r="C1201" s="8" t="s">
        <v>14726</v>
      </c>
      <c r="D1201" s="8" t="s">
        <v>7647</v>
      </c>
      <c r="E1201" s="13" t="s">
        <v>33331</v>
      </c>
      <c r="F1201" s="77" t="str">
        <f t="shared" si="18"/>
        <v>К товару</v>
      </c>
      <c r="G1201" s="87">
        <v>7086.4221599999992</v>
      </c>
      <c r="H1201" s="61">
        <v>5</v>
      </c>
      <c r="I1201" s="60"/>
    </row>
    <row r="1202" spans="1:9" ht="30" x14ac:dyDescent="0.25">
      <c r="A1202" s="8" t="s">
        <v>27783</v>
      </c>
      <c r="B1202" s="8" t="s">
        <v>639</v>
      </c>
      <c r="C1202" s="8" t="s">
        <v>27784</v>
      </c>
      <c r="D1202" s="8" t="s">
        <v>27785</v>
      </c>
      <c r="E1202" s="13" t="s">
        <v>33332</v>
      </c>
      <c r="F1202" s="77" t="str">
        <f t="shared" si="18"/>
        <v>К товару</v>
      </c>
      <c r="G1202" s="87">
        <v>52363.296000000002</v>
      </c>
      <c r="H1202" s="61">
        <v>19</v>
      </c>
      <c r="I1202" s="60"/>
    </row>
    <row r="1203" spans="1:9" ht="15" x14ac:dyDescent="0.25">
      <c r="A1203" s="8" t="s">
        <v>24114</v>
      </c>
      <c r="B1203" s="8" t="s">
        <v>639</v>
      </c>
      <c r="C1203" s="8" t="s">
        <v>24115</v>
      </c>
      <c r="D1203" s="8" t="s">
        <v>3449</v>
      </c>
      <c r="E1203" s="13" t="s">
        <v>33333</v>
      </c>
      <c r="F1203" s="77" t="str">
        <f t="shared" si="18"/>
        <v>К товару</v>
      </c>
      <c r="G1203" s="87">
        <v>16160.796</v>
      </c>
      <c r="H1203" s="61">
        <v>62</v>
      </c>
      <c r="I1203" s="60"/>
    </row>
    <row r="1204" spans="1:9" ht="15" x14ac:dyDescent="0.25">
      <c r="A1204" s="8" t="s">
        <v>17044</v>
      </c>
      <c r="B1204" s="8" t="s">
        <v>639</v>
      </c>
      <c r="C1204" s="8" t="s">
        <v>17045</v>
      </c>
      <c r="D1204" s="8" t="s">
        <v>17046</v>
      </c>
      <c r="E1204" s="13" t="s">
        <v>33334</v>
      </c>
      <c r="F1204" s="77" t="str">
        <f t="shared" si="18"/>
        <v>К товару</v>
      </c>
      <c r="G1204" s="87">
        <v>36607.968000000001</v>
      </c>
      <c r="H1204" s="61">
        <v>7</v>
      </c>
      <c r="I1204" s="60"/>
    </row>
    <row r="1205" spans="1:9" ht="15" x14ac:dyDescent="0.25">
      <c r="A1205" s="8" t="s">
        <v>17047</v>
      </c>
      <c r="B1205" s="8" t="s">
        <v>639</v>
      </c>
      <c r="C1205" s="8" t="s">
        <v>17048</v>
      </c>
      <c r="D1205" s="8" t="s">
        <v>22630</v>
      </c>
      <c r="E1205" s="13" t="s">
        <v>33335</v>
      </c>
      <c r="F1205" s="77" t="str">
        <f t="shared" si="18"/>
        <v>К товару</v>
      </c>
      <c r="G1205" s="87">
        <v>16238.41416</v>
      </c>
      <c r="H1205" s="61">
        <v>6</v>
      </c>
      <c r="I1205" s="60"/>
    </row>
    <row r="1206" spans="1:9" ht="15" x14ac:dyDescent="0.25">
      <c r="A1206" s="8" t="s">
        <v>14746</v>
      </c>
      <c r="B1206" s="8" t="s">
        <v>639</v>
      </c>
      <c r="C1206" s="8" t="s">
        <v>14747</v>
      </c>
      <c r="D1206" s="8" t="s">
        <v>14748</v>
      </c>
      <c r="E1206" s="13" t="s">
        <v>33336</v>
      </c>
      <c r="F1206" s="77" t="str">
        <f t="shared" si="18"/>
        <v>К товару</v>
      </c>
      <c r="G1206" s="87">
        <v>17579.934000000001</v>
      </c>
      <c r="H1206" s="61">
        <v>3</v>
      </c>
      <c r="I1206" s="60"/>
    </row>
    <row r="1207" spans="1:9" ht="15" x14ac:dyDescent="0.25">
      <c r="A1207" s="8" t="s">
        <v>14749</v>
      </c>
      <c r="B1207" s="8" t="s">
        <v>639</v>
      </c>
      <c r="C1207" s="8" t="s">
        <v>14750</v>
      </c>
      <c r="D1207" s="8" t="s">
        <v>22637</v>
      </c>
      <c r="E1207" s="13" t="s">
        <v>33337</v>
      </c>
      <c r="F1207" s="77" t="str">
        <f t="shared" si="18"/>
        <v>К товару</v>
      </c>
      <c r="G1207" s="87">
        <v>20553.75216</v>
      </c>
      <c r="H1207" s="61">
        <v>3</v>
      </c>
      <c r="I1207" s="60"/>
    </row>
    <row r="1208" spans="1:9" ht="30" x14ac:dyDescent="0.25">
      <c r="A1208" s="8" t="s">
        <v>24116</v>
      </c>
      <c r="B1208" s="8" t="s">
        <v>639</v>
      </c>
      <c r="C1208" s="8" t="s">
        <v>24117</v>
      </c>
      <c r="D1208" s="8" t="s">
        <v>2920</v>
      </c>
      <c r="E1208" s="13" t="s">
        <v>33338</v>
      </c>
      <c r="F1208" s="77" t="str">
        <f t="shared" si="18"/>
        <v>К товару</v>
      </c>
      <c r="G1208" s="87">
        <v>15465.708000000001</v>
      </c>
      <c r="H1208" s="61">
        <v>23</v>
      </c>
      <c r="I1208" s="60"/>
    </row>
    <row r="1209" spans="1:9" ht="15" x14ac:dyDescent="0.25">
      <c r="A1209" s="8" t="s">
        <v>24118</v>
      </c>
      <c r="B1209" s="8" t="s">
        <v>639</v>
      </c>
      <c r="C1209" s="8" t="s">
        <v>24119</v>
      </c>
      <c r="D1209" s="8" t="s">
        <v>24120</v>
      </c>
      <c r="E1209" s="13" t="s">
        <v>33339</v>
      </c>
      <c r="F1209" s="77" t="str">
        <f t="shared" si="18"/>
        <v>К товару</v>
      </c>
      <c r="G1209" s="87">
        <v>29560.934160000001</v>
      </c>
      <c r="H1209" s="61">
        <v>9</v>
      </c>
      <c r="I1209" s="60"/>
    </row>
    <row r="1210" spans="1:9" ht="15" x14ac:dyDescent="0.25">
      <c r="A1210" s="8" t="s">
        <v>24121</v>
      </c>
      <c r="B1210" s="8" t="s">
        <v>639</v>
      </c>
      <c r="C1210" s="8" t="s">
        <v>24122</v>
      </c>
      <c r="D1210" s="8" t="s">
        <v>22642</v>
      </c>
      <c r="E1210" s="13" t="s">
        <v>33340</v>
      </c>
      <c r="F1210" s="77" t="str">
        <f t="shared" si="18"/>
        <v>К товару</v>
      </c>
      <c r="G1210" s="87">
        <v>16875.578160000001</v>
      </c>
      <c r="H1210" s="61">
        <v>6</v>
      </c>
      <c r="I1210" s="60"/>
    </row>
    <row r="1211" spans="1:9" ht="15" x14ac:dyDescent="0.25">
      <c r="A1211" s="8" t="s">
        <v>14727</v>
      </c>
      <c r="B1211" s="8" t="s">
        <v>639</v>
      </c>
      <c r="C1211" s="8" t="s">
        <v>14728</v>
      </c>
      <c r="D1211" s="8" t="s">
        <v>14729</v>
      </c>
      <c r="E1211" s="13" t="s">
        <v>33341</v>
      </c>
      <c r="F1211" s="77" t="str">
        <f t="shared" si="18"/>
        <v>К товару</v>
      </c>
      <c r="G1211" s="87">
        <v>16064.642159999999</v>
      </c>
      <c r="H1211" s="61">
        <v>111</v>
      </c>
      <c r="I1211" s="60"/>
    </row>
    <row r="1212" spans="1:9" ht="15" x14ac:dyDescent="0.25">
      <c r="A1212" s="8" t="s">
        <v>14752</v>
      </c>
      <c r="B1212" s="8" t="s">
        <v>639</v>
      </c>
      <c r="C1212" s="8" t="s">
        <v>14753</v>
      </c>
      <c r="D1212" s="8" t="s">
        <v>24123</v>
      </c>
      <c r="E1212" s="13" t="s">
        <v>33342</v>
      </c>
      <c r="F1212" s="77" t="str">
        <f t="shared" si="18"/>
        <v>К товару</v>
      </c>
      <c r="G1212" s="87">
        <v>16218.72</v>
      </c>
      <c r="H1212" s="61">
        <v>3</v>
      </c>
      <c r="I1212" s="60"/>
    </row>
    <row r="1213" spans="1:9" ht="15" x14ac:dyDescent="0.25">
      <c r="A1213" s="8" t="s">
        <v>24124</v>
      </c>
      <c r="B1213" s="8" t="s">
        <v>639</v>
      </c>
      <c r="C1213" s="8" t="s">
        <v>24125</v>
      </c>
      <c r="D1213" s="8" t="s">
        <v>2861</v>
      </c>
      <c r="E1213" s="13" t="s">
        <v>33343</v>
      </c>
      <c r="F1213" s="77" t="str">
        <f t="shared" si="18"/>
        <v>К товару</v>
      </c>
      <c r="G1213" s="87">
        <v>19867.932000000001</v>
      </c>
      <c r="H1213" s="61">
        <v>10</v>
      </c>
      <c r="I1213" s="60"/>
    </row>
    <row r="1214" spans="1:9" ht="15" x14ac:dyDescent="0.25">
      <c r="A1214" s="8" t="s">
        <v>24126</v>
      </c>
      <c r="B1214" s="8" t="s">
        <v>639</v>
      </c>
      <c r="C1214" s="8" t="s">
        <v>24127</v>
      </c>
      <c r="D1214" s="8" t="s">
        <v>24128</v>
      </c>
      <c r="E1214" s="13" t="s">
        <v>33344</v>
      </c>
      <c r="F1214" s="77" t="str">
        <f t="shared" si="18"/>
        <v>К товару</v>
      </c>
      <c r="G1214" s="87">
        <v>18564.642</v>
      </c>
      <c r="H1214" s="61">
        <v>49</v>
      </c>
      <c r="I1214" s="60"/>
    </row>
    <row r="1215" spans="1:9" ht="15" x14ac:dyDescent="0.25">
      <c r="A1215" s="8" t="s">
        <v>14754</v>
      </c>
      <c r="B1215" s="8" t="s">
        <v>639</v>
      </c>
      <c r="C1215" s="8" t="s">
        <v>14755</v>
      </c>
      <c r="D1215" s="8" t="s">
        <v>2868</v>
      </c>
      <c r="E1215" s="13" t="s">
        <v>33345</v>
      </c>
      <c r="F1215" s="77" t="str">
        <f t="shared" si="18"/>
        <v>К товару</v>
      </c>
      <c r="G1215" s="87">
        <v>12241.658159999999</v>
      </c>
      <c r="H1215" s="61">
        <v>35</v>
      </c>
      <c r="I1215" s="60"/>
    </row>
    <row r="1216" spans="1:9" ht="15" x14ac:dyDescent="0.25">
      <c r="A1216" s="8" t="s">
        <v>24132</v>
      </c>
      <c r="B1216" s="8" t="s">
        <v>639</v>
      </c>
      <c r="C1216" s="8" t="s">
        <v>24133</v>
      </c>
      <c r="D1216" s="8" t="s">
        <v>24134</v>
      </c>
      <c r="E1216" s="13" t="s">
        <v>33346</v>
      </c>
      <c r="F1216" s="77" t="str">
        <f t="shared" si="18"/>
        <v>К товару</v>
      </c>
      <c r="G1216" s="87">
        <v>17174.466</v>
      </c>
      <c r="H1216" s="61">
        <v>1</v>
      </c>
      <c r="I1216" s="60"/>
    </row>
    <row r="1217" spans="1:9" ht="15" x14ac:dyDescent="0.25">
      <c r="A1217" s="8" t="s">
        <v>24129</v>
      </c>
      <c r="B1217" s="8" t="s">
        <v>639</v>
      </c>
      <c r="C1217" s="8" t="s">
        <v>24130</v>
      </c>
      <c r="D1217" s="8" t="s">
        <v>24131</v>
      </c>
      <c r="E1217" s="13" t="s">
        <v>33347</v>
      </c>
      <c r="F1217" s="77" t="str">
        <f t="shared" si="18"/>
        <v>К товару</v>
      </c>
      <c r="G1217" s="87">
        <v>17367.93216</v>
      </c>
      <c r="H1217" s="61">
        <v>4</v>
      </c>
      <c r="I1217" s="60"/>
    </row>
    <row r="1218" spans="1:9" ht="15" x14ac:dyDescent="0.25">
      <c r="A1218" s="8" t="s">
        <v>17049</v>
      </c>
      <c r="B1218" s="8" t="s">
        <v>639</v>
      </c>
      <c r="C1218" s="8" t="s">
        <v>17050</v>
      </c>
      <c r="D1218" s="8" t="s">
        <v>24135</v>
      </c>
      <c r="E1218" s="13" t="s">
        <v>33348</v>
      </c>
      <c r="F1218" s="77" t="str">
        <f t="shared" si="18"/>
        <v>К товару</v>
      </c>
      <c r="G1218" s="87">
        <v>16489.22508</v>
      </c>
      <c r="H1218" s="61">
        <v>29</v>
      </c>
      <c r="I1218" s="60"/>
    </row>
    <row r="1219" spans="1:9" ht="30" x14ac:dyDescent="0.25">
      <c r="A1219" s="8" t="s">
        <v>14730</v>
      </c>
      <c r="B1219" s="8" t="s">
        <v>639</v>
      </c>
      <c r="C1219" s="8" t="s">
        <v>14731</v>
      </c>
      <c r="D1219" s="8" t="s">
        <v>14732</v>
      </c>
      <c r="E1219" s="13" t="s">
        <v>33349</v>
      </c>
      <c r="F1219" s="77" t="str">
        <f t="shared" si="18"/>
        <v>К товару</v>
      </c>
      <c r="G1219" s="87">
        <v>13959.683999999999</v>
      </c>
      <c r="H1219" s="61">
        <v>35</v>
      </c>
      <c r="I1219" s="60"/>
    </row>
    <row r="1220" spans="1:9" ht="30" x14ac:dyDescent="0.25">
      <c r="A1220" s="8" t="s">
        <v>14738</v>
      </c>
      <c r="B1220" s="8" t="s">
        <v>639</v>
      </c>
      <c r="C1220" s="8" t="s">
        <v>14739</v>
      </c>
      <c r="D1220" s="8" t="s">
        <v>14740</v>
      </c>
      <c r="E1220" s="13" t="s">
        <v>33350</v>
      </c>
      <c r="F1220" s="77" t="str">
        <f t="shared" si="18"/>
        <v>К товару</v>
      </c>
      <c r="G1220" s="87">
        <v>20968.488000000001</v>
      </c>
      <c r="H1220" s="61">
        <v>5</v>
      </c>
      <c r="I1220" s="60"/>
    </row>
    <row r="1221" spans="1:9" ht="15" x14ac:dyDescent="0.25">
      <c r="A1221" s="8" t="s">
        <v>14756</v>
      </c>
      <c r="B1221" s="8" t="s">
        <v>639</v>
      </c>
      <c r="C1221" s="8" t="s">
        <v>14757</v>
      </c>
      <c r="D1221" s="8" t="s">
        <v>14758</v>
      </c>
      <c r="E1221" s="13" t="s">
        <v>33351</v>
      </c>
      <c r="F1221" s="77" t="str">
        <f t="shared" si="18"/>
        <v>К товару</v>
      </c>
      <c r="G1221" s="87">
        <v>14828.544</v>
      </c>
      <c r="H1221" s="61">
        <v>23</v>
      </c>
      <c r="I1221" s="60"/>
    </row>
    <row r="1222" spans="1:9" ht="15" x14ac:dyDescent="0.25">
      <c r="A1222" s="8" t="s">
        <v>24136</v>
      </c>
      <c r="B1222" s="8" t="s">
        <v>639</v>
      </c>
      <c r="C1222" s="8" t="s">
        <v>24137</v>
      </c>
      <c r="D1222" s="8" t="s">
        <v>2902</v>
      </c>
      <c r="E1222" s="13" t="s">
        <v>33352</v>
      </c>
      <c r="F1222" s="77" t="str">
        <f t="shared" si="18"/>
        <v>К товару</v>
      </c>
      <c r="G1222" s="87">
        <v>18014.364000000001</v>
      </c>
      <c r="H1222" s="61">
        <v>11</v>
      </c>
      <c r="I1222" s="60"/>
    </row>
    <row r="1223" spans="1:9" ht="15" x14ac:dyDescent="0.25">
      <c r="A1223" s="8" t="s">
        <v>24138</v>
      </c>
      <c r="B1223" s="8" t="s">
        <v>639</v>
      </c>
      <c r="C1223" s="8" t="s">
        <v>24139</v>
      </c>
      <c r="D1223" s="8" t="s">
        <v>24140</v>
      </c>
      <c r="E1223" s="13" t="s">
        <v>33353</v>
      </c>
      <c r="F1223" s="77" t="str">
        <f t="shared" si="18"/>
        <v>К товару</v>
      </c>
      <c r="G1223" s="87">
        <v>17753.705999999998</v>
      </c>
      <c r="H1223" s="61">
        <v>3</v>
      </c>
      <c r="I1223" s="60"/>
    </row>
    <row r="1224" spans="1:9" ht="15" x14ac:dyDescent="0.25">
      <c r="A1224" s="8" t="s">
        <v>14733</v>
      </c>
      <c r="B1224" s="8" t="s">
        <v>639</v>
      </c>
      <c r="C1224" s="8" t="s">
        <v>14734</v>
      </c>
      <c r="D1224" s="8" t="s">
        <v>22429</v>
      </c>
      <c r="E1224" s="13" t="s">
        <v>33354</v>
      </c>
      <c r="F1224" s="77" t="str">
        <f t="shared" si="18"/>
        <v>К товару</v>
      </c>
      <c r="G1224" s="87">
        <v>16875.578160000001</v>
      </c>
      <c r="H1224" s="61">
        <v>6</v>
      </c>
      <c r="I1224" s="60"/>
    </row>
    <row r="1225" spans="1:9" ht="15" x14ac:dyDescent="0.25">
      <c r="A1225" s="8" t="s">
        <v>24141</v>
      </c>
      <c r="B1225" s="8" t="s">
        <v>639</v>
      </c>
      <c r="C1225" s="8" t="s">
        <v>24142</v>
      </c>
      <c r="D1225" s="8" t="s">
        <v>24143</v>
      </c>
      <c r="E1225" s="13" t="s">
        <v>33355</v>
      </c>
      <c r="F1225" s="77" t="str">
        <f t="shared" si="18"/>
        <v>К товару</v>
      </c>
      <c r="G1225" s="87">
        <v>13158.595079999999</v>
      </c>
      <c r="H1225" s="61">
        <v>1</v>
      </c>
      <c r="I1225" s="60"/>
    </row>
    <row r="1226" spans="1:9" ht="30" x14ac:dyDescent="0.25">
      <c r="A1226" s="8" t="s">
        <v>14735</v>
      </c>
      <c r="B1226" s="8" t="s">
        <v>639</v>
      </c>
      <c r="C1226" s="8" t="s">
        <v>14736</v>
      </c>
      <c r="D1226" s="8" t="s">
        <v>14737</v>
      </c>
      <c r="E1226" s="13" t="s">
        <v>33356</v>
      </c>
      <c r="F1226" s="77" t="str">
        <f t="shared" ref="F1226:F1289" si="19">HYPERLINK("https://shop-askom.kz/?pbrandnumber="&amp;C1226&amp;"&amp;pbrandname=SAMPA", "К товару")</f>
        <v>К товару</v>
      </c>
      <c r="G1226" s="87">
        <v>17213.275079999999</v>
      </c>
      <c r="H1226" s="61">
        <v>7</v>
      </c>
      <c r="I1226" s="60"/>
    </row>
    <row r="1227" spans="1:9" ht="15" x14ac:dyDescent="0.25">
      <c r="A1227" s="8" t="s">
        <v>14741</v>
      </c>
      <c r="B1227" s="8" t="s">
        <v>639</v>
      </c>
      <c r="C1227" s="8" t="s">
        <v>14742</v>
      </c>
      <c r="D1227" s="8" t="s">
        <v>14743</v>
      </c>
      <c r="E1227" s="13" t="s">
        <v>33357</v>
      </c>
      <c r="F1227" s="77" t="str">
        <f t="shared" si="19"/>
        <v>К товару</v>
      </c>
      <c r="G1227" s="87">
        <v>19095.805079999998</v>
      </c>
      <c r="H1227" s="61">
        <v>26</v>
      </c>
      <c r="I1227" s="60"/>
    </row>
    <row r="1228" spans="1:9" ht="15" x14ac:dyDescent="0.25">
      <c r="A1228" s="8" t="s">
        <v>21496</v>
      </c>
      <c r="B1228" s="8" t="s">
        <v>639</v>
      </c>
      <c r="C1228" s="8" t="s">
        <v>21497</v>
      </c>
      <c r="D1228" s="8" t="s">
        <v>21498</v>
      </c>
      <c r="E1228" s="13" t="s">
        <v>33358</v>
      </c>
      <c r="F1228" s="77" t="str">
        <f t="shared" si="19"/>
        <v>К товару</v>
      </c>
      <c r="G1228" s="87">
        <v>22561.398000000001</v>
      </c>
      <c r="H1228" s="61">
        <v>5</v>
      </c>
      <c r="I1228" s="60"/>
    </row>
    <row r="1229" spans="1:9" ht="15" x14ac:dyDescent="0.25">
      <c r="A1229" s="8" t="s">
        <v>24144</v>
      </c>
      <c r="B1229" s="8" t="s">
        <v>639</v>
      </c>
      <c r="C1229" s="8" t="s">
        <v>24145</v>
      </c>
      <c r="D1229" s="8" t="s">
        <v>24146</v>
      </c>
      <c r="E1229" s="13" t="s">
        <v>33359</v>
      </c>
      <c r="F1229" s="77" t="str">
        <f t="shared" si="19"/>
        <v>К товару</v>
      </c>
      <c r="G1229" s="87">
        <v>24222.07908</v>
      </c>
      <c r="H1229" s="61">
        <v>1</v>
      </c>
      <c r="I1229" s="60"/>
    </row>
    <row r="1230" spans="1:9" ht="15" x14ac:dyDescent="0.25">
      <c r="A1230" s="8" t="s">
        <v>24147</v>
      </c>
      <c r="B1230" s="8" t="s">
        <v>639</v>
      </c>
      <c r="C1230" s="8" t="s">
        <v>24148</v>
      </c>
      <c r="D1230" s="8" t="s">
        <v>24149</v>
      </c>
      <c r="E1230" s="13" t="s">
        <v>33360</v>
      </c>
      <c r="F1230" s="77" t="str">
        <f t="shared" si="19"/>
        <v>К товару</v>
      </c>
      <c r="G1230" s="87">
        <v>18303.984</v>
      </c>
      <c r="H1230" s="61">
        <v>2</v>
      </c>
      <c r="I1230" s="60"/>
    </row>
    <row r="1231" spans="1:9" ht="15" x14ac:dyDescent="0.25">
      <c r="A1231" s="8" t="s">
        <v>14759</v>
      </c>
      <c r="B1231" s="8" t="s">
        <v>639</v>
      </c>
      <c r="C1231" s="8" t="s">
        <v>14760</v>
      </c>
      <c r="D1231" s="8" t="s">
        <v>14761</v>
      </c>
      <c r="E1231" s="13" t="s">
        <v>33361</v>
      </c>
      <c r="F1231" s="77" t="str">
        <f t="shared" si="19"/>
        <v>К товару</v>
      </c>
      <c r="G1231" s="87">
        <v>12087.00108</v>
      </c>
      <c r="H1231" s="61">
        <v>2</v>
      </c>
      <c r="I1231" s="60"/>
    </row>
    <row r="1232" spans="1:9" ht="15" x14ac:dyDescent="0.25">
      <c r="A1232" s="8" t="s">
        <v>21499</v>
      </c>
      <c r="B1232" s="8" t="s">
        <v>639</v>
      </c>
      <c r="C1232" s="8" t="s">
        <v>21500</v>
      </c>
      <c r="D1232" s="8" t="s">
        <v>21501</v>
      </c>
      <c r="E1232" s="13" t="s">
        <v>33362</v>
      </c>
      <c r="F1232" s="77" t="str">
        <f t="shared" si="19"/>
        <v>К товару</v>
      </c>
      <c r="G1232" s="87">
        <v>4363.9941600000002</v>
      </c>
      <c r="H1232" s="61">
        <v>3</v>
      </c>
      <c r="I1232" s="60"/>
    </row>
    <row r="1233" spans="1:9" ht="15" x14ac:dyDescent="0.25">
      <c r="A1233" s="8" t="s">
        <v>21502</v>
      </c>
      <c r="B1233" s="8" t="s">
        <v>639</v>
      </c>
      <c r="C1233" s="8" t="s">
        <v>21503</v>
      </c>
      <c r="D1233" s="8" t="s">
        <v>21504</v>
      </c>
      <c r="E1233" s="13" t="s">
        <v>33363</v>
      </c>
      <c r="F1233" s="77" t="str">
        <f t="shared" si="19"/>
        <v>К товару</v>
      </c>
      <c r="G1233" s="87">
        <v>4498.9570800000001</v>
      </c>
      <c r="H1233" s="61">
        <v>4</v>
      </c>
      <c r="I1233" s="60"/>
    </row>
    <row r="1234" spans="1:9" ht="15" x14ac:dyDescent="0.25">
      <c r="A1234" s="8" t="s">
        <v>24150</v>
      </c>
      <c r="B1234" s="8" t="s">
        <v>639</v>
      </c>
      <c r="C1234" s="8" t="s">
        <v>24151</v>
      </c>
      <c r="D1234" s="8" t="s">
        <v>24152</v>
      </c>
      <c r="E1234" s="13" t="s">
        <v>33364</v>
      </c>
      <c r="F1234" s="77" t="str">
        <f t="shared" si="19"/>
        <v>К товару</v>
      </c>
      <c r="G1234" s="87">
        <v>24559.775999999998</v>
      </c>
      <c r="H1234" s="61">
        <v>4</v>
      </c>
      <c r="I1234" s="60"/>
    </row>
    <row r="1235" spans="1:9" ht="15" x14ac:dyDescent="0.25">
      <c r="A1235" s="8" t="s">
        <v>26044</v>
      </c>
      <c r="B1235" s="8" t="s">
        <v>639</v>
      </c>
      <c r="C1235" s="8" t="s">
        <v>26045</v>
      </c>
      <c r="D1235" s="8" t="s">
        <v>26046</v>
      </c>
      <c r="E1235" s="13" t="s">
        <v>33365</v>
      </c>
      <c r="F1235" s="77" t="str">
        <f t="shared" si="19"/>
        <v>К товару</v>
      </c>
      <c r="G1235" s="87">
        <v>90265.286160000003</v>
      </c>
      <c r="H1235" s="61">
        <v>1</v>
      </c>
      <c r="I1235" s="60"/>
    </row>
    <row r="1236" spans="1:9" ht="15" x14ac:dyDescent="0.25">
      <c r="A1236" s="8" t="s">
        <v>14762</v>
      </c>
      <c r="B1236" s="8" t="s">
        <v>639</v>
      </c>
      <c r="C1236" s="8" t="s">
        <v>14763</v>
      </c>
      <c r="D1236" s="8" t="s">
        <v>14764</v>
      </c>
      <c r="E1236" s="13" t="s">
        <v>33366</v>
      </c>
      <c r="F1236" s="77" t="str">
        <f t="shared" si="19"/>
        <v>К товару</v>
      </c>
      <c r="G1236" s="87">
        <v>1459.6847999999998</v>
      </c>
      <c r="H1236" s="61">
        <v>59</v>
      </c>
      <c r="I1236" s="60"/>
    </row>
    <row r="1237" spans="1:9" ht="15" x14ac:dyDescent="0.25">
      <c r="A1237" s="8" t="s">
        <v>14765</v>
      </c>
      <c r="B1237" s="8" t="s">
        <v>639</v>
      </c>
      <c r="C1237" s="8" t="s">
        <v>14766</v>
      </c>
      <c r="D1237" s="8" t="s">
        <v>3754</v>
      </c>
      <c r="E1237" s="13" t="s">
        <v>33367</v>
      </c>
      <c r="F1237" s="77" t="str">
        <f t="shared" si="19"/>
        <v>К товару</v>
      </c>
      <c r="G1237" s="87">
        <v>2137.3955999999998</v>
      </c>
      <c r="H1237" s="61">
        <v>42</v>
      </c>
      <c r="I1237" s="60"/>
    </row>
    <row r="1238" spans="1:9" ht="15" x14ac:dyDescent="0.25">
      <c r="A1238" s="8" t="s">
        <v>14767</v>
      </c>
      <c r="B1238" s="8" t="s">
        <v>639</v>
      </c>
      <c r="C1238" s="8" t="s">
        <v>14768</v>
      </c>
      <c r="D1238" s="8" t="s">
        <v>14769</v>
      </c>
      <c r="E1238" s="13" t="s">
        <v>33368</v>
      </c>
      <c r="F1238" s="77" t="str">
        <f t="shared" si="19"/>
        <v>К товару</v>
      </c>
      <c r="G1238" s="87">
        <v>1757.9933999999998</v>
      </c>
      <c r="H1238" s="61">
        <v>200</v>
      </c>
      <c r="I1238" s="60"/>
    </row>
    <row r="1239" spans="1:9" ht="30" x14ac:dyDescent="0.25">
      <c r="A1239" s="8" t="s">
        <v>14770</v>
      </c>
      <c r="B1239" s="8" t="s">
        <v>639</v>
      </c>
      <c r="C1239" s="8" t="s">
        <v>14771</v>
      </c>
      <c r="D1239" s="8" t="s">
        <v>14772</v>
      </c>
      <c r="E1239" s="13" t="s">
        <v>33369</v>
      </c>
      <c r="F1239" s="77" t="str">
        <f t="shared" si="19"/>
        <v>К товару</v>
      </c>
      <c r="G1239" s="87">
        <v>2078.8923599999998</v>
      </c>
      <c r="H1239" s="61">
        <v>49</v>
      </c>
      <c r="I1239" s="60"/>
    </row>
    <row r="1240" spans="1:9" ht="30" x14ac:dyDescent="0.25">
      <c r="A1240" s="8" t="s">
        <v>14773</v>
      </c>
      <c r="B1240" s="8" t="s">
        <v>639</v>
      </c>
      <c r="C1240" s="8" t="s">
        <v>14774</v>
      </c>
      <c r="D1240" s="8" t="s">
        <v>14775</v>
      </c>
      <c r="E1240" s="13" t="s">
        <v>33370</v>
      </c>
      <c r="F1240" s="77" t="str">
        <f t="shared" si="19"/>
        <v>К товару</v>
      </c>
      <c r="G1240" s="87">
        <v>5686.3990800000001</v>
      </c>
      <c r="H1240" s="61">
        <v>63</v>
      </c>
      <c r="I1240" s="60"/>
    </row>
    <row r="1241" spans="1:9" ht="15" x14ac:dyDescent="0.25">
      <c r="A1241" s="8" t="s">
        <v>14776</v>
      </c>
      <c r="B1241" s="8" t="s">
        <v>639</v>
      </c>
      <c r="C1241" s="8" t="s">
        <v>14777</v>
      </c>
      <c r="D1241" s="8" t="s">
        <v>14778</v>
      </c>
      <c r="E1241" s="13" t="s">
        <v>33371</v>
      </c>
      <c r="F1241" s="77" t="str">
        <f t="shared" si="19"/>
        <v>К товару</v>
      </c>
      <c r="G1241" s="87">
        <v>564.17975999999999</v>
      </c>
      <c r="H1241" s="61">
        <v>199</v>
      </c>
      <c r="I1241" s="60"/>
    </row>
    <row r="1242" spans="1:9" ht="15" x14ac:dyDescent="0.25">
      <c r="A1242" s="8" t="s">
        <v>14779</v>
      </c>
      <c r="B1242" s="8" t="s">
        <v>639</v>
      </c>
      <c r="C1242" s="8" t="s">
        <v>14780</v>
      </c>
      <c r="D1242" s="8" t="s">
        <v>5703</v>
      </c>
      <c r="E1242" s="13" t="s">
        <v>33372</v>
      </c>
      <c r="F1242" s="77" t="str">
        <f t="shared" si="19"/>
        <v>К товару</v>
      </c>
      <c r="G1242" s="87">
        <v>6091.86708</v>
      </c>
      <c r="H1242" s="61">
        <v>47</v>
      </c>
      <c r="I1242" s="60"/>
    </row>
    <row r="1243" spans="1:9" ht="15" x14ac:dyDescent="0.25">
      <c r="A1243" s="8" t="s">
        <v>14781</v>
      </c>
      <c r="B1243" s="8" t="s">
        <v>639</v>
      </c>
      <c r="C1243" s="8" t="s">
        <v>14782</v>
      </c>
      <c r="D1243" s="8" t="s">
        <v>14783</v>
      </c>
      <c r="E1243" s="13" t="s">
        <v>33373</v>
      </c>
      <c r="F1243" s="77" t="str">
        <f t="shared" si="19"/>
        <v>К товару</v>
      </c>
      <c r="G1243" s="87">
        <v>15813.252</v>
      </c>
      <c r="H1243" s="61">
        <v>6</v>
      </c>
      <c r="I1243" s="60"/>
    </row>
    <row r="1244" spans="1:9" ht="15" x14ac:dyDescent="0.25">
      <c r="A1244" s="8" t="s">
        <v>14784</v>
      </c>
      <c r="B1244" s="8" t="s">
        <v>639</v>
      </c>
      <c r="C1244" s="8" t="s">
        <v>14785</v>
      </c>
      <c r="D1244" s="8" t="s">
        <v>14786</v>
      </c>
      <c r="E1244" s="13" t="s">
        <v>33374</v>
      </c>
      <c r="F1244" s="77" t="str">
        <f t="shared" si="19"/>
        <v>К товару</v>
      </c>
      <c r="G1244" s="87">
        <v>14935.124159999999</v>
      </c>
      <c r="H1244" s="61">
        <v>2</v>
      </c>
      <c r="I1244" s="60"/>
    </row>
    <row r="1245" spans="1:9" ht="15" x14ac:dyDescent="0.25">
      <c r="A1245" s="8" t="s">
        <v>14787</v>
      </c>
      <c r="B1245" s="8" t="s">
        <v>639</v>
      </c>
      <c r="C1245" s="8" t="s">
        <v>14788</v>
      </c>
      <c r="D1245" s="8" t="s">
        <v>14789</v>
      </c>
      <c r="E1245" s="13" t="s">
        <v>33375</v>
      </c>
      <c r="F1245" s="77" t="str">
        <f t="shared" si="19"/>
        <v>К товару</v>
      </c>
      <c r="G1245" s="87">
        <v>16991.426159999999</v>
      </c>
      <c r="H1245" s="61">
        <v>4</v>
      </c>
      <c r="I1245" s="60"/>
    </row>
    <row r="1246" spans="1:9" ht="15" x14ac:dyDescent="0.25">
      <c r="A1246" s="8" t="s">
        <v>14790</v>
      </c>
      <c r="B1246" s="8" t="s">
        <v>639</v>
      </c>
      <c r="C1246" s="8" t="s">
        <v>14791</v>
      </c>
      <c r="D1246" s="8" t="s">
        <v>14792</v>
      </c>
      <c r="E1246" s="13" t="s">
        <v>33376</v>
      </c>
      <c r="F1246" s="77" t="str">
        <f t="shared" si="19"/>
        <v>К товару</v>
      </c>
      <c r="G1246" s="87">
        <v>10426.32</v>
      </c>
      <c r="H1246" s="61">
        <v>4</v>
      </c>
      <c r="I1246" s="60"/>
    </row>
    <row r="1247" spans="1:9" ht="15" x14ac:dyDescent="0.25">
      <c r="A1247" s="8" t="s">
        <v>24153</v>
      </c>
      <c r="B1247" s="8" t="s">
        <v>639</v>
      </c>
      <c r="C1247" s="8" t="s">
        <v>24154</v>
      </c>
      <c r="D1247" s="8" t="s">
        <v>24155</v>
      </c>
      <c r="E1247" s="13" t="s">
        <v>33377</v>
      </c>
      <c r="F1247" s="77" t="str">
        <f t="shared" si="19"/>
        <v>К товару</v>
      </c>
      <c r="G1247" s="87">
        <v>9258.5721599999997</v>
      </c>
      <c r="H1247" s="61">
        <v>8</v>
      </c>
      <c r="I1247" s="60"/>
    </row>
    <row r="1248" spans="1:9" ht="15" x14ac:dyDescent="0.25">
      <c r="A1248" s="8" t="s">
        <v>14793</v>
      </c>
      <c r="B1248" s="8" t="s">
        <v>639</v>
      </c>
      <c r="C1248" s="8" t="s">
        <v>14794</v>
      </c>
      <c r="D1248" s="8" t="s">
        <v>14795</v>
      </c>
      <c r="E1248" s="13" t="s">
        <v>33378</v>
      </c>
      <c r="F1248" s="77" t="str">
        <f t="shared" si="19"/>
        <v>К товару</v>
      </c>
      <c r="G1248" s="87">
        <v>30902.454000000002</v>
      </c>
      <c r="H1248" s="61">
        <v>4</v>
      </c>
      <c r="I1248" s="60"/>
    </row>
    <row r="1249" spans="1:9" ht="15" x14ac:dyDescent="0.25">
      <c r="A1249" s="8" t="s">
        <v>14796</v>
      </c>
      <c r="B1249" s="8" t="s">
        <v>639</v>
      </c>
      <c r="C1249" s="8" t="s">
        <v>14797</v>
      </c>
      <c r="D1249" s="8" t="s">
        <v>14798</v>
      </c>
      <c r="E1249" s="13" t="s">
        <v>33379</v>
      </c>
      <c r="F1249" s="77" t="str">
        <f t="shared" si="19"/>
        <v>К товару</v>
      </c>
      <c r="G1249" s="87">
        <v>11343.836159999999</v>
      </c>
      <c r="H1249" s="61">
        <v>2</v>
      </c>
      <c r="I1249" s="60"/>
    </row>
    <row r="1250" spans="1:9" ht="15" x14ac:dyDescent="0.25">
      <c r="A1250" s="8" t="s">
        <v>24156</v>
      </c>
      <c r="B1250" s="8" t="s">
        <v>639</v>
      </c>
      <c r="C1250" s="8" t="s">
        <v>24157</v>
      </c>
      <c r="D1250" s="8" t="s">
        <v>24158</v>
      </c>
      <c r="E1250" s="13" t="s">
        <v>33380</v>
      </c>
      <c r="F1250" s="77" t="str">
        <f t="shared" si="19"/>
        <v>К товару</v>
      </c>
      <c r="G1250" s="87">
        <v>18323.678159999999</v>
      </c>
      <c r="H1250" s="61">
        <v>2</v>
      </c>
      <c r="I1250" s="60"/>
    </row>
    <row r="1251" spans="1:9" ht="15" x14ac:dyDescent="0.25">
      <c r="A1251" s="8" t="s">
        <v>14799</v>
      </c>
      <c r="B1251" s="8" t="s">
        <v>639</v>
      </c>
      <c r="C1251" s="8" t="s">
        <v>14800</v>
      </c>
      <c r="D1251" s="8" t="s">
        <v>14801</v>
      </c>
      <c r="E1251" s="13" t="s">
        <v>33381</v>
      </c>
      <c r="F1251" s="77" t="str">
        <f t="shared" si="19"/>
        <v>К товару</v>
      </c>
      <c r="G1251" s="87">
        <v>18642.260159999998</v>
      </c>
      <c r="H1251" s="61">
        <v>4</v>
      </c>
      <c r="I1251" s="60"/>
    </row>
    <row r="1252" spans="1:9" ht="15" x14ac:dyDescent="0.25">
      <c r="A1252" s="8" t="s">
        <v>14802</v>
      </c>
      <c r="B1252" s="8" t="s">
        <v>639</v>
      </c>
      <c r="C1252" s="8" t="s">
        <v>14803</v>
      </c>
      <c r="D1252" s="8" t="s">
        <v>14804</v>
      </c>
      <c r="E1252" s="13" t="s">
        <v>33382</v>
      </c>
      <c r="F1252" s="77" t="str">
        <f t="shared" si="19"/>
        <v>К товару</v>
      </c>
      <c r="G1252" s="87">
        <v>23160.332159999998</v>
      </c>
      <c r="H1252" s="61">
        <v>19</v>
      </c>
      <c r="I1252" s="60"/>
    </row>
    <row r="1253" spans="1:9" ht="15" x14ac:dyDescent="0.25">
      <c r="A1253" s="8" t="s">
        <v>14805</v>
      </c>
      <c r="B1253" s="8" t="s">
        <v>639</v>
      </c>
      <c r="C1253" s="8" t="s">
        <v>14806</v>
      </c>
      <c r="D1253" s="8" t="s">
        <v>14807</v>
      </c>
      <c r="E1253" s="13" t="s">
        <v>33383</v>
      </c>
      <c r="F1253" s="77" t="str">
        <f t="shared" si="19"/>
        <v>К товару</v>
      </c>
      <c r="G1253" s="87">
        <v>22020.967079999999</v>
      </c>
      <c r="H1253" s="61">
        <v>7</v>
      </c>
      <c r="I1253" s="60"/>
    </row>
    <row r="1254" spans="1:9" ht="15" x14ac:dyDescent="0.25">
      <c r="A1254" s="8" t="s">
        <v>14808</v>
      </c>
      <c r="B1254" s="8" t="s">
        <v>639</v>
      </c>
      <c r="C1254" s="8" t="s">
        <v>14809</v>
      </c>
      <c r="D1254" s="8" t="s">
        <v>14810</v>
      </c>
      <c r="E1254" s="13" t="s">
        <v>33384</v>
      </c>
      <c r="F1254" s="77" t="str">
        <f t="shared" si="19"/>
        <v>К товару</v>
      </c>
      <c r="G1254" s="87">
        <v>12473.354159999999</v>
      </c>
      <c r="H1254" s="61">
        <v>24</v>
      </c>
      <c r="I1254" s="60"/>
    </row>
    <row r="1255" spans="1:9" ht="15" x14ac:dyDescent="0.25">
      <c r="A1255" s="8" t="s">
        <v>14811</v>
      </c>
      <c r="B1255" s="8" t="s">
        <v>639</v>
      </c>
      <c r="C1255" s="8" t="s">
        <v>14812</v>
      </c>
      <c r="D1255" s="8" t="s">
        <v>14813</v>
      </c>
      <c r="E1255" s="13" t="s">
        <v>33385</v>
      </c>
      <c r="F1255" s="77" t="str">
        <f t="shared" si="19"/>
        <v>К товару</v>
      </c>
      <c r="G1255" s="87">
        <v>18651.527999999998</v>
      </c>
      <c r="H1255" s="61">
        <v>11</v>
      </c>
      <c r="I1255" s="60"/>
    </row>
    <row r="1256" spans="1:9" ht="15" x14ac:dyDescent="0.25">
      <c r="A1256" s="8" t="s">
        <v>14814</v>
      </c>
      <c r="B1256" s="8" t="s">
        <v>639</v>
      </c>
      <c r="C1256" s="8" t="s">
        <v>14815</v>
      </c>
      <c r="D1256" s="8" t="s">
        <v>14816</v>
      </c>
      <c r="E1256" s="13" t="s">
        <v>33386</v>
      </c>
      <c r="F1256" s="77" t="str">
        <f t="shared" si="19"/>
        <v>К товару</v>
      </c>
      <c r="G1256" s="87">
        <v>22725.902159999998</v>
      </c>
      <c r="H1256" s="61">
        <v>23</v>
      </c>
      <c r="I1256" s="60"/>
    </row>
    <row r="1257" spans="1:9" ht="15" x14ac:dyDescent="0.25">
      <c r="A1257" s="8" t="s">
        <v>14817</v>
      </c>
      <c r="B1257" s="8" t="s">
        <v>639</v>
      </c>
      <c r="C1257" s="8" t="s">
        <v>4790</v>
      </c>
      <c r="D1257" s="8" t="s">
        <v>14818</v>
      </c>
      <c r="E1257" s="13" t="s">
        <v>33387</v>
      </c>
      <c r="F1257" s="77" t="str">
        <f t="shared" si="19"/>
        <v>К товару</v>
      </c>
      <c r="G1257" s="87">
        <v>22764.132000000001</v>
      </c>
      <c r="H1257" s="61">
        <v>4</v>
      </c>
      <c r="I1257" s="60"/>
    </row>
    <row r="1258" spans="1:9" ht="30" x14ac:dyDescent="0.25">
      <c r="A1258" s="8" t="s">
        <v>14819</v>
      </c>
      <c r="B1258" s="8" t="s">
        <v>639</v>
      </c>
      <c r="C1258" s="8" t="s">
        <v>14820</v>
      </c>
      <c r="D1258" s="8" t="s">
        <v>14821</v>
      </c>
      <c r="E1258" s="13" t="s">
        <v>33388</v>
      </c>
      <c r="F1258" s="77" t="str">
        <f t="shared" si="19"/>
        <v>К товару</v>
      </c>
      <c r="G1258" s="87">
        <v>15775.022159999999</v>
      </c>
      <c r="H1258" s="61">
        <v>29</v>
      </c>
      <c r="I1258" s="60"/>
    </row>
    <row r="1259" spans="1:9" ht="15" x14ac:dyDescent="0.25">
      <c r="A1259" s="8" t="s">
        <v>24159</v>
      </c>
      <c r="B1259" s="8" t="s">
        <v>639</v>
      </c>
      <c r="C1259" s="8" t="s">
        <v>24160</v>
      </c>
      <c r="D1259" s="8" t="s">
        <v>24161</v>
      </c>
      <c r="E1259" s="13" t="s">
        <v>33389</v>
      </c>
      <c r="F1259" s="77" t="str">
        <f t="shared" si="19"/>
        <v>К товару</v>
      </c>
      <c r="G1259" s="87">
        <v>16672.844160000001</v>
      </c>
      <c r="H1259" s="61">
        <v>3</v>
      </c>
      <c r="I1259" s="60"/>
    </row>
    <row r="1260" spans="1:9" ht="15" x14ac:dyDescent="0.25">
      <c r="A1260" s="8" t="s">
        <v>14822</v>
      </c>
      <c r="B1260" s="8" t="s">
        <v>639</v>
      </c>
      <c r="C1260" s="8" t="s">
        <v>14823</v>
      </c>
      <c r="D1260" s="8" t="s">
        <v>14824</v>
      </c>
      <c r="E1260" s="13" t="s">
        <v>33390</v>
      </c>
      <c r="F1260" s="77" t="str">
        <f t="shared" si="19"/>
        <v>К товару</v>
      </c>
      <c r="G1260" s="87">
        <v>17281.046159999998</v>
      </c>
      <c r="H1260" s="61">
        <v>13</v>
      </c>
      <c r="I1260" s="60"/>
    </row>
    <row r="1261" spans="1:9" ht="15" x14ac:dyDescent="0.25">
      <c r="A1261" s="8" t="s">
        <v>14825</v>
      </c>
      <c r="B1261" s="8" t="s">
        <v>639</v>
      </c>
      <c r="C1261" s="8" t="s">
        <v>14826</v>
      </c>
      <c r="D1261" s="8" t="s">
        <v>14827</v>
      </c>
      <c r="E1261" s="13" t="s">
        <v>33391</v>
      </c>
      <c r="F1261" s="77" t="str">
        <f t="shared" si="19"/>
        <v>К товару</v>
      </c>
      <c r="G1261" s="87">
        <v>45277.453080000007</v>
      </c>
      <c r="H1261" s="61">
        <v>2</v>
      </c>
      <c r="I1261" s="60"/>
    </row>
    <row r="1262" spans="1:9" ht="15" x14ac:dyDescent="0.25">
      <c r="A1262" s="8" t="s">
        <v>14828</v>
      </c>
      <c r="B1262" s="8" t="s">
        <v>639</v>
      </c>
      <c r="C1262" s="8" t="s">
        <v>14829</v>
      </c>
      <c r="D1262" s="8" t="s">
        <v>14830</v>
      </c>
      <c r="E1262" s="13" t="s">
        <v>33392</v>
      </c>
      <c r="F1262" s="77" t="str">
        <f t="shared" si="19"/>
        <v>К товару</v>
      </c>
      <c r="G1262" s="87">
        <v>17058.617999999999</v>
      </c>
      <c r="H1262" s="61">
        <v>70</v>
      </c>
      <c r="I1262" s="60"/>
    </row>
    <row r="1263" spans="1:9" ht="15" x14ac:dyDescent="0.25">
      <c r="A1263" s="8" t="s">
        <v>27786</v>
      </c>
      <c r="B1263" s="8" t="s">
        <v>639</v>
      </c>
      <c r="C1263" s="8" t="s">
        <v>27787</v>
      </c>
      <c r="D1263" s="8" t="s">
        <v>8039</v>
      </c>
      <c r="E1263" s="13" t="s">
        <v>33393</v>
      </c>
      <c r="F1263" s="77" t="str">
        <f t="shared" si="19"/>
        <v>К товару</v>
      </c>
      <c r="G1263" s="87">
        <v>23131.370159999999</v>
      </c>
      <c r="H1263" s="61">
        <v>7</v>
      </c>
      <c r="I1263" s="60"/>
    </row>
    <row r="1264" spans="1:9" ht="15" x14ac:dyDescent="0.25">
      <c r="A1264" s="8" t="s">
        <v>24162</v>
      </c>
      <c r="B1264" s="8" t="s">
        <v>639</v>
      </c>
      <c r="C1264" s="8" t="s">
        <v>24163</v>
      </c>
      <c r="D1264" s="8" t="s">
        <v>24164</v>
      </c>
      <c r="E1264" s="13" t="s">
        <v>33394</v>
      </c>
      <c r="F1264" s="77" t="str">
        <f t="shared" si="19"/>
        <v>К товару</v>
      </c>
      <c r="G1264" s="87">
        <v>12637.27908</v>
      </c>
      <c r="H1264" s="61">
        <v>7</v>
      </c>
      <c r="I1264" s="60"/>
    </row>
    <row r="1265" spans="1:9" ht="15" x14ac:dyDescent="0.25">
      <c r="A1265" s="8" t="s">
        <v>24165</v>
      </c>
      <c r="B1265" s="8" t="s">
        <v>639</v>
      </c>
      <c r="C1265" s="8" t="s">
        <v>24166</v>
      </c>
      <c r="D1265" s="8" t="s">
        <v>24167</v>
      </c>
      <c r="E1265" s="13" t="s">
        <v>33395</v>
      </c>
      <c r="F1265" s="77" t="str">
        <f t="shared" si="19"/>
        <v>К товару</v>
      </c>
      <c r="G1265" s="87">
        <v>13322.52</v>
      </c>
      <c r="H1265" s="61">
        <v>5</v>
      </c>
      <c r="I1265" s="60"/>
    </row>
    <row r="1266" spans="1:9" ht="15" x14ac:dyDescent="0.25">
      <c r="A1266" s="8" t="s">
        <v>14831</v>
      </c>
      <c r="B1266" s="8" t="s">
        <v>639</v>
      </c>
      <c r="C1266" s="8" t="s">
        <v>14832</v>
      </c>
      <c r="D1266" s="8" t="s">
        <v>14833</v>
      </c>
      <c r="E1266" s="13" t="s">
        <v>33396</v>
      </c>
      <c r="F1266" s="77" t="str">
        <f t="shared" si="19"/>
        <v>К товару</v>
      </c>
      <c r="G1266" s="87">
        <v>11449.837079999999</v>
      </c>
      <c r="H1266" s="61">
        <v>3</v>
      </c>
      <c r="I1266" s="60"/>
    </row>
    <row r="1267" spans="1:9" ht="15" x14ac:dyDescent="0.25">
      <c r="A1267" s="8" t="s">
        <v>14834</v>
      </c>
      <c r="B1267" s="8" t="s">
        <v>639</v>
      </c>
      <c r="C1267" s="8" t="s">
        <v>14835</v>
      </c>
      <c r="D1267" s="8" t="s">
        <v>14836</v>
      </c>
      <c r="E1267" s="13" t="s">
        <v>33397</v>
      </c>
      <c r="F1267" s="77" t="str">
        <f t="shared" si="19"/>
        <v>К товару</v>
      </c>
      <c r="G1267" s="87">
        <v>12212.69616</v>
      </c>
      <c r="H1267" s="61">
        <v>1</v>
      </c>
      <c r="I1267" s="60"/>
    </row>
    <row r="1268" spans="1:9" ht="30" x14ac:dyDescent="0.25">
      <c r="A1268" s="8" t="s">
        <v>14837</v>
      </c>
      <c r="B1268" s="8" t="s">
        <v>639</v>
      </c>
      <c r="C1268" s="8" t="s">
        <v>14838</v>
      </c>
      <c r="D1268" s="8" t="s">
        <v>8042</v>
      </c>
      <c r="E1268" s="13" t="s">
        <v>33398</v>
      </c>
      <c r="F1268" s="77" t="str">
        <f t="shared" si="19"/>
        <v>К товару</v>
      </c>
      <c r="G1268" s="87">
        <v>12096.84816</v>
      </c>
      <c r="H1268" s="61">
        <v>9</v>
      </c>
      <c r="I1268" s="60"/>
    </row>
    <row r="1269" spans="1:9" ht="15" x14ac:dyDescent="0.25">
      <c r="A1269" s="8" t="s">
        <v>14839</v>
      </c>
      <c r="B1269" s="8" t="s">
        <v>639</v>
      </c>
      <c r="C1269" s="8" t="s">
        <v>14840</v>
      </c>
      <c r="D1269" s="8" t="s">
        <v>14841</v>
      </c>
      <c r="E1269" s="13" t="s">
        <v>33399</v>
      </c>
      <c r="F1269" s="77" t="str">
        <f t="shared" si="19"/>
        <v>К товару</v>
      </c>
      <c r="G1269" s="87">
        <v>12038.924159999999</v>
      </c>
      <c r="H1269" s="61">
        <v>26</v>
      </c>
      <c r="I1269" s="60"/>
    </row>
    <row r="1270" spans="1:9" ht="15" x14ac:dyDescent="0.25">
      <c r="A1270" s="8" t="s">
        <v>14842</v>
      </c>
      <c r="B1270" s="8" t="s">
        <v>639</v>
      </c>
      <c r="C1270" s="8" t="s">
        <v>14843</v>
      </c>
      <c r="D1270" s="8" t="s">
        <v>14844</v>
      </c>
      <c r="E1270" s="13" t="s">
        <v>33400</v>
      </c>
      <c r="F1270" s="77" t="str">
        <f t="shared" si="19"/>
        <v>К товару</v>
      </c>
      <c r="G1270" s="87">
        <v>6246.5241599999999</v>
      </c>
      <c r="H1270" s="61">
        <v>5</v>
      </c>
      <c r="I1270" s="60"/>
    </row>
    <row r="1271" spans="1:9" ht="15" x14ac:dyDescent="0.25">
      <c r="A1271" s="8" t="s">
        <v>14845</v>
      </c>
      <c r="B1271" s="8" t="s">
        <v>639</v>
      </c>
      <c r="C1271" s="8" t="s">
        <v>14846</v>
      </c>
      <c r="D1271" s="8" t="s">
        <v>14847</v>
      </c>
      <c r="E1271" s="13" t="s">
        <v>33401</v>
      </c>
      <c r="F1271" s="77" t="str">
        <f t="shared" si="19"/>
        <v>К товару</v>
      </c>
      <c r="G1271" s="87">
        <v>17406.162</v>
      </c>
      <c r="H1271" s="61">
        <v>3</v>
      </c>
      <c r="I1271" s="60"/>
    </row>
    <row r="1272" spans="1:9" ht="15" x14ac:dyDescent="0.25">
      <c r="A1272" s="8" t="s">
        <v>24168</v>
      </c>
      <c r="B1272" s="8" t="s">
        <v>639</v>
      </c>
      <c r="C1272" s="8" t="s">
        <v>24169</v>
      </c>
      <c r="D1272" s="8" t="s">
        <v>24170</v>
      </c>
      <c r="E1272" s="13" t="s">
        <v>33402</v>
      </c>
      <c r="F1272" s="77" t="str">
        <f t="shared" si="19"/>
        <v>К товару</v>
      </c>
      <c r="G1272" s="87">
        <v>21258.108</v>
      </c>
      <c r="H1272" s="61">
        <v>5</v>
      </c>
      <c r="I1272" s="60"/>
    </row>
    <row r="1273" spans="1:9" ht="15" x14ac:dyDescent="0.25">
      <c r="A1273" s="8" t="s">
        <v>14848</v>
      </c>
      <c r="B1273" s="8" t="s">
        <v>639</v>
      </c>
      <c r="C1273" s="8" t="s">
        <v>14849</v>
      </c>
      <c r="D1273" s="8" t="s">
        <v>14850</v>
      </c>
      <c r="E1273" s="13" t="s">
        <v>33403</v>
      </c>
      <c r="F1273" s="77" t="str">
        <f t="shared" si="19"/>
        <v>К товару</v>
      </c>
      <c r="G1273" s="87">
        <v>11478.799079999999</v>
      </c>
      <c r="H1273" s="61">
        <v>2</v>
      </c>
      <c r="I1273" s="60"/>
    </row>
    <row r="1274" spans="1:9" ht="15" x14ac:dyDescent="0.25">
      <c r="A1274" s="8" t="s">
        <v>14851</v>
      </c>
      <c r="B1274" s="8" t="s">
        <v>639</v>
      </c>
      <c r="C1274" s="8" t="s">
        <v>14852</v>
      </c>
      <c r="D1274" s="8" t="s">
        <v>14853</v>
      </c>
      <c r="E1274" s="13" t="s">
        <v>33404</v>
      </c>
      <c r="F1274" s="77" t="str">
        <f t="shared" si="19"/>
        <v>К товару</v>
      </c>
      <c r="G1274" s="87">
        <v>14886.468000000001</v>
      </c>
      <c r="H1274" s="61">
        <v>8</v>
      </c>
      <c r="I1274" s="60"/>
    </row>
    <row r="1275" spans="1:9" ht="15" x14ac:dyDescent="0.25">
      <c r="A1275" s="8" t="s">
        <v>14854</v>
      </c>
      <c r="B1275" s="8" t="s">
        <v>639</v>
      </c>
      <c r="C1275" s="8" t="s">
        <v>14855</v>
      </c>
      <c r="D1275" s="8" t="s">
        <v>14856</v>
      </c>
      <c r="E1275" s="13" t="s">
        <v>33405</v>
      </c>
      <c r="F1275" s="77" t="str">
        <f t="shared" si="19"/>
        <v>К товару</v>
      </c>
      <c r="G1275" s="87">
        <v>19684.892159999999</v>
      </c>
      <c r="H1275" s="61">
        <v>4</v>
      </c>
      <c r="I1275" s="60"/>
    </row>
    <row r="1276" spans="1:9" ht="15" x14ac:dyDescent="0.25">
      <c r="A1276" s="8" t="s">
        <v>14857</v>
      </c>
      <c r="B1276" s="8" t="s">
        <v>639</v>
      </c>
      <c r="C1276" s="8" t="s">
        <v>14858</v>
      </c>
      <c r="D1276" s="8" t="s">
        <v>7976</v>
      </c>
      <c r="E1276" s="13" t="s">
        <v>33406</v>
      </c>
      <c r="F1276" s="77" t="str">
        <f t="shared" si="19"/>
        <v>К товару</v>
      </c>
      <c r="G1276" s="87">
        <v>4672.7290800000001</v>
      </c>
      <c r="H1276" s="61">
        <v>36</v>
      </c>
      <c r="I1276" s="60"/>
    </row>
    <row r="1277" spans="1:9" ht="15" x14ac:dyDescent="0.25">
      <c r="A1277" s="8" t="s">
        <v>14859</v>
      </c>
      <c r="B1277" s="8" t="s">
        <v>639</v>
      </c>
      <c r="C1277" s="8" t="s">
        <v>14860</v>
      </c>
      <c r="D1277" s="8" t="s">
        <v>7987</v>
      </c>
      <c r="E1277" s="13" t="s">
        <v>33407</v>
      </c>
      <c r="F1277" s="77" t="str">
        <f t="shared" si="19"/>
        <v>К товару</v>
      </c>
      <c r="G1277" s="87">
        <v>27629.748</v>
      </c>
      <c r="H1277" s="61">
        <v>15</v>
      </c>
      <c r="I1277" s="60"/>
    </row>
    <row r="1278" spans="1:9" ht="15" x14ac:dyDescent="0.25">
      <c r="A1278" s="8" t="s">
        <v>14861</v>
      </c>
      <c r="B1278" s="8" t="s">
        <v>639</v>
      </c>
      <c r="C1278" s="8" t="s">
        <v>14862</v>
      </c>
      <c r="D1278" s="8" t="s">
        <v>14863</v>
      </c>
      <c r="E1278" s="13" t="s">
        <v>33408</v>
      </c>
      <c r="F1278" s="77" t="str">
        <f t="shared" si="19"/>
        <v>К товару</v>
      </c>
      <c r="G1278" s="87">
        <v>13564.06308</v>
      </c>
      <c r="H1278" s="61">
        <v>9</v>
      </c>
      <c r="I1278" s="60"/>
    </row>
    <row r="1279" spans="1:9" ht="15" x14ac:dyDescent="0.25">
      <c r="A1279" s="8" t="s">
        <v>14864</v>
      </c>
      <c r="B1279" s="8" t="s">
        <v>639</v>
      </c>
      <c r="C1279" s="8" t="s">
        <v>14865</v>
      </c>
      <c r="D1279" s="8" t="s">
        <v>14866</v>
      </c>
      <c r="E1279" s="13" t="s">
        <v>33409</v>
      </c>
      <c r="F1279" s="77" t="str">
        <f t="shared" si="19"/>
        <v>К товару</v>
      </c>
      <c r="G1279" s="87">
        <v>8572.7520000000004</v>
      </c>
      <c r="H1279" s="61">
        <v>70</v>
      </c>
      <c r="I1279" s="60"/>
    </row>
    <row r="1280" spans="1:9" ht="15" x14ac:dyDescent="0.25">
      <c r="A1280" s="8" t="s">
        <v>14867</v>
      </c>
      <c r="B1280" s="8" t="s">
        <v>639</v>
      </c>
      <c r="C1280" s="8" t="s">
        <v>14868</v>
      </c>
      <c r="D1280" s="8" t="s">
        <v>14869</v>
      </c>
      <c r="E1280" s="13" t="s">
        <v>33410</v>
      </c>
      <c r="F1280" s="77" t="str">
        <f t="shared" si="19"/>
        <v>К товару</v>
      </c>
      <c r="G1280" s="87">
        <v>37940.22</v>
      </c>
      <c r="H1280" s="61">
        <v>6</v>
      </c>
      <c r="I1280" s="60"/>
    </row>
    <row r="1281" spans="1:9" ht="15" x14ac:dyDescent="0.25">
      <c r="A1281" s="8" t="s">
        <v>14870</v>
      </c>
      <c r="B1281" s="8" t="s">
        <v>639</v>
      </c>
      <c r="C1281" s="8" t="s">
        <v>14871</v>
      </c>
      <c r="D1281" s="8" t="s">
        <v>14872</v>
      </c>
      <c r="E1281" s="13" t="s">
        <v>33411</v>
      </c>
      <c r="F1281" s="77" t="str">
        <f t="shared" si="19"/>
        <v>К товару</v>
      </c>
      <c r="G1281" s="87">
        <v>1037.4188399999998</v>
      </c>
      <c r="H1281" s="61">
        <v>22</v>
      </c>
      <c r="I1281" s="60"/>
    </row>
    <row r="1282" spans="1:9" ht="15" x14ac:dyDescent="0.25">
      <c r="A1282" s="8" t="s">
        <v>14873</v>
      </c>
      <c r="B1282" s="8" t="s">
        <v>639</v>
      </c>
      <c r="C1282" s="8" t="s">
        <v>14874</v>
      </c>
      <c r="D1282" s="8" t="s">
        <v>14875</v>
      </c>
      <c r="E1282" s="13" t="s">
        <v>33412</v>
      </c>
      <c r="F1282" s="77" t="str">
        <f t="shared" si="19"/>
        <v>К товару</v>
      </c>
      <c r="G1282" s="87">
        <v>49361.095080000006</v>
      </c>
      <c r="H1282" s="61">
        <v>22</v>
      </c>
      <c r="I1282" s="60"/>
    </row>
    <row r="1283" spans="1:9" ht="15" x14ac:dyDescent="0.25">
      <c r="A1283" s="8" t="s">
        <v>24171</v>
      </c>
      <c r="B1283" s="8" t="s">
        <v>639</v>
      </c>
      <c r="C1283" s="8" t="s">
        <v>24172</v>
      </c>
      <c r="D1283" s="8" t="s">
        <v>24173</v>
      </c>
      <c r="E1283" s="13" t="s">
        <v>33413</v>
      </c>
      <c r="F1283" s="77" t="str">
        <f t="shared" si="19"/>
        <v>К товару</v>
      </c>
      <c r="G1283" s="87">
        <v>840.47724000000005</v>
      </c>
      <c r="H1283" s="61">
        <v>36</v>
      </c>
      <c r="I1283" s="60"/>
    </row>
    <row r="1284" spans="1:9" ht="15" x14ac:dyDescent="0.25">
      <c r="A1284" s="8" t="s">
        <v>14876</v>
      </c>
      <c r="B1284" s="8" t="s">
        <v>639</v>
      </c>
      <c r="C1284" s="8" t="s">
        <v>14877</v>
      </c>
      <c r="D1284" s="8" t="s">
        <v>14878</v>
      </c>
      <c r="E1284" s="13" t="s">
        <v>33414</v>
      </c>
      <c r="F1284" s="77" t="str">
        <f t="shared" si="19"/>
        <v>К товару</v>
      </c>
      <c r="G1284" s="87">
        <v>1470.6903600000001</v>
      </c>
      <c r="H1284" s="61">
        <v>8</v>
      </c>
      <c r="I1284" s="60"/>
    </row>
    <row r="1285" spans="1:9" ht="15" x14ac:dyDescent="0.25">
      <c r="A1285" s="8" t="s">
        <v>14879</v>
      </c>
      <c r="B1285" s="8" t="s">
        <v>639</v>
      </c>
      <c r="C1285" s="8" t="s">
        <v>14880</v>
      </c>
      <c r="D1285" s="8" t="s">
        <v>14881</v>
      </c>
      <c r="E1285" s="13" t="s">
        <v>33415</v>
      </c>
      <c r="F1285" s="77" t="str">
        <f t="shared" si="19"/>
        <v>К товару</v>
      </c>
      <c r="G1285" s="87">
        <v>3909.87</v>
      </c>
      <c r="H1285" s="61">
        <v>24</v>
      </c>
      <c r="I1285" s="60"/>
    </row>
    <row r="1286" spans="1:9" ht="15" x14ac:dyDescent="0.25">
      <c r="A1286" s="8" t="s">
        <v>24174</v>
      </c>
      <c r="B1286" s="8" t="s">
        <v>639</v>
      </c>
      <c r="C1286" s="8" t="s">
        <v>24175</v>
      </c>
      <c r="D1286" s="8" t="s">
        <v>24176</v>
      </c>
      <c r="E1286" s="13" t="s">
        <v>33416</v>
      </c>
      <c r="F1286" s="77" t="str">
        <f t="shared" si="19"/>
        <v>К товару</v>
      </c>
      <c r="G1286" s="87">
        <v>4161.2601599999998</v>
      </c>
      <c r="H1286" s="61">
        <v>4</v>
      </c>
      <c r="I1286" s="60"/>
    </row>
    <row r="1287" spans="1:9" ht="15" x14ac:dyDescent="0.25">
      <c r="A1287" s="8" t="s">
        <v>24177</v>
      </c>
      <c r="B1287" s="8" t="s">
        <v>639</v>
      </c>
      <c r="C1287" s="8" t="s">
        <v>24178</v>
      </c>
      <c r="D1287" s="8" t="s">
        <v>24179</v>
      </c>
      <c r="E1287" s="13" t="s">
        <v>33417</v>
      </c>
      <c r="F1287" s="77" t="str">
        <f t="shared" si="19"/>
        <v>К товару</v>
      </c>
      <c r="G1287" s="87">
        <v>90747.793080000003</v>
      </c>
      <c r="H1287" s="61">
        <v>5</v>
      </c>
      <c r="I1287" s="60"/>
    </row>
    <row r="1288" spans="1:9" ht="15" x14ac:dyDescent="0.25">
      <c r="A1288" s="8" t="s">
        <v>14882</v>
      </c>
      <c r="B1288" s="8" t="s">
        <v>639</v>
      </c>
      <c r="C1288" s="8" t="s">
        <v>14883</v>
      </c>
      <c r="D1288" s="8" t="s">
        <v>14884</v>
      </c>
      <c r="E1288" s="13" t="s">
        <v>33418</v>
      </c>
      <c r="F1288" s="77" t="str">
        <f t="shared" si="19"/>
        <v>К товару</v>
      </c>
      <c r="G1288" s="87">
        <v>2220.8061600000001</v>
      </c>
      <c r="H1288" s="61">
        <v>49</v>
      </c>
      <c r="I1288" s="60"/>
    </row>
    <row r="1289" spans="1:9" ht="15" x14ac:dyDescent="0.25">
      <c r="A1289" s="8" t="s">
        <v>14885</v>
      </c>
      <c r="B1289" s="8" t="s">
        <v>639</v>
      </c>
      <c r="C1289" s="8" t="s">
        <v>14886</v>
      </c>
      <c r="D1289" s="8" t="s">
        <v>14887</v>
      </c>
      <c r="E1289" s="13" t="s">
        <v>33419</v>
      </c>
      <c r="F1289" s="77" t="str">
        <f t="shared" si="19"/>
        <v>К товару</v>
      </c>
      <c r="G1289" s="87">
        <v>2085.2640000000001</v>
      </c>
      <c r="H1289" s="61">
        <v>88</v>
      </c>
      <c r="I1289" s="60"/>
    </row>
    <row r="1290" spans="1:9" ht="15" x14ac:dyDescent="0.25">
      <c r="A1290" s="8" t="s">
        <v>14888</v>
      </c>
      <c r="B1290" s="8" t="s">
        <v>639</v>
      </c>
      <c r="C1290" s="8" t="s">
        <v>14889</v>
      </c>
      <c r="D1290" s="8" t="s">
        <v>14890</v>
      </c>
      <c r="E1290" s="13" t="s">
        <v>33420</v>
      </c>
      <c r="F1290" s="77" t="str">
        <f t="shared" ref="F1290:F1353" si="20">HYPERLINK("https://shop-askom.kz/?pbrandnumber="&amp;C1290&amp;"&amp;pbrandname=SAMPA", "К товару")</f>
        <v>К товару</v>
      </c>
      <c r="G1290" s="87">
        <v>1013.0907599999999</v>
      </c>
      <c r="H1290" s="61">
        <v>75</v>
      </c>
      <c r="I1290" s="60"/>
    </row>
    <row r="1291" spans="1:9" ht="15" x14ac:dyDescent="0.25">
      <c r="A1291" s="8" t="s">
        <v>14891</v>
      </c>
      <c r="B1291" s="8" t="s">
        <v>639</v>
      </c>
      <c r="C1291" s="8" t="s">
        <v>14892</v>
      </c>
      <c r="D1291" s="8" t="s">
        <v>14893</v>
      </c>
      <c r="E1291" s="13" t="s">
        <v>33421</v>
      </c>
      <c r="F1291" s="77" t="str">
        <f t="shared" si="20"/>
        <v>К товару</v>
      </c>
      <c r="G1291" s="87">
        <v>4199.49</v>
      </c>
      <c r="H1291" s="61">
        <v>12</v>
      </c>
      <c r="I1291" s="60"/>
    </row>
    <row r="1292" spans="1:9" ht="15" x14ac:dyDescent="0.25">
      <c r="A1292" s="8" t="s">
        <v>14894</v>
      </c>
      <c r="B1292" s="8" t="s">
        <v>639</v>
      </c>
      <c r="C1292" s="8" t="s">
        <v>14895</v>
      </c>
      <c r="D1292" s="8" t="s">
        <v>14896</v>
      </c>
      <c r="E1292" s="13" t="s">
        <v>33422</v>
      </c>
      <c r="F1292" s="77" t="str">
        <f t="shared" si="20"/>
        <v>К товару</v>
      </c>
      <c r="G1292" s="87">
        <v>1024.6755599999999</v>
      </c>
      <c r="H1292" s="61">
        <v>151</v>
      </c>
      <c r="I1292" s="60"/>
    </row>
    <row r="1293" spans="1:9" ht="15" x14ac:dyDescent="0.25">
      <c r="A1293" s="8" t="s">
        <v>21505</v>
      </c>
      <c r="B1293" s="8" t="s">
        <v>639</v>
      </c>
      <c r="C1293" s="8" t="s">
        <v>21506</v>
      </c>
      <c r="D1293" s="8" t="s">
        <v>21507</v>
      </c>
      <c r="E1293" s="13" t="s">
        <v>33423</v>
      </c>
      <c r="F1293" s="77" t="str">
        <f t="shared" si="20"/>
        <v>К товару</v>
      </c>
      <c r="G1293" s="87">
        <v>1969.4159999999999</v>
      </c>
      <c r="H1293" s="61">
        <v>5</v>
      </c>
      <c r="I1293" s="60"/>
    </row>
    <row r="1294" spans="1:9" ht="30" x14ac:dyDescent="0.25">
      <c r="A1294" s="8" t="s">
        <v>14897</v>
      </c>
      <c r="B1294" s="8" t="s">
        <v>639</v>
      </c>
      <c r="C1294" s="8" t="s">
        <v>14898</v>
      </c>
      <c r="D1294" s="8" t="s">
        <v>14899</v>
      </c>
      <c r="E1294" s="13" t="s">
        <v>33424</v>
      </c>
      <c r="F1294" s="77" t="str">
        <f t="shared" si="20"/>
        <v>К товару</v>
      </c>
      <c r="G1294" s="87">
        <v>3205.5141600000002</v>
      </c>
      <c r="H1294" s="61">
        <v>31</v>
      </c>
      <c r="I1294" s="60"/>
    </row>
    <row r="1295" spans="1:9" ht="15" x14ac:dyDescent="0.25">
      <c r="A1295" s="8" t="s">
        <v>14903</v>
      </c>
      <c r="B1295" s="8" t="s">
        <v>639</v>
      </c>
      <c r="C1295" s="8" t="s">
        <v>14904</v>
      </c>
      <c r="D1295" s="8" t="s">
        <v>14905</v>
      </c>
      <c r="E1295" s="13" t="s">
        <v>33425</v>
      </c>
      <c r="F1295" s="77" t="str">
        <f t="shared" si="20"/>
        <v>К товару</v>
      </c>
      <c r="G1295" s="87">
        <v>8930.1430799999998</v>
      </c>
      <c r="H1295" s="61">
        <v>18</v>
      </c>
      <c r="I1295" s="60"/>
    </row>
    <row r="1296" spans="1:9" ht="15" x14ac:dyDescent="0.25">
      <c r="A1296" s="8" t="s">
        <v>14900</v>
      </c>
      <c r="B1296" s="8" t="s">
        <v>639</v>
      </c>
      <c r="C1296" s="8" t="s">
        <v>14901</v>
      </c>
      <c r="D1296" s="8" t="s">
        <v>14902</v>
      </c>
      <c r="E1296" s="13" t="s">
        <v>33426</v>
      </c>
      <c r="F1296" s="77" t="str">
        <f t="shared" si="20"/>
        <v>К товару</v>
      </c>
      <c r="G1296" s="87">
        <v>934.89336000000003</v>
      </c>
      <c r="H1296" s="61">
        <v>63</v>
      </c>
      <c r="I1296" s="60"/>
    </row>
    <row r="1297" spans="1:9" ht="30" x14ac:dyDescent="0.25">
      <c r="A1297" s="8" t="s">
        <v>14906</v>
      </c>
      <c r="B1297" s="8" t="s">
        <v>639</v>
      </c>
      <c r="C1297" s="8" t="s">
        <v>14907</v>
      </c>
      <c r="D1297" s="8" t="s">
        <v>14908</v>
      </c>
      <c r="E1297" s="13" t="s">
        <v>33427</v>
      </c>
      <c r="F1297" s="77" t="str">
        <f t="shared" si="20"/>
        <v>К товару</v>
      </c>
      <c r="G1297" s="87">
        <v>1660.6810800000001</v>
      </c>
      <c r="H1297" s="61">
        <v>294</v>
      </c>
      <c r="I1297" s="60"/>
    </row>
    <row r="1298" spans="1:9" ht="15" x14ac:dyDescent="0.25">
      <c r="A1298" s="8" t="s">
        <v>27788</v>
      </c>
      <c r="B1298" s="8" t="s">
        <v>639</v>
      </c>
      <c r="C1298" s="8" t="s">
        <v>27789</v>
      </c>
      <c r="D1298" s="8" t="s">
        <v>27790</v>
      </c>
      <c r="E1298" s="13" t="s">
        <v>33428</v>
      </c>
      <c r="F1298" s="77" t="str">
        <f t="shared" si="20"/>
        <v>К товару</v>
      </c>
      <c r="G1298" s="87">
        <v>1969.4159999999999</v>
      </c>
      <c r="H1298" s="61">
        <v>60</v>
      </c>
      <c r="I1298" s="60"/>
    </row>
    <row r="1299" spans="1:9" ht="15" x14ac:dyDescent="0.25">
      <c r="A1299" s="8" t="s">
        <v>14909</v>
      </c>
      <c r="B1299" s="8" t="s">
        <v>639</v>
      </c>
      <c r="C1299" s="8" t="s">
        <v>14910</v>
      </c>
      <c r="D1299" s="8" t="s">
        <v>7754</v>
      </c>
      <c r="E1299" s="13" t="s">
        <v>33429</v>
      </c>
      <c r="F1299" s="77" t="str">
        <f t="shared" si="20"/>
        <v>К товару</v>
      </c>
      <c r="G1299" s="87">
        <v>1989.6894</v>
      </c>
      <c r="H1299" s="61">
        <v>190</v>
      </c>
      <c r="I1299" s="60"/>
    </row>
    <row r="1300" spans="1:9" ht="30" x14ac:dyDescent="0.25">
      <c r="A1300" s="8" t="s">
        <v>14911</v>
      </c>
      <c r="B1300" s="8" t="s">
        <v>639</v>
      </c>
      <c r="C1300" s="8" t="s">
        <v>14912</v>
      </c>
      <c r="D1300" s="8" t="s">
        <v>14913</v>
      </c>
      <c r="E1300" s="13" t="s">
        <v>33430</v>
      </c>
      <c r="F1300" s="77" t="str">
        <f t="shared" si="20"/>
        <v>К товару</v>
      </c>
      <c r="G1300" s="87">
        <v>407.20571999999999</v>
      </c>
      <c r="H1300" s="61">
        <v>45</v>
      </c>
      <c r="I1300" s="60"/>
    </row>
    <row r="1301" spans="1:9" ht="15" x14ac:dyDescent="0.25">
      <c r="A1301" s="8" t="s">
        <v>14914</v>
      </c>
      <c r="B1301" s="8" t="s">
        <v>639</v>
      </c>
      <c r="C1301" s="8" t="s">
        <v>14915</v>
      </c>
      <c r="D1301" s="8" t="s">
        <v>14916</v>
      </c>
      <c r="E1301" s="13" t="s">
        <v>33431</v>
      </c>
      <c r="F1301" s="77" t="str">
        <f t="shared" si="20"/>
        <v>К товару</v>
      </c>
      <c r="G1301" s="87">
        <v>1153.84608</v>
      </c>
      <c r="H1301" s="61">
        <v>147</v>
      </c>
      <c r="I1301" s="60"/>
    </row>
    <row r="1302" spans="1:9" ht="15" x14ac:dyDescent="0.25">
      <c r="A1302" s="8" t="s">
        <v>14917</v>
      </c>
      <c r="B1302" s="8" t="s">
        <v>639</v>
      </c>
      <c r="C1302" s="8" t="s">
        <v>14918</v>
      </c>
      <c r="D1302" s="8" t="s">
        <v>14919</v>
      </c>
      <c r="E1302" s="13" t="s">
        <v>33432</v>
      </c>
      <c r="F1302" s="77" t="str">
        <f t="shared" si="20"/>
        <v>К товару</v>
      </c>
      <c r="G1302" s="87">
        <v>4749.768</v>
      </c>
      <c r="H1302" s="61">
        <v>19</v>
      </c>
      <c r="I1302" s="60"/>
    </row>
    <row r="1303" spans="1:9" ht="15" x14ac:dyDescent="0.25">
      <c r="A1303" s="8" t="s">
        <v>14920</v>
      </c>
      <c r="B1303" s="8" t="s">
        <v>639</v>
      </c>
      <c r="C1303" s="8" t="s">
        <v>14921</v>
      </c>
      <c r="D1303" s="8" t="s">
        <v>14922</v>
      </c>
      <c r="E1303" s="13" t="s">
        <v>33433</v>
      </c>
      <c r="F1303" s="77" t="str">
        <f t="shared" si="20"/>
        <v>К товару</v>
      </c>
      <c r="G1303" s="87">
        <v>2780.3519999999999</v>
      </c>
      <c r="H1303" s="61">
        <v>48</v>
      </c>
      <c r="I1303" s="60"/>
    </row>
    <row r="1304" spans="1:9" ht="15" x14ac:dyDescent="0.25">
      <c r="A1304" s="8" t="s">
        <v>14923</v>
      </c>
      <c r="B1304" s="8" t="s">
        <v>639</v>
      </c>
      <c r="C1304" s="8" t="s">
        <v>14924</v>
      </c>
      <c r="D1304" s="8" t="s">
        <v>14925</v>
      </c>
      <c r="E1304" s="13" t="s">
        <v>33434</v>
      </c>
      <c r="F1304" s="77" t="str">
        <f t="shared" si="20"/>
        <v>К товару</v>
      </c>
      <c r="G1304" s="87">
        <v>2829.0081600000003</v>
      </c>
      <c r="H1304" s="61">
        <v>37</v>
      </c>
      <c r="I1304" s="60"/>
    </row>
    <row r="1305" spans="1:9" ht="15" x14ac:dyDescent="0.25">
      <c r="A1305" s="8" t="s">
        <v>14926</v>
      </c>
      <c r="B1305" s="8" t="s">
        <v>639</v>
      </c>
      <c r="C1305" s="8" t="s">
        <v>14927</v>
      </c>
      <c r="D1305" s="8" t="s">
        <v>14928</v>
      </c>
      <c r="E1305" s="13" t="s">
        <v>33435</v>
      </c>
      <c r="F1305" s="77" t="str">
        <f t="shared" si="20"/>
        <v>К товару</v>
      </c>
      <c r="G1305" s="87">
        <v>2201.1120000000001</v>
      </c>
      <c r="H1305" s="61">
        <v>43</v>
      </c>
      <c r="I1305" s="60"/>
    </row>
    <row r="1306" spans="1:9" ht="15" x14ac:dyDescent="0.25">
      <c r="A1306" s="8" t="s">
        <v>14929</v>
      </c>
      <c r="B1306" s="8" t="s">
        <v>639</v>
      </c>
      <c r="C1306" s="8" t="s">
        <v>14930</v>
      </c>
      <c r="D1306" s="8" t="s">
        <v>14931</v>
      </c>
      <c r="E1306" s="13" t="s">
        <v>33436</v>
      </c>
      <c r="F1306" s="77" t="str">
        <f t="shared" si="20"/>
        <v>К товару</v>
      </c>
      <c r="G1306" s="87">
        <v>28199.720160000001</v>
      </c>
      <c r="H1306" s="61">
        <v>23</v>
      </c>
      <c r="I1306" s="60"/>
    </row>
    <row r="1307" spans="1:9" ht="15" x14ac:dyDescent="0.25">
      <c r="A1307" s="8" t="s">
        <v>14932</v>
      </c>
      <c r="B1307" s="8" t="s">
        <v>639</v>
      </c>
      <c r="C1307" s="8" t="s">
        <v>14933</v>
      </c>
      <c r="D1307" s="8" t="s">
        <v>14934</v>
      </c>
      <c r="E1307" s="13" t="s">
        <v>33437</v>
      </c>
      <c r="F1307" s="77" t="str">
        <f t="shared" si="20"/>
        <v>К товару</v>
      </c>
      <c r="G1307" s="87">
        <v>3861.7930799999999</v>
      </c>
      <c r="H1307" s="61">
        <v>199</v>
      </c>
      <c r="I1307" s="60"/>
    </row>
    <row r="1308" spans="1:9" ht="15" x14ac:dyDescent="0.25">
      <c r="A1308" s="8" t="s">
        <v>14935</v>
      </c>
      <c r="B1308" s="8" t="s">
        <v>639</v>
      </c>
      <c r="C1308" s="8" t="s">
        <v>14936</v>
      </c>
      <c r="D1308" s="8" t="s">
        <v>14937</v>
      </c>
      <c r="E1308" s="13" t="s">
        <v>33438</v>
      </c>
      <c r="F1308" s="77" t="str">
        <f t="shared" si="20"/>
        <v>К товару</v>
      </c>
      <c r="G1308" s="87">
        <v>1690.8015599999999</v>
      </c>
      <c r="H1308" s="61">
        <v>22</v>
      </c>
      <c r="I1308" s="60"/>
    </row>
    <row r="1309" spans="1:9" ht="15" x14ac:dyDescent="0.25">
      <c r="A1309" s="8" t="s">
        <v>14938</v>
      </c>
      <c r="B1309" s="8" t="s">
        <v>639</v>
      </c>
      <c r="C1309" s="8" t="s">
        <v>14939</v>
      </c>
      <c r="D1309" s="8" t="s">
        <v>14940</v>
      </c>
      <c r="E1309" s="13" t="s">
        <v>33439</v>
      </c>
      <c r="F1309" s="77" t="str">
        <f t="shared" si="20"/>
        <v>К товару</v>
      </c>
      <c r="G1309" s="87">
        <v>1715.7088799999999</v>
      </c>
      <c r="H1309" s="61">
        <v>67</v>
      </c>
      <c r="I1309" s="60"/>
    </row>
    <row r="1310" spans="1:9" ht="15" x14ac:dyDescent="0.25">
      <c r="A1310" s="8" t="s">
        <v>14941</v>
      </c>
      <c r="B1310" s="8" t="s">
        <v>639</v>
      </c>
      <c r="C1310" s="8" t="s">
        <v>14942</v>
      </c>
      <c r="D1310" s="8" t="s">
        <v>14943</v>
      </c>
      <c r="E1310" s="13" t="s">
        <v>33440</v>
      </c>
      <c r="F1310" s="77" t="str">
        <f t="shared" si="20"/>
        <v>К товару</v>
      </c>
      <c r="G1310" s="87">
        <v>1548.8877600000001</v>
      </c>
      <c r="H1310" s="61">
        <v>12</v>
      </c>
      <c r="I1310" s="60"/>
    </row>
    <row r="1311" spans="1:9" ht="15" x14ac:dyDescent="0.25">
      <c r="A1311" s="8" t="s">
        <v>14944</v>
      </c>
      <c r="B1311" s="8" t="s">
        <v>639</v>
      </c>
      <c r="C1311" s="8" t="s">
        <v>14945</v>
      </c>
      <c r="D1311" s="8" t="s">
        <v>14946</v>
      </c>
      <c r="E1311" s="13" t="s">
        <v>33441</v>
      </c>
      <c r="F1311" s="77" t="str">
        <f t="shared" si="20"/>
        <v>К товару</v>
      </c>
      <c r="G1311" s="87">
        <v>1097.6597999999999</v>
      </c>
      <c r="H1311" s="61">
        <v>94</v>
      </c>
      <c r="I1311" s="60"/>
    </row>
    <row r="1312" spans="1:9" ht="15" x14ac:dyDescent="0.25">
      <c r="A1312" s="8" t="s">
        <v>14947</v>
      </c>
      <c r="B1312" s="8" t="s">
        <v>639</v>
      </c>
      <c r="C1312" s="8" t="s">
        <v>14948</v>
      </c>
      <c r="D1312" s="8" t="s">
        <v>14949</v>
      </c>
      <c r="E1312" s="13" t="s">
        <v>33442</v>
      </c>
      <c r="F1312" s="77" t="str">
        <f t="shared" si="20"/>
        <v>К товару</v>
      </c>
      <c r="G1312" s="87">
        <v>2674.3510799999999</v>
      </c>
      <c r="H1312" s="61">
        <v>44</v>
      </c>
      <c r="I1312" s="60"/>
    </row>
    <row r="1313" spans="1:9" ht="15" x14ac:dyDescent="0.25">
      <c r="A1313" s="8" t="s">
        <v>14950</v>
      </c>
      <c r="B1313" s="8" t="s">
        <v>639</v>
      </c>
      <c r="C1313" s="8" t="s">
        <v>14951</v>
      </c>
      <c r="D1313" s="8" t="s">
        <v>14952</v>
      </c>
      <c r="E1313" s="13" t="s">
        <v>33443</v>
      </c>
      <c r="F1313" s="77" t="str">
        <f t="shared" si="20"/>
        <v>К товару</v>
      </c>
      <c r="G1313" s="87">
        <v>9548.1921599999987</v>
      </c>
      <c r="H1313" s="61">
        <v>236</v>
      </c>
      <c r="I1313" s="60"/>
    </row>
    <row r="1314" spans="1:9" ht="15" x14ac:dyDescent="0.25">
      <c r="A1314" s="8" t="s">
        <v>14953</v>
      </c>
      <c r="B1314" s="8" t="s">
        <v>639</v>
      </c>
      <c r="C1314" s="8" t="s">
        <v>14954</v>
      </c>
      <c r="D1314" s="8" t="s">
        <v>14955</v>
      </c>
      <c r="E1314" s="13" t="s">
        <v>33444</v>
      </c>
      <c r="F1314" s="77" t="str">
        <f t="shared" si="20"/>
        <v>К товару</v>
      </c>
      <c r="G1314" s="87">
        <v>912.303</v>
      </c>
      <c r="H1314" s="61">
        <v>180</v>
      </c>
      <c r="I1314" s="60"/>
    </row>
    <row r="1315" spans="1:9" ht="15" x14ac:dyDescent="0.25">
      <c r="A1315" s="8" t="s">
        <v>14956</v>
      </c>
      <c r="B1315" s="8" t="s">
        <v>639</v>
      </c>
      <c r="C1315" s="8" t="s">
        <v>14957</v>
      </c>
      <c r="D1315" s="8" t="s">
        <v>14958</v>
      </c>
      <c r="E1315" s="13" t="s">
        <v>33445</v>
      </c>
      <c r="F1315" s="77" t="str">
        <f t="shared" si="20"/>
        <v>К товару</v>
      </c>
      <c r="G1315" s="87">
        <v>2587.4650799999999</v>
      </c>
      <c r="H1315" s="61">
        <v>22</v>
      </c>
      <c r="I1315" s="60"/>
    </row>
    <row r="1316" spans="1:9" ht="15" x14ac:dyDescent="0.25">
      <c r="A1316" s="8" t="s">
        <v>14959</v>
      </c>
      <c r="B1316" s="8" t="s">
        <v>639</v>
      </c>
      <c r="C1316" s="8" t="s">
        <v>14960</v>
      </c>
      <c r="D1316" s="8" t="s">
        <v>14961</v>
      </c>
      <c r="E1316" s="13" t="s">
        <v>33446</v>
      </c>
      <c r="F1316" s="77" t="str">
        <f t="shared" si="20"/>
        <v>К товару</v>
      </c>
      <c r="G1316" s="87">
        <v>3185.82</v>
      </c>
      <c r="H1316" s="61">
        <v>48</v>
      </c>
      <c r="I1316" s="60"/>
    </row>
    <row r="1317" spans="1:9" ht="15" x14ac:dyDescent="0.25">
      <c r="A1317" s="8" t="s">
        <v>14962</v>
      </c>
      <c r="B1317" s="8" t="s">
        <v>639</v>
      </c>
      <c r="C1317" s="8" t="s">
        <v>14963</v>
      </c>
      <c r="D1317" s="8" t="s">
        <v>14964</v>
      </c>
      <c r="E1317" s="13" t="s">
        <v>33447</v>
      </c>
      <c r="F1317" s="77" t="str">
        <f t="shared" si="20"/>
        <v>К товару</v>
      </c>
      <c r="G1317" s="87">
        <v>9982.622159999999</v>
      </c>
      <c r="H1317" s="61">
        <v>104</v>
      </c>
      <c r="I1317" s="60"/>
    </row>
    <row r="1318" spans="1:9" ht="15" x14ac:dyDescent="0.25">
      <c r="A1318" s="8" t="s">
        <v>14965</v>
      </c>
      <c r="B1318" s="8" t="s">
        <v>639</v>
      </c>
      <c r="C1318" s="8" t="s">
        <v>14966</v>
      </c>
      <c r="D1318" s="8" t="s">
        <v>14967</v>
      </c>
      <c r="E1318" s="13" t="s">
        <v>33448</v>
      </c>
      <c r="F1318" s="77" t="str">
        <f t="shared" si="20"/>
        <v>К товару</v>
      </c>
      <c r="G1318" s="87">
        <v>10368.396000000001</v>
      </c>
      <c r="H1318" s="61">
        <v>58</v>
      </c>
      <c r="I1318" s="60"/>
    </row>
    <row r="1319" spans="1:9" ht="15" x14ac:dyDescent="0.25">
      <c r="A1319" s="8" t="s">
        <v>14968</v>
      </c>
      <c r="B1319" s="8" t="s">
        <v>639</v>
      </c>
      <c r="C1319" s="8" t="s">
        <v>14969</v>
      </c>
      <c r="D1319" s="8" t="s">
        <v>7769</v>
      </c>
      <c r="E1319" s="13" t="s">
        <v>33449</v>
      </c>
      <c r="F1319" s="77" t="str">
        <f t="shared" si="20"/>
        <v>К товару</v>
      </c>
      <c r="G1319" s="87">
        <v>377.08524</v>
      </c>
      <c r="H1319" s="61">
        <v>194</v>
      </c>
      <c r="I1319" s="60"/>
    </row>
    <row r="1320" spans="1:9" ht="15" x14ac:dyDescent="0.25">
      <c r="A1320" s="8" t="s">
        <v>14970</v>
      </c>
      <c r="B1320" s="8" t="s">
        <v>639</v>
      </c>
      <c r="C1320" s="8" t="s">
        <v>14971</v>
      </c>
      <c r="D1320" s="8" t="s">
        <v>14972</v>
      </c>
      <c r="E1320" s="13" t="s">
        <v>33450</v>
      </c>
      <c r="F1320" s="77" t="str">
        <f t="shared" si="20"/>
        <v>К товару</v>
      </c>
      <c r="G1320" s="87">
        <v>5725.2081599999992</v>
      </c>
      <c r="H1320" s="61">
        <v>42</v>
      </c>
      <c r="I1320" s="60"/>
    </row>
    <row r="1321" spans="1:9" ht="15" x14ac:dyDescent="0.25">
      <c r="A1321" s="8" t="s">
        <v>14973</v>
      </c>
      <c r="B1321" s="8" t="s">
        <v>639</v>
      </c>
      <c r="C1321" s="8" t="s">
        <v>14974</v>
      </c>
      <c r="D1321" s="8" t="s">
        <v>14975</v>
      </c>
      <c r="E1321" s="13" t="s">
        <v>33451</v>
      </c>
      <c r="F1321" s="77" t="str">
        <f t="shared" si="20"/>
        <v>К товару</v>
      </c>
      <c r="G1321" s="87">
        <v>19530.235079999999</v>
      </c>
      <c r="H1321" s="61">
        <v>18</v>
      </c>
      <c r="I1321" s="60"/>
    </row>
    <row r="1322" spans="1:9" ht="15" x14ac:dyDescent="0.25">
      <c r="A1322" s="8" t="s">
        <v>14976</v>
      </c>
      <c r="B1322" s="8" t="s">
        <v>639</v>
      </c>
      <c r="C1322" s="8" t="s">
        <v>14977</v>
      </c>
      <c r="D1322" s="8" t="s">
        <v>14978</v>
      </c>
      <c r="E1322" s="13" t="s">
        <v>33452</v>
      </c>
      <c r="F1322" s="77" t="str">
        <f t="shared" si="20"/>
        <v>К товару</v>
      </c>
      <c r="G1322" s="87">
        <v>5618.6279999999997</v>
      </c>
      <c r="H1322" s="61">
        <v>80</v>
      </c>
      <c r="I1322" s="60"/>
    </row>
    <row r="1323" spans="1:9" ht="15" x14ac:dyDescent="0.25">
      <c r="A1323" s="8" t="s">
        <v>14979</v>
      </c>
      <c r="B1323" s="8" t="s">
        <v>639</v>
      </c>
      <c r="C1323" s="8" t="s">
        <v>14980</v>
      </c>
      <c r="D1323" s="8" t="s">
        <v>14981</v>
      </c>
      <c r="E1323" s="13" t="s">
        <v>33453</v>
      </c>
      <c r="F1323" s="77" t="str">
        <f t="shared" si="20"/>
        <v>К товару</v>
      </c>
      <c r="G1323" s="87">
        <v>11952.03816</v>
      </c>
      <c r="H1323" s="61">
        <v>40</v>
      </c>
      <c r="I1323" s="60"/>
    </row>
    <row r="1324" spans="1:9" ht="15" x14ac:dyDescent="0.25">
      <c r="A1324" s="8" t="s">
        <v>14982</v>
      </c>
      <c r="B1324" s="8" t="s">
        <v>639</v>
      </c>
      <c r="C1324" s="8" t="s">
        <v>14983</v>
      </c>
      <c r="D1324" s="8" t="s">
        <v>14984</v>
      </c>
      <c r="E1324" s="13" t="s">
        <v>33454</v>
      </c>
      <c r="F1324" s="77" t="str">
        <f t="shared" si="20"/>
        <v>К товару</v>
      </c>
      <c r="G1324" s="87">
        <v>11353.103999999999</v>
      </c>
      <c r="H1324" s="61">
        <v>23</v>
      </c>
      <c r="I1324" s="60"/>
    </row>
    <row r="1325" spans="1:9" ht="30" x14ac:dyDescent="0.25">
      <c r="A1325" s="8" t="s">
        <v>14985</v>
      </c>
      <c r="B1325" s="8" t="s">
        <v>639</v>
      </c>
      <c r="C1325" s="8" t="s">
        <v>14986</v>
      </c>
      <c r="D1325" s="8" t="s">
        <v>14987</v>
      </c>
      <c r="E1325" s="13" t="s">
        <v>33455</v>
      </c>
      <c r="F1325" s="77" t="str">
        <f t="shared" si="20"/>
        <v>К товару</v>
      </c>
      <c r="G1325" s="87">
        <v>16354.26216</v>
      </c>
      <c r="H1325" s="61">
        <v>25</v>
      </c>
      <c r="I1325" s="60"/>
    </row>
    <row r="1326" spans="1:9" ht="15" x14ac:dyDescent="0.25">
      <c r="A1326" s="8" t="s">
        <v>14988</v>
      </c>
      <c r="B1326" s="8" t="s">
        <v>639</v>
      </c>
      <c r="C1326" s="8" t="s">
        <v>14989</v>
      </c>
      <c r="D1326" s="8" t="s">
        <v>14990</v>
      </c>
      <c r="E1326" s="13" t="s">
        <v>33456</v>
      </c>
      <c r="F1326" s="77" t="str">
        <f t="shared" si="20"/>
        <v>К товару</v>
      </c>
      <c r="G1326" s="87">
        <v>7617.0060000000003</v>
      </c>
      <c r="H1326" s="61">
        <v>40</v>
      </c>
      <c r="I1326" s="60"/>
    </row>
    <row r="1327" spans="1:9" ht="30" x14ac:dyDescent="0.25">
      <c r="A1327" s="8" t="s">
        <v>24180</v>
      </c>
      <c r="B1327" s="8" t="s">
        <v>639</v>
      </c>
      <c r="C1327" s="8" t="s">
        <v>24181</v>
      </c>
      <c r="D1327" s="8" t="s">
        <v>24182</v>
      </c>
      <c r="E1327" s="13" t="s">
        <v>33457</v>
      </c>
      <c r="F1327" s="77" t="str">
        <f t="shared" si="20"/>
        <v>К товару</v>
      </c>
      <c r="G1327" s="87">
        <v>2548.6559999999999</v>
      </c>
      <c r="H1327" s="61">
        <v>13</v>
      </c>
      <c r="I1327" s="60"/>
    </row>
    <row r="1328" spans="1:9" ht="30" x14ac:dyDescent="0.25">
      <c r="A1328" s="8" t="s">
        <v>14991</v>
      </c>
      <c r="B1328" s="8" t="s">
        <v>639</v>
      </c>
      <c r="C1328" s="8" t="s">
        <v>14992</v>
      </c>
      <c r="D1328" s="8" t="s">
        <v>14993</v>
      </c>
      <c r="E1328" s="13" t="s">
        <v>33458</v>
      </c>
      <c r="F1328" s="77" t="str">
        <f t="shared" si="20"/>
        <v>К товару</v>
      </c>
      <c r="G1328" s="87">
        <v>2307.6921600000001</v>
      </c>
      <c r="H1328" s="61">
        <v>10</v>
      </c>
      <c r="I1328" s="60"/>
    </row>
    <row r="1329" spans="1:9" ht="15" x14ac:dyDescent="0.25">
      <c r="A1329" s="8" t="s">
        <v>14994</v>
      </c>
      <c r="B1329" s="8" t="s">
        <v>639</v>
      </c>
      <c r="C1329" s="8" t="s">
        <v>14995</v>
      </c>
      <c r="D1329" s="8" t="s">
        <v>7778</v>
      </c>
      <c r="E1329" s="13" t="s">
        <v>33459</v>
      </c>
      <c r="F1329" s="77" t="str">
        <f t="shared" si="20"/>
        <v>К товару</v>
      </c>
      <c r="G1329" s="87">
        <v>3427.3630799999996</v>
      </c>
      <c r="H1329" s="61">
        <v>6</v>
      </c>
      <c r="I1329" s="60"/>
    </row>
    <row r="1330" spans="1:9" ht="15" x14ac:dyDescent="0.25">
      <c r="A1330" s="8" t="s">
        <v>14996</v>
      </c>
      <c r="B1330" s="8" t="s">
        <v>639</v>
      </c>
      <c r="C1330" s="8" t="s">
        <v>14997</v>
      </c>
      <c r="D1330" s="8" t="s">
        <v>14998</v>
      </c>
      <c r="E1330" s="13" t="s">
        <v>33460</v>
      </c>
      <c r="F1330" s="77" t="str">
        <f t="shared" si="20"/>
        <v>К товару</v>
      </c>
      <c r="G1330" s="87">
        <v>721.15380000000005</v>
      </c>
      <c r="H1330" s="61">
        <v>200</v>
      </c>
      <c r="I1330" s="60"/>
    </row>
    <row r="1331" spans="1:9" ht="15" x14ac:dyDescent="0.25">
      <c r="A1331" s="8" t="s">
        <v>14999</v>
      </c>
      <c r="B1331" s="8" t="s">
        <v>639</v>
      </c>
      <c r="C1331" s="8" t="s">
        <v>15000</v>
      </c>
      <c r="D1331" s="8" t="s">
        <v>15001</v>
      </c>
      <c r="E1331" s="13" t="s">
        <v>33461</v>
      </c>
      <c r="F1331" s="77" t="str">
        <f t="shared" si="20"/>
        <v>К товару</v>
      </c>
      <c r="G1331" s="87">
        <v>2259.0360000000001</v>
      </c>
      <c r="H1331" s="61">
        <v>14</v>
      </c>
      <c r="I1331" s="60"/>
    </row>
    <row r="1332" spans="1:9" ht="15" x14ac:dyDescent="0.25">
      <c r="A1332" s="8" t="s">
        <v>15002</v>
      </c>
      <c r="B1332" s="8" t="s">
        <v>639</v>
      </c>
      <c r="C1332" s="8" t="s">
        <v>15003</v>
      </c>
      <c r="D1332" s="8" t="s">
        <v>15003</v>
      </c>
      <c r="E1332" s="13" t="s">
        <v>33462</v>
      </c>
      <c r="F1332" s="77" t="str">
        <f t="shared" si="20"/>
        <v>К товару</v>
      </c>
      <c r="G1332" s="87">
        <v>3012.0479999999998</v>
      </c>
      <c r="H1332" s="61">
        <v>12</v>
      </c>
      <c r="I1332" s="60"/>
    </row>
    <row r="1333" spans="1:9" ht="15" x14ac:dyDescent="0.25">
      <c r="A1333" s="8" t="s">
        <v>15004</v>
      </c>
      <c r="B1333" s="8" t="s">
        <v>639</v>
      </c>
      <c r="C1333" s="8" t="s">
        <v>15005</v>
      </c>
      <c r="D1333" s="8" t="s">
        <v>15006</v>
      </c>
      <c r="E1333" s="13" t="s">
        <v>33463</v>
      </c>
      <c r="F1333" s="77" t="str">
        <f t="shared" si="20"/>
        <v>К товару</v>
      </c>
      <c r="G1333" s="87">
        <v>2626.2741600000004</v>
      </c>
      <c r="H1333" s="61">
        <v>78</v>
      </c>
      <c r="I1333" s="60"/>
    </row>
    <row r="1334" spans="1:9" ht="15" x14ac:dyDescent="0.25">
      <c r="A1334" s="8" t="s">
        <v>15007</v>
      </c>
      <c r="B1334" s="8" t="s">
        <v>639</v>
      </c>
      <c r="C1334" s="8" t="s">
        <v>15008</v>
      </c>
      <c r="D1334" s="8" t="s">
        <v>15009</v>
      </c>
      <c r="E1334" s="13" t="s">
        <v>33464</v>
      </c>
      <c r="F1334" s="77" t="str">
        <f t="shared" si="20"/>
        <v>К товару</v>
      </c>
      <c r="G1334" s="87">
        <v>5213.16</v>
      </c>
      <c r="H1334" s="61">
        <v>166</v>
      </c>
      <c r="I1334" s="60"/>
    </row>
    <row r="1335" spans="1:9" ht="15" x14ac:dyDescent="0.25">
      <c r="A1335" s="8" t="s">
        <v>24183</v>
      </c>
      <c r="B1335" s="8" t="s">
        <v>639</v>
      </c>
      <c r="C1335" s="8" t="s">
        <v>24184</v>
      </c>
      <c r="D1335" s="8" t="s">
        <v>24185</v>
      </c>
      <c r="E1335" s="13" t="s">
        <v>33465</v>
      </c>
      <c r="F1335" s="77" t="str">
        <f t="shared" si="20"/>
        <v>К товару</v>
      </c>
      <c r="G1335" s="87">
        <v>4865.616</v>
      </c>
      <c r="H1335" s="61">
        <v>24</v>
      </c>
      <c r="I1335" s="60"/>
    </row>
    <row r="1336" spans="1:9" ht="15" x14ac:dyDescent="0.25">
      <c r="A1336" s="8" t="s">
        <v>15010</v>
      </c>
      <c r="B1336" s="8" t="s">
        <v>639</v>
      </c>
      <c r="C1336" s="8" t="s">
        <v>15011</v>
      </c>
      <c r="D1336" s="8" t="s">
        <v>15012</v>
      </c>
      <c r="E1336" s="13" t="s">
        <v>33466</v>
      </c>
      <c r="F1336" s="77" t="str">
        <f t="shared" si="20"/>
        <v>К товару</v>
      </c>
      <c r="G1336" s="87">
        <v>3089.6661600000002</v>
      </c>
      <c r="H1336" s="61">
        <v>83</v>
      </c>
      <c r="I1336" s="60"/>
    </row>
    <row r="1337" spans="1:9" ht="15" x14ac:dyDescent="0.25">
      <c r="A1337" s="8" t="s">
        <v>15013</v>
      </c>
      <c r="B1337" s="8" t="s">
        <v>639</v>
      </c>
      <c r="C1337" s="8" t="s">
        <v>15014</v>
      </c>
      <c r="D1337" s="8" t="s">
        <v>15015</v>
      </c>
      <c r="E1337" s="13" t="s">
        <v>33467</v>
      </c>
      <c r="F1337" s="77" t="str">
        <f t="shared" si="20"/>
        <v>К товару</v>
      </c>
      <c r="G1337" s="87">
        <v>3996.7559999999999</v>
      </c>
      <c r="H1337" s="61">
        <v>8</v>
      </c>
      <c r="I1337" s="60"/>
    </row>
    <row r="1338" spans="1:9" ht="15" x14ac:dyDescent="0.25">
      <c r="A1338" s="8" t="s">
        <v>15016</v>
      </c>
      <c r="B1338" s="8" t="s">
        <v>639</v>
      </c>
      <c r="C1338" s="8" t="s">
        <v>15017</v>
      </c>
      <c r="D1338" s="8" t="s">
        <v>15018</v>
      </c>
      <c r="E1338" s="13" t="s">
        <v>33468</v>
      </c>
      <c r="F1338" s="77" t="str">
        <f t="shared" si="20"/>
        <v>К товару</v>
      </c>
      <c r="G1338" s="87">
        <v>1721.50128</v>
      </c>
      <c r="H1338" s="61">
        <v>2</v>
      </c>
      <c r="I1338" s="60"/>
    </row>
    <row r="1339" spans="1:9" ht="15" x14ac:dyDescent="0.25">
      <c r="A1339" s="8" t="s">
        <v>21508</v>
      </c>
      <c r="B1339" s="8" t="s">
        <v>639</v>
      </c>
      <c r="C1339" s="8" t="s">
        <v>21509</v>
      </c>
      <c r="D1339" s="8" t="s">
        <v>21510</v>
      </c>
      <c r="E1339" s="13" t="s">
        <v>33469</v>
      </c>
      <c r="F1339" s="77" t="str">
        <f t="shared" si="20"/>
        <v>К товару</v>
      </c>
      <c r="G1339" s="87">
        <v>3851.9459999999999</v>
      </c>
      <c r="H1339" s="61">
        <v>5</v>
      </c>
      <c r="I1339" s="60"/>
    </row>
    <row r="1340" spans="1:9" ht="15" x14ac:dyDescent="0.25">
      <c r="A1340" s="8" t="s">
        <v>15019</v>
      </c>
      <c r="B1340" s="8" t="s">
        <v>639</v>
      </c>
      <c r="C1340" s="8" t="s">
        <v>15020</v>
      </c>
      <c r="D1340" s="8" t="s">
        <v>15021</v>
      </c>
      <c r="E1340" s="13" t="s">
        <v>33470</v>
      </c>
      <c r="F1340" s="77" t="str">
        <f t="shared" si="20"/>
        <v>К товару</v>
      </c>
      <c r="G1340" s="87">
        <v>2365.61616</v>
      </c>
      <c r="H1340" s="61">
        <v>72</v>
      </c>
      <c r="I1340" s="60"/>
    </row>
    <row r="1341" spans="1:9" ht="15" x14ac:dyDescent="0.25">
      <c r="A1341" s="8" t="s">
        <v>15025</v>
      </c>
      <c r="B1341" s="8" t="s">
        <v>639</v>
      </c>
      <c r="C1341" s="8" t="s">
        <v>15026</v>
      </c>
      <c r="D1341" s="8" t="s">
        <v>7781</v>
      </c>
      <c r="E1341" s="13" t="s">
        <v>33471</v>
      </c>
      <c r="F1341" s="77" t="str">
        <f t="shared" si="20"/>
        <v>К товару</v>
      </c>
      <c r="G1341" s="87">
        <v>8611.5610799999995</v>
      </c>
      <c r="H1341" s="61">
        <v>8</v>
      </c>
      <c r="I1341" s="60"/>
    </row>
    <row r="1342" spans="1:9" ht="15" x14ac:dyDescent="0.25">
      <c r="A1342" s="8" t="s">
        <v>15022</v>
      </c>
      <c r="B1342" s="8" t="s">
        <v>639</v>
      </c>
      <c r="C1342" s="8" t="s">
        <v>15023</v>
      </c>
      <c r="D1342" s="8" t="s">
        <v>15024</v>
      </c>
      <c r="E1342" s="13" t="s">
        <v>33472</v>
      </c>
      <c r="F1342" s="77" t="str">
        <f t="shared" si="20"/>
        <v>К товару</v>
      </c>
      <c r="G1342" s="87">
        <v>5425.7410799999998</v>
      </c>
      <c r="H1342" s="61">
        <v>19</v>
      </c>
      <c r="I1342" s="60"/>
    </row>
    <row r="1343" spans="1:9" ht="15" x14ac:dyDescent="0.25">
      <c r="A1343" s="8" t="s">
        <v>15027</v>
      </c>
      <c r="B1343" s="8" t="s">
        <v>639</v>
      </c>
      <c r="C1343" s="8" t="s">
        <v>15028</v>
      </c>
      <c r="D1343" s="8" t="s">
        <v>15029</v>
      </c>
      <c r="E1343" s="13" t="s">
        <v>33473</v>
      </c>
      <c r="F1343" s="77" t="str">
        <f t="shared" si="20"/>
        <v>К товару</v>
      </c>
      <c r="G1343" s="87">
        <v>3185.82</v>
      </c>
      <c r="H1343" s="61">
        <v>59</v>
      </c>
      <c r="I1343" s="60"/>
    </row>
    <row r="1344" spans="1:9" ht="15" x14ac:dyDescent="0.25">
      <c r="A1344" s="8" t="s">
        <v>24186</v>
      </c>
      <c r="B1344" s="8" t="s">
        <v>639</v>
      </c>
      <c r="C1344" s="8" t="s">
        <v>24187</v>
      </c>
      <c r="D1344" s="8" t="s">
        <v>24188</v>
      </c>
      <c r="E1344" s="13" t="s">
        <v>33474</v>
      </c>
      <c r="F1344" s="77" t="str">
        <f t="shared" si="20"/>
        <v>К товару</v>
      </c>
      <c r="G1344" s="87">
        <v>3127.8960000000002</v>
      </c>
      <c r="H1344" s="61">
        <v>12</v>
      </c>
      <c r="I1344" s="60"/>
    </row>
    <row r="1345" spans="1:9" ht="15" x14ac:dyDescent="0.25">
      <c r="A1345" s="8" t="s">
        <v>15030</v>
      </c>
      <c r="B1345" s="8" t="s">
        <v>639</v>
      </c>
      <c r="C1345" s="8" t="s">
        <v>15031</v>
      </c>
      <c r="D1345" s="8" t="s">
        <v>15032</v>
      </c>
      <c r="E1345" s="13" t="s">
        <v>33475</v>
      </c>
      <c r="F1345" s="77" t="str">
        <f t="shared" si="20"/>
        <v>К товару</v>
      </c>
      <c r="G1345" s="87">
        <v>360.28728000000001</v>
      </c>
      <c r="H1345" s="61">
        <v>81</v>
      </c>
      <c r="I1345" s="60"/>
    </row>
    <row r="1346" spans="1:9" ht="15" x14ac:dyDescent="0.25">
      <c r="A1346" s="8" t="s">
        <v>15033</v>
      </c>
      <c r="B1346" s="8" t="s">
        <v>639</v>
      </c>
      <c r="C1346" s="8" t="s">
        <v>15034</v>
      </c>
      <c r="D1346" s="8" t="s">
        <v>15035</v>
      </c>
      <c r="E1346" s="13" t="s">
        <v>33476</v>
      </c>
      <c r="F1346" s="77" t="str">
        <f t="shared" si="20"/>
        <v>К товару</v>
      </c>
      <c r="G1346" s="87">
        <v>1453.3131599999999</v>
      </c>
      <c r="H1346" s="61">
        <v>236</v>
      </c>
      <c r="I1346" s="60"/>
    </row>
    <row r="1347" spans="1:9" ht="15" x14ac:dyDescent="0.25">
      <c r="A1347" s="8" t="s">
        <v>27791</v>
      </c>
      <c r="B1347" s="8" t="s">
        <v>639</v>
      </c>
      <c r="C1347" s="8" t="s">
        <v>27792</v>
      </c>
      <c r="D1347" s="8" t="s">
        <v>27793</v>
      </c>
      <c r="E1347" s="13" t="s">
        <v>33477</v>
      </c>
      <c r="F1347" s="77" t="str">
        <f t="shared" si="20"/>
        <v>К товару</v>
      </c>
      <c r="G1347" s="87">
        <v>19192.53816</v>
      </c>
      <c r="H1347" s="61">
        <v>4</v>
      </c>
      <c r="I1347" s="60"/>
    </row>
    <row r="1348" spans="1:9" ht="15" x14ac:dyDescent="0.25">
      <c r="A1348" s="8" t="s">
        <v>15036</v>
      </c>
      <c r="B1348" s="8" t="s">
        <v>639</v>
      </c>
      <c r="C1348" s="8" t="s">
        <v>15037</v>
      </c>
      <c r="D1348" s="8" t="s">
        <v>15038</v>
      </c>
      <c r="E1348" s="13" t="s">
        <v>33478</v>
      </c>
      <c r="F1348" s="77" t="str">
        <f t="shared" si="20"/>
        <v>К товару</v>
      </c>
      <c r="G1348" s="87">
        <v>934.89336000000003</v>
      </c>
      <c r="H1348" s="61">
        <v>110</v>
      </c>
      <c r="I1348" s="60"/>
    </row>
    <row r="1349" spans="1:9" ht="15" x14ac:dyDescent="0.25">
      <c r="A1349" s="8" t="s">
        <v>15039</v>
      </c>
      <c r="B1349" s="8" t="s">
        <v>639</v>
      </c>
      <c r="C1349" s="8" t="s">
        <v>15040</v>
      </c>
      <c r="D1349" s="8" t="s">
        <v>15041</v>
      </c>
      <c r="E1349" s="13" t="s">
        <v>33479</v>
      </c>
      <c r="F1349" s="77" t="str">
        <f t="shared" si="20"/>
        <v>К товару</v>
      </c>
      <c r="G1349" s="87">
        <v>4402.2240000000002</v>
      </c>
      <c r="H1349" s="61">
        <v>183</v>
      </c>
      <c r="I1349" s="60"/>
    </row>
    <row r="1350" spans="1:9" ht="15" x14ac:dyDescent="0.25">
      <c r="A1350" s="8" t="s">
        <v>15042</v>
      </c>
      <c r="B1350" s="8" t="s">
        <v>639</v>
      </c>
      <c r="C1350" s="8" t="s">
        <v>15043</v>
      </c>
      <c r="D1350" s="8" t="s">
        <v>15044</v>
      </c>
      <c r="E1350" s="13" t="s">
        <v>33480</v>
      </c>
      <c r="F1350" s="77" t="str">
        <f t="shared" si="20"/>
        <v>К товару</v>
      </c>
      <c r="G1350" s="87">
        <v>1728.4521599999998</v>
      </c>
      <c r="H1350" s="61">
        <v>14</v>
      </c>
      <c r="I1350" s="60"/>
    </row>
    <row r="1351" spans="1:9" ht="15" x14ac:dyDescent="0.25">
      <c r="A1351" s="8" t="s">
        <v>15045</v>
      </c>
      <c r="B1351" s="8" t="s">
        <v>639</v>
      </c>
      <c r="C1351" s="8" t="s">
        <v>15046</v>
      </c>
      <c r="D1351" s="8" t="s">
        <v>15047</v>
      </c>
      <c r="E1351" s="13" t="s">
        <v>33481</v>
      </c>
      <c r="F1351" s="77" t="str">
        <f t="shared" si="20"/>
        <v>К товару</v>
      </c>
      <c r="G1351" s="87">
        <v>1062.3261600000001</v>
      </c>
      <c r="H1351" s="61">
        <v>47</v>
      </c>
      <c r="I1351" s="60"/>
    </row>
    <row r="1352" spans="1:9" ht="15" x14ac:dyDescent="0.25">
      <c r="A1352" s="8" t="s">
        <v>15048</v>
      </c>
      <c r="B1352" s="8" t="s">
        <v>639</v>
      </c>
      <c r="C1352" s="8" t="s">
        <v>15049</v>
      </c>
      <c r="D1352" s="8" t="s">
        <v>15050</v>
      </c>
      <c r="E1352" s="13" t="s">
        <v>33482</v>
      </c>
      <c r="F1352" s="77" t="str">
        <f t="shared" si="20"/>
        <v>К товару</v>
      </c>
      <c r="G1352" s="87">
        <v>127.43279999999999</v>
      </c>
      <c r="H1352" s="61">
        <v>88</v>
      </c>
      <c r="I1352" s="60"/>
    </row>
    <row r="1353" spans="1:9" ht="15" x14ac:dyDescent="0.25">
      <c r="A1353" s="8" t="s">
        <v>21511</v>
      </c>
      <c r="B1353" s="8" t="s">
        <v>639</v>
      </c>
      <c r="C1353" s="8" t="s">
        <v>21512</v>
      </c>
      <c r="D1353" s="8" t="s">
        <v>21513</v>
      </c>
      <c r="E1353" s="13" t="s">
        <v>33483</v>
      </c>
      <c r="F1353" s="77" t="str">
        <f t="shared" si="20"/>
        <v>К товару</v>
      </c>
      <c r="G1353" s="87">
        <v>2684.1981600000004</v>
      </c>
      <c r="H1353" s="61">
        <v>5</v>
      </c>
      <c r="I1353" s="60"/>
    </row>
    <row r="1354" spans="1:9" ht="15" x14ac:dyDescent="0.25">
      <c r="A1354" s="8" t="s">
        <v>21514</v>
      </c>
      <c r="B1354" s="8" t="s">
        <v>639</v>
      </c>
      <c r="C1354" s="8" t="s">
        <v>21515</v>
      </c>
      <c r="D1354" s="8" t="s">
        <v>21516</v>
      </c>
      <c r="E1354" s="13" t="s">
        <v>33484</v>
      </c>
      <c r="F1354" s="77" t="str">
        <f t="shared" ref="F1354:F1417" si="21">HYPERLINK("https://shop-askom.kz/?pbrandnumber="&amp;C1354&amp;"&amp;pbrandname=SAMPA", "К товару")</f>
        <v>К товару</v>
      </c>
      <c r="G1354" s="87">
        <v>388.0908</v>
      </c>
      <c r="H1354" s="61">
        <v>8</v>
      </c>
      <c r="I1354" s="60"/>
    </row>
    <row r="1355" spans="1:9" ht="15" x14ac:dyDescent="0.25">
      <c r="A1355" s="8" t="s">
        <v>24189</v>
      </c>
      <c r="B1355" s="8" t="s">
        <v>639</v>
      </c>
      <c r="C1355" s="8" t="s">
        <v>24190</v>
      </c>
      <c r="D1355" s="8" t="s">
        <v>24191</v>
      </c>
      <c r="E1355" s="13" t="s">
        <v>33485</v>
      </c>
      <c r="F1355" s="77" t="str">
        <f t="shared" si="21"/>
        <v>К товару</v>
      </c>
      <c r="G1355" s="87">
        <v>3301.6680000000001</v>
      </c>
      <c r="H1355" s="61">
        <v>40</v>
      </c>
      <c r="I1355" s="60"/>
    </row>
    <row r="1356" spans="1:9" ht="15" x14ac:dyDescent="0.25">
      <c r="A1356" s="8" t="s">
        <v>15051</v>
      </c>
      <c r="B1356" s="8" t="s">
        <v>639</v>
      </c>
      <c r="C1356" s="8" t="s">
        <v>15052</v>
      </c>
      <c r="D1356" s="8" t="s">
        <v>15053</v>
      </c>
      <c r="E1356" s="13" t="s">
        <v>33486</v>
      </c>
      <c r="F1356" s="77" t="str">
        <f t="shared" si="21"/>
        <v>К товару</v>
      </c>
      <c r="G1356" s="87">
        <v>3456.3250799999996</v>
      </c>
      <c r="H1356" s="61">
        <v>245</v>
      </c>
      <c r="I1356" s="60"/>
    </row>
    <row r="1357" spans="1:9" ht="15" x14ac:dyDescent="0.25">
      <c r="A1357" s="8" t="s">
        <v>24192</v>
      </c>
      <c r="B1357" s="8" t="s">
        <v>639</v>
      </c>
      <c r="C1357" s="8" t="s">
        <v>24193</v>
      </c>
      <c r="D1357" s="8" t="s">
        <v>24194</v>
      </c>
      <c r="E1357" s="13" t="s">
        <v>33487</v>
      </c>
      <c r="F1357" s="77" t="str">
        <f t="shared" si="21"/>
        <v>К товару</v>
      </c>
      <c r="G1357" s="87">
        <v>6429.5640000000003</v>
      </c>
      <c r="H1357" s="61">
        <v>12</v>
      </c>
      <c r="I1357" s="60"/>
    </row>
    <row r="1358" spans="1:9" ht="15" x14ac:dyDescent="0.25">
      <c r="A1358" s="8" t="s">
        <v>15057</v>
      </c>
      <c r="B1358" s="8" t="s">
        <v>639</v>
      </c>
      <c r="C1358" s="8" t="s">
        <v>15058</v>
      </c>
      <c r="D1358" s="8" t="s">
        <v>15058</v>
      </c>
      <c r="E1358" s="13" t="s">
        <v>33488</v>
      </c>
      <c r="F1358" s="77" t="str">
        <f t="shared" si="21"/>
        <v>К товару</v>
      </c>
      <c r="G1358" s="87">
        <v>8630.6759999999995</v>
      </c>
      <c r="H1358" s="61">
        <v>12</v>
      </c>
      <c r="I1358" s="60"/>
    </row>
    <row r="1359" spans="1:9" ht="15" x14ac:dyDescent="0.25">
      <c r="A1359" s="8" t="s">
        <v>15059</v>
      </c>
      <c r="B1359" s="8" t="s">
        <v>639</v>
      </c>
      <c r="C1359" s="8" t="s">
        <v>15060</v>
      </c>
      <c r="D1359" s="8" t="s">
        <v>15061</v>
      </c>
      <c r="E1359" s="13" t="s">
        <v>33489</v>
      </c>
      <c r="F1359" s="77" t="str">
        <f t="shared" si="21"/>
        <v>К товару</v>
      </c>
      <c r="G1359" s="87">
        <v>4778.7299999999996</v>
      </c>
      <c r="H1359" s="61">
        <v>30</v>
      </c>
      <c r="I1359" s="60"/>
    </row>
    <row r="1360" spans="1:9" ht="15" x14ac:dyDescent="0.25">
      <c r="A1360" s="8" t="s">
        <v>15054</v>
      </c>
      <c r="B1360" s="8" t="s">
        <v>639</v>
      </c>
      <c r="C1360" s="8" t="s">
        <v>15055</v>
      </c>
      <c r="D1360" s="8" t="s">
        <v>15056</v>
      </c>
      <c r="E1360" s="13" t="s">
        <v>33490</v>
      </c>
      <c r="F1360" s="77" t="str">
        <f t="shared" si="21"/>
        <v>К товару</v>
      </c>
      <c r="G1360" s="87">
        <v>945.31968000000006</v>
      </c>
      <c r="H1360" s="61">
        <v>187</v>
      </c>
      <c r="I1360" s="60"/>
    </row>
    <row r="1361" spans="1:9" ht="15" x14ac:dyDescent="0.25">
      <c r="A1361" s="8" t="s">
        <v>24195</v>
      </c>
      <c r="B1361" s="8" t="s">
        <v>639</v>
      </c>
      <c r="C1361" s="8" t="s">
        <v>24196</v>
      </c>
      <c r="D1361" s="8" t="s">
        <v>24197</v>
      </c>
      <c r="E1361" s="13" t="s">
        <v>33491</v>
      </c>
      <c r="F1361" s="77" t="str">
        <f t="shared" si="21"/>
        <v>К товару</v>
      </c>
      <c r="G1361" s="87">
        <v>1969.4159999999999</v>
      </c>
      <c r="H1361" s="61">
        <v>24</v>
      </c>
      <c r="I1361" s="60"/>
    </row>
    <row r="1362" spans="1:9" ht="15" x14ac:dyDescent="0.25">
      <c r="A1362" s="8" t="s">
        <v>15062</v>
      </c>
      <c r="B1362" s="8" t="s">
        <v>639</v>
      </c>
      <c r="C1362" s="8" t="s">
        <v>15063</v>
      </c>
      <c r="D1362" s="8" t="s">
        <v>15064</v>
      </c>
      <c r="E1362" s="13" t="s">
        <v>33492</v>
      </c>
      <c r="F1362" s="77" t="str">
        <f t="shared" si="21"/>
        <v>К товару</v>
      </c>
      <c r="G1362" s="87">
        <v>896.08427999999992</v>
      </c>
      <c r="H1362" s="61">
        <v>187</v>
      </c>
      <c r="I1362" s="60"/>
    </row>
    <row r="1363" spans="1:9" ht="15" x14ac:dyDescent="0.25">
      <c r="A1363" s="8" t="s">
        <v>15065</v>
      </c>
      <c r="B1363" s="8" t="s">
        <v>639</v>
      </c>
      <c r="C1363" s="8" t="s">
        <v>15066</v>
      </c>
      <c r="D1363" s="8" t="s">
        <v>15067</v>
      </c>
      <c r="E1363" s="13" t="s">
        <v>33493</v>
      </c>
      <c r="F1363" s="77" t="str">
        <f t="shared" si="21"/>
        <v>К товару</v>
      </c>
      <c r="G1363" s="87">
        <v>4170.5280000000002</v>
      </c>
      <c r="H1363" s="61">
        <v>19</v>
      </c>
      <c r="I1363" s="60"/>
    </row>
    <row r="1364" spans="1:9" ht="15" x14ac:dyDescent="0.25">
      <c r="A1364" s="8" t="s">
        <v>15068</v>
      </c>
      <c r="B1364" s="8" t="s">
        <v>639</v>
      </c>
      <c r="C1364" s="8" t="s">
        <v>15069</v>
      </c>
      <c r="D1364" s="8" t="s">
        <v>15070</v>
      </c>
      <c r="E1364" s="13" t="s">
        <v>33494</v>
      </c>
      <c r="F1364" s="77" t="str">
        <f t="shared" si="21"/>
        <v>К товару</v>
      </c>
      <c r="G1364" s="87">
        <v>1146.3159599999999</v>
      </c>
      <c r="H1364" s="61">
        <v>165</v>
      </c>
      <c r="I1364" s="60"/>
    </row>
    <row r="1365" spans="1:9" ht="15" x14ac:dyDescent="0.25">
      <c r="A1365" s="8" t="s">
        <v>24198</v>
      </c>
      <c r="B1365" s="8" t="s">
        <v>639</v>
      </c>
      <c r="C1365" s="8" t="s">
        <v>24199</v>
      </c>
      <c r="D1365" s="8" t="s">
        <v>24200</v>
      </c>
      <c r="E1365" s="13" t="s">
        <v>33495</v>
      </c>
      <c r="F1365" s="77" t="str">
        <f t="shared" si="21"/>
        <v>К товару</v>
      </c>
      <c r="G1365" s="87">
        <v>3649.212</v>
      </c>
      <c r="H1365" s="61">
        <v>38</v>
      </c>
      <c r="I1365" s="60"/>
    </row>
    <row r="1366" spans="1:9" ht="15" x14ac:dyDescent="0.25">
      <c r="A1366" s="8" t="s">
        <v>15071</v>
      </c>
      <c r="B1366" s="8" t="s">
        <v>639</v>
      </c>
      <c r="C1366" s="8" t="s">
        <v>15072</v>
      </c>
      <c r="D1366" s="8" t="s">
        <v>15073</v>
      </c>
      <c r="E1366" s="13" t="s">
        <v>33496</v>
      </c>
      <c r="F1366" s="77" t="str">
        <f t="shared" si="21"/>
        <v>К товару</v>
      </c>
      <c r="G1366" s="87">
        <v>6053.058</v>
      </c>
      <c r="H1366" s="61">
        <v>14</v>
      </c>
      <c r="I1366" s="60"/>
    </row>
    <row r="1367" spans="1:9" ht="15" x14ac:dyDescent="0.25">
      <c r="A1367" s="8" t="s">
        <v>15074</v>
      </c>
      <c r="B1367" s="8" t="s">
        <v>639</v>
      </c>
      <c r="C1367" s="8" t="s">
        <v>15075</v>
      </c>
      <c r="D1367" s="8" t="s">
        <v>15076</v>
      </c>
      <c r="E1367" s="13" t="s">
        <v>33497</v>
      </c>
      <c r="F1367" s="77" t="str">
        <f t="shared" si="21"/>
        <v>К товару</v>
      </c>
      <c r="G1367" s="87">
        <v>2167.5160799999999</v>
      </c>
      <c r="H1367" s="61">
        <v>2</v>
      </c>
      <c r="I1367" s="60"/>
    </row>
    <row r="1368" spans="1:9" ht="15" x14ac:dyDescent="0.25">
      <c r="A1368" s="8" t="s">
        <v>15077</v>
      </c>
      <c r="B1368" s="8" t="s">
        <v>639</v>
      </c>
      <c r="C1368" s="8" t="s">
        <v>15078</v>
      </c>
      <c r="D1368" s="8" t="s">
        <v>15079</v>
      </c>
      <c r="E1368" s="13" t="s">
        <v>33498</v>
      </c>
      <c r="F1368" s="77" t="str">
        <f t="shared" si="21"/>
        <v>К товару</v>
      </c>
      <c r="G1368" s="87">
        <v>2722.4279999999999</v>
      </c>
      <c r="H1368" s="61">
        <v>19</v>
      </c>
      <c r="I1368" s="60"/>
    </row>
    <row r="1369" spans="1:9" ht="15" x14ac:dyDescent="0.25">
      <c r="A1369" s="8" t="s">
        <v>24201</v>
      </c>
      <c r="B1369" s="8" t="s">
        <v>639</v>
      </c>
      <c r="C1369" s="8" t="s">
        <v>24202</v>
      </c>
      <c r="D1369" s="8" t="s">
        <v>24203</v>
      </c>
      <c r="E1369" s="13" t="s">
        <v>33499</v>
      </c>
      <c r="F1369" s="77" t="str">
        <f t="shared" si="21"/>
        <v>К товару</v>
      </c>
      <c r="G1369" s="87">
        <v>5329.0079999999998</v>
      </c>
      <c r="H1369" s="61">
        <v>42</v>
      </c>
      <c r="I1369" s="60"/>
    </row>
    <row r="1370" spans="1:9" ht="15" x14ac:dyDescent="0.25">
      <c r="A1370" s="8" t="s">
        <v>21517</v>
      </c>
      <c r="B1370" s="8" t="s">
        <v>639</v>
      </c>
      <c r="C1370" s="8" t="s">
        <v>21518</v>
      </c>
      <c r="D1370" s="8" t="s">
        <v>21519</v>
      </c>
      <c r="E1370" s="13" t="s">
        <v>33500</v>
      </c>
      <c r="F1370" s="77" t="str">
        <f t="shared" si="21"/>
        <v>К товару</v>
      </c>
      <c r="G1370" s="87">
        <v>4585.8430799999996</v>
      </c>
      <c r="H1370" s="61">
        <v>40</v>
      </c>
      <c r="I1370" s="60"/>
    </row>
    <row r="1371" spans="1:9" ht="15" x14ac:dyDescent="0.25">
      <c r="A1371" s="8" t="s">
        <v>24204</v>
      </c>
      <c r="B1371" s="8" t="s">
        <v>639</v>
      </c>
      <c r="C1371" s="8" t="s">
        <v>24205</v>
      </c>
      <c r="D1371" s="8" t="s">
        <v>24206</v>
      </c>
      <c r="E1371" s="13" t="s">
        <v>33501</v>
      </c>
      <c r="F1371" s="77" t="str">
        <f t="shared" si="21"/>
        <v>К товару</v>
      </c>
      <c r="G1371" s="87">
        <v>594.30024000000003</v>
      </c>
      <c r="H1371" s="61">
        <v>1</v>
      </c>
      <c r="I1371" s="60"/>
    </row>
    <row r="1372" spans="1:9" ht="15" x14ac:dyDescent="0.25">
      <c r="A1372" s="8" t="s">
        <v>24207</v>
      </c>
      <c r="B1372" s="8" t="s">
        <v>639</v>
      </c>
      <c r="C1372" s="8" t="s">
        <v>24208</v>
      </c>
      <c r="D1372" s="8" t="s">
        <v>24209</v>
      </c>
      <c r="E1372" s="13" t="s">
        <v>33502</v>
      </c>
      <c r="F1372" s="77" t="str">
        <f t="shared" si="21"/>
        <v>К товару</v>
      </c>
      <c r="G1372" s="87">
        <v>4865.616</v>
      </c>
      <c r="H1372" s="61">
        <v>1</v>
      </c>
      <c r="I1372" s="60"/>
    </row>
    <row r="1373" spans="1:9" ht="15" x14ac:dyDescent="0.25">
      <c r="A1373" s="8" t="s">
        <v>21520</v>
      </c>
      <c r="B1373" s="8" t="s">
        <v>639</v>
      </c>
      <c r="C1373" s="8" t="s">
        <v>21521</v>
      </c>
      <c r="D1373" s="8" t="s">
        <v>21522</v>
      </c>
      <c r="E1373" s="13" t="s">
        <v>33503</v>
      </c>
      <c r="F1373" s="77" t="str">
        <f t="shared" si="21"/>
        <v>К товару</v>
      </c>
      <c r="G1373" s="87">
        <v>57151.873080000005</v>
      </c>
      <c r="H1373" s="61">
        <v>3</v>
      </c>
      <c r="I1373" s="60"/>
    </row>
    <row r="1374" spans="1:9" ht="15" x14ac:dyDescent="0.25">
      <c r="A1374" s="8" t="s">
        <v>21523</v>
      </c>
      <c r="B1374" s="8" t="s">
        <v>639</v>
      </c>
      <c r="C1374" s="8" t="s">
        <v>21524</v>
      </c>
      <c r="D1374" s="8" t="s">
        <v>21525</v>
      </c>
      <c r="E1374" s="13" t="s">
        <v>33504</v>
      </c>
      <c r="F1374" s="77" t="str">
        <f t="shared" si="21"/>
        <v>К товару</v>
      </c>
      <c r="G1374" s="87">
        <v>8225.2080000000005</v>
      </c>
      <c r="H1374" s="61">
        <v>11</v>
      </c>
      <c r="I1374" s="60"/>
    </row>
    <row r="1375" spans="1:9" ht="15" x14ac:dyDescent="0.25">
      <c r="A1375" s="8" t="s">
        <v>21526</v>
      </c>
      <c r="B1375" s="8" t="s">
        <v>639</v>
      </c>
      <c r="C1375" s="8" t="s">
        <v>21527</v>
      </c>
      <c r="D1375" s="8" t="s">
        <v>21528</v>
      </c>
      <c r="E1375" s="13" t="s">
        <v>33505</v>
      </c>
      <c r="F1375" s="77" t="str">
        <f t="shared" si="21"/>
        <v>К товару</v>
      </c>
      <c r="G1375" s="87">
        <v>10957.48308</v>
      </c>
      <c r="H1375" s="61">
        <v>12</v>
      </c>
      <c r="I1375" s="60"/>
    </row>
    <row r="1376" spans="1:9" ht="15" x14ac:dyDescent="0.25">
      <c r="A1376" s="8" t="s">
        <v>15080</v>
      </c>
      <c r="B1376" s="8" t="s">
        <v>639</v>
      </c>
      <c r="C1376" s="8" t="s">
        <v>15081</v>
      </c>
      <c r="D1376" s="8" t="s">
        <v>15082</v>
      </c>
      <c r="E1376" s="13" t="s">
        <v>33506</v>
      </c>
      <c r="F1376" s="77" t="str">
        <f t="shared" si="21"/>
        <v>К товару</v>
      </c>
      <c r="G1376" s="87">
        <v>2722.4279999999999</v>
      </c>
      <c r="H1376" s="61">
        <v>1</v>
      </c>
      <c r="I1376" s="60"/>
    </row>
    <row r="1377" spans="1:9" ht="15" x14ac:dyDescent="0.25">
      <c r="A1377" s="8" t="s">
        <v>27794</v>
      </c>
      <c r="B1377" s="8" t="s">
        <v>639</v>
      </c>
      <c r="C1377" s="8" t="s">
        <v>27795</v>
      </c>
      <c r="D1377" s="8" t="s">
        <v>27796</v>
      </c>
      <c r="E1377" s="13" t="s">
        <v>33507</v>
      </c>
      <c r="F1377" s="77" t="str">
        <f t="shared" si="21"/>
        <v>К товару</v>
      </c>
      <c r="G1377" s="87">
        <v>855.53748000000007</v>
      </c>
      <c r="H1377" s="61">
        <v>3</v>
      </c>
      <c r="I1377" s="60"/>
    </row>
    <row r="1378" spans="1:9" ht="15" x14ac:dyDescent="0.25">
      <c r="A1378" s="8" t="s">
        <v>24210</v>
      </c>
      <c r="B1378" s="8" t="s">
        <v>639</v>
      </c>
      <c r="C1378" s="8" t="s">
        <v>24211</v>
      </c>
      <c r="D1378" s="8" t="s">
        <v>24212</v>
      </c>
      <c r="E1378" s="13" t="s">
        <v>33508</v>
      </c>
      <c r="F1378" s="77" t="str">
        <f t="shared" si="21"/>
        <v>К товару</v>
      </c>
      <c r="G1378" s="87">
        <v>5444.8559999999998</v>
      </c>
      <c r="H1378" s="61">
        <v>4</v>
      </c>
      <c r="I1378" s="60"/>
    </row>
    <row r="1379" spans="1:9" ht="15" x14ac:dyDescent="0.25">
      <c r="A1379" s="8" t="s">
        <v>24213</v>
      </c>
      <c r="B1379" s="8" t="s">
        <v>639</v>
      </c>
      <c r="C1379" s="8" t="s">
        <v>24214</v>
      </c>
      <c r="D1379" s="8" t="s">
        <v>24215</v>
      </c>
      <c r="E1379" s="13" t="s">
        <v>33509</v>
      </c>
      <c r="F1379" s="77" t="str">
        <f t="shared" si="21"/>
        <v>К товару</v>
      </c>
      <c r="G1379" s="87">
        <v>2027.34</v>
      </c>
      <c r="H1379" s="61">
        <v>10</v>
      </c>
      <c r="I1379" s="60"/>
    </row>
    <row r="1380" spans="1:9" ht="15" x14ac:dyDescent="0.25">
      <c r="A1380" s="8" t="s">
        <v>24216</v>
      </c>
      <c r="B1380" s="8" t="s">
        <v>639</v>
      </c>
      <c r="C1380" s="8" t="s">
        <v>24217</v>
      </c>
      <c r="D1380" s="8" t="s">
        <v>24218</v>
      </c>
      <c r="E1380" s="13" t="s">
        <v>33510</v>
      </c>
      <c r="F1380" s="77" t="str">
        <f t="shared" si="21"/>
        <v>К товару</v>
      </c>
      <c r="G1380" s="87">
        <v>2085.2640000000001</v>
      </c>
      <c r="H1380" s="61">
        <v>10</v>
      </c>
      <c r="I1380" s="60"/>
    </row>
    <row r="1381" spans="1:9" ht="15" x14ac:dyDescent="0.25">
      <c r="A1381" s="8" t="s">
        <v>27797</v>
      </c>
      <c r="B1381" s="8" t="s">
        <v>639</v>
      </c>
      <c r="C1381" s="8" t="s">
        <v>27798</v>
      </c>
      <c r="D1381" s="8" t="s">
        <v>27799</v>
      </c>
      <c r="E1381" s="13" t="s">
        <v>33511</v>
      </c>
      <c r="F1381" s="77" t="str">
        <f t="shared" si="21"/>
        <v>К товару</v>
      </c>
      <c r="G1381" s="87">
        <v>56283.013080000004</v>
      </c>
      <c r="H1381" s="61">
        <v>2</v>
      </c>
      <c r="I1381" s="60"/>
    </row>
    <row r="1382" spans="1:9" ht="15" x14ac:dyDescent="0.25">
      <c r="A1382" s="8" t="s">
        <v>15083</v>
      </c>
      <c r="B1382" s="8" t="s">
        <v>639</v>
      </c>
      <c r="C1382" s="8" t="s">
        <v>15084</v>
      </c>
      <c r="D1382" s="8" t="s">
        <v>15085</v>
      </c>
      <c r="E1382" s="13" t="s">
        <v>33512</v>
      </c>
      <c r="F1382" s="77" t="str">
        <f t="shared" si="21"/>
        <v>К товару</v>
      </c>
      <c r="G1382" s="87">
        <v>12569.508</v>
      </c>
      <c r="H1382" s="61">
        <v>1</v>
      </c>
      <c r="I1382" s="60"/>
    </row>
    <row r="1383" spans="1:9" ht="15" x14ac:dyDescent="0.25">
      <c r="A1383" s="8" t="s">
        <v>24219</v>
      </c>
      <c r="B1383" s="8" t="s">
        <v>639</v>
      </c>
      <c r="C1383" s="8" t="s">
        <v>24220</v>
      </c>
      <c r="D1383" s="8" t="s">
        <v>24221</v>
      </c>
      <c r="E1383" s="13" t="s">
        <v>33513</v>
      </c>
      <c r="F1383" s="77" t="str">
        <f t="shared" si="21"/>
        <v>К товару</v>
      </c>
      <c r="G1383" s="87">
        <v>39388.32</v>
      </c>
      <c r="H1383" s="61">
        <v>3</v>
      </c>
      <c r="I1383" s="60"/>
    </row>
    <row r="1384" spans="1:9" ht="15" x14ac:dyDescent="0.25">
      <c r="A1384" s="8" t="s">
        <v>24222</v>
      </c>
      <c r="B1384" s="8" t="s">
        <v>639</v>
      </c>
      <c r="C1384" s="8" t="s">
        <v>24223</v>
      </c>
      <c r="D1384" s="8" t="s">
        <v>24224</v>
      </c>
      <c r="E1384" s="13" t="s">
        <v>33514</v>
      </c>
      <c r="F1384" s="77" t="str">
        <f t="shared" si="21"/>
        <v>К товару</v>
      </c>
      <c r="G1384" s="87">
        <v>39504.167999999998</v>
      </c>
      <c r="H1384" s="61">
        <v>3</v>
      </c>
      <c r="I1384" s="60"/>
    </row>
    <row r="1385" spans="1:9" ht="15" x14ac:dyDescent="0.25">
      <c r="A1385" s="8" t="s">
        <v>24225</v>
      </c>
      <c r="B1385" s="8" t="s">
        <v>639</v>
      </c>
      <c r="C1385" s="8" t="s">
        <v>24226</v>
      </c>
      <c r="D1385" s="8" t="s">
        <v>24227</v>
      </c>
      <c r="E1385" s="13" t="s">
        <v>33515</v>
      </c>
      <c r="F1385" s="77" t="str">
        <f t="shared" si="21"/>
        <v>К товару</v>
      </c>
      <c r="G1385" s="87">
        <v>23227.524000000001</v>
      </c>
      <c r="H1385" s="61">
        <v>9</v>
      </c>
      <c r="I1385" s="60"/>
    </row>
    <row r="1386" spans="1:9" ht="15" x14ac:dyDescent="0.25">
      <c r="A1386" s="8" t="s">
        <v>27800</v>
      </c>
      <c r="B1386" s="8" t="s">
        <v>639</v>
      </c>
      <c r="C1386" s="8" t="s">
        <v>27801</v>
      </c>
      <c r="D1386" s="8" t="s">
        <v>27802</v>
      </c>
      <c r="E1386" s="13" t="s">
        <v>33516</v>
      </c>
      <c r="F1386" s="77" t="str">
        <f t="shared" si="21"/>
        <v>К товару</v>
      </c>
      <c r="G1386" s="87">
        <v>29367.468000000001</v>
      </c>
      <c r="H1386" s="61">
        <v>1</v>
      </c>
      <c r="I1386" s="60"/>
    </row>
    <row r="1387" spans="1:9" ht="15" x14ac:dyDescent="0.25">
      <c r="A1387" s="8" t="s">
        <v>15086</v>
      </c>
      <c r="B1387" s="8" t="s">
        <v>639</v>
      </c>
      <c r="C1387" s="8" t="s">
        <v>15087</v>
      </c>
      <c r="D1387" s="8" t="s">
        <v>15088</v>
      </c>
      <c r="E1387" s="13" t="s">
        <v>33517</v>
      </c>
      <c r="F1387" s="77" t="str">
        <f t="shared" si="21"/>
        <v>К товару</v>
      </c>
      <c r="G1387" s="87">
        <v>23932.459080000001</v>
      </c>
      <c r="H1387" s="61">
        <v>2</v>
      </c>
      <c r="I1387" s="60"/>
    </row>
    <row r="1388" spans="1:9" ht="15" x14ac:dyDescent="0.25">
      <c r="A1388" s="8" t="s">
        <v>21529</v>
      </c>
      <c r="B1388" s="8" t="s">
        <v>639</v>
      </c>
      <c r="C1388" s="8" t="s">
        <v>21530</v>
      </c>
      <c r="D1388" s="8" t="s">
        <v>21531</v>
      </c>
      <c r="E1388" s="13" t="s">
        <v>33518</v>
      </c>
      <c r="F1388" s="77" t="str">
        <f t="shared" si="21"/>
        <v>К товару</v>
      </c>
      <c r="G1388" s="87">
        <v>25303.52016</v>
      </c>
      <c r="H1388" s="61">
        <v>1</v>
      </c>
      <c r="I1388" s="60"/>
    </row>
    <row r="1389" spans="1:9" ht="15" x14ac:dyDescent="0.25">
      <c r="A1389" s="8" t="s">
        <v>15089</v>
      </c>
      <c r="B1389" s="8" t="s">
        <v>639</v>
      </c>
      <c r="C1389" s="8" t="s">
        <v>15090</v>
      </c>
      <c r="D1389" s="8" t="s">
        <v>15091</v>
      </c>
      <c r="E1389" s="13" t="s">
        <v>33519</v>
      </c>
      <c r="F1389" s="77" t="str">
        <f t="shared" si="21"/>
        <v>К товару</v>
      </c>
      <c r="G1389" s="87">
        <v>1569.1611599999999</v>
      </c>
      <c r="H1389" s="61">
        <v>7</v>
      </c>
      <c r="I1389" s="60"/>
    </row>
    <row r="1390" spans="1:9" ht="15" x14ac:dyDescent="0.25">
      <c r="A1390" s="8" t="s">
        <v>27803</v>
      </c>
      <c r="B1390" s="8" t="s">
        <v>639</v>
      </c>
      <c r="C1390" s="8" t="s">
        <v>27804</v>
      </c>
      <c r="D1390" s="8" t="s">
        <v>27805</v>
      </c>
      <c r="E1390" s="13" t="s">
        <v>33520</v>
      </c>
      <c r="F1390" s="77" t="str">
        <f t="shared" si="21"/>
        <v>К товару</v>
      </c>
      <c r="G1390" s="87">
        <v>1158.48</v>
      </c>
      <c r="H1390" s="61">
        <v>20</v>
      </c>
      <c r="I1390" s="60"/>
    </row>
    <row r="1391" spans="1:9" ht="15" x14ac:dyDescent="0.25">
      <c r="A1391" s="8" t="s">
        <v>27806</v>
      </c>
      <c r="B1391" s="8" t="s">
        <v>639</v>
      </c>
      <c r="C1391" s="8" t="s">
        <v>27807</v>
      </c>
      <c r="D1391" s="8" t="s">
        <v>27808</v>
      </c>
      <c r="E1391" s="13" t="s">
        <v>33521</v>
      </c>
      <c r="F1391" s="77" t="str">
        <f t="shared" si="21"/>
        <v>К товару</v>
      </c>
      <c r="G1391" s="87">
        <v>22966.865999999998</v>
      </c>
      <c r="H1391" s="61">
        <v>10</v>
      </c>
      <c r="I1391" s="60"/>
    </row>
    <row r="1392" spans="1:9" ht="15" x14ac:dyDescent="0.25">
      <c r="A1392" s="8" t="s">
        <v>27809</v>
      </c>
      <c r="B1392" s="8" t="s">
        <v>639</v>
      </c>
      <c r="C1392" s="8" t="s">
        <v>27810</v>
      </c>
      <c r="D1392" s="8" t="s">
        <v>27811</v>
      </c>
      <c r="E1392" s="13" t="s">
        <v>33522</v>
      </c>
      <c r="F1392" s="77" t="str">
        <f t="shared" si="21"/>
        <v>К товару</v>
      </c>
      <c r="G1392" s="87">
        <v>22966.865999999998</v>
      </c>
      <c r="H1392" s="61">
        <v>3</v>
      </c>
      <c r="I1392" s="60"/>
    </row>
    <row r="1393" spans="1:9" ht="15" x14ac:dyDescent="0.25">
      <c r="A1393" s="8" t="s">
        <v>24228</v>
      </c>
      <c r="B1393" s="8" t="s">
        <v>639</v>
      </c>
      <c r="C1393" s="8" t="s">
        <v>24229</v>
      </c>
      <c r="D1393" s="8" t="s">
        <v>24230</v>
      </c>
      <c r="E1393" s="13" t="s">
        <v>33523</v>
      </c>
      <c r="F1393" s="77" t="str">
        <f t="shared" si="21"/>
        <v>К товару</v>
      </c>
      <c r="G1393" s="87">
        <v>2027.34</v>
      </c>
      <c r="H1393" s="61">
        <v>10</v>
      </c>
      <c r="I1393" s="60"/>
    </row>
    <row r="1394" spans="1:9" ht="15" x14ac:dyDescent="0.25">
      <c r="A1394" s="8" t="s">
        <v>24231</v>
      </c>
      <c r="B1394" s="8" t="s">
        <v>639</v>
      </c>
      <c r="C1394" s="8" t="s">
        <v>24232</v>
      </c>
      <c r="D1394" s="8" t="s">
        <v>24233</v>
      </c>
      <c r="E1394" s="13" t="s">
        <v>33524</v>
      </c>
      <c r="F1394" s="77" t="str">
        <f t="shared" si="21"/>
        <v>К товару</v>
      </c>
      <c r="G1394" s="87">
        <v>2316.96</v>
      </c>
      <c r="H1394" s="61">
        <v>20</v>
      </c>
      <c r="I1394" s="60"/>
    </row>
    <row r="1395" spans="1:9" ht="15" x14ac:dyDescent="0.25">
      <c r="A1395" s="8" t="s">
        <v>24234</v>
      </c>
      <c r="B1395" s="8" t="s">
        <v>639</v>
      </c>
      <c r="C1395" s="8" t="s">
        <v>24235</v>
      </c>
      <c r="D1395" s="8" t="s">
        <v>24236</v>
      </c>
      <c r="E1395" s="13" t="s">
        <v>33525</v>
      </c>
      <c r="F1395" s="77" t="str">
        <f t="shared" si="21"/>
        <v>К товару</v>
      </c>
      <c r="G1395" s="87">
        <v>20273.400000000001</v>
      </c>
      <c r="H1395" s="61">
        <v>3</v>
      </c>
      <c r="I1395" s="60"/>
    </row>
    <row r="1396" spans="1:9" ht="15" x14ac:dyDescent="0.25">
      <c r="A1396" s="8" t="s">
        <v>24237</v>
      </c>
      <c r="B1396" s="8" t="s">
        <v>639</v>
      </c>
      <c r="C1396" s="8" t="s">
        <v>24238</v>
      </c>
      <c r="D1396" s="8" t="s">
        <v>24239</v>
      </c>
      <c r="E1396" s="13" t="s">
        <v>33526</v>
      </c>
      <c r="F1396" s="77" t="str">
        <f t="shared" si="21"/>
        <v>К товару</v>
      </c>
      <c r="G1396" s="87">
        <v>20273.400000000001</v>
      </c>
      <c r="H1396" s="61">
        <v>2</v>
      </c>
      <c r="I1396" s="60"/>
    </row>
    <row r="1397" spans="1:9" ht="30" x14ac:dyDescent="0.25">
      <c r="A1397" s="8" t="s">
        <v>15092</v>
      </c>
      <c r="B1397" s="8" t="s">
        <v>639</v>
      </c>
      <c r="C1397" s="8" t="s">
        <v>15093</v>
      </c>
      <c r="D1397" s="8" t="s">
        <v>15094</v>
      </c>
      <c r="E1397" s="13" t="s">
        <v>33527</v>
      </c>
      <c r="F1397" s="77" t="str">
        <f t="shared" si="21"/>
        <v>К товару</v>
      </c>
      <c r="G1397" s="87">
        <v>3967.7939999999999</v>
      </c>
      <c r="H1397" s="61">
        <v>38</v>
      </c>
      <c r="I1397" s="60"/>
    </row>
    <row r="1398" spans="1:9" ht="15" x14ac:dyDescent="0.25">
      <c r="A1398" s="8" t="s">
        <v>15095</v>
      </c>
      <c r="B1398" s="8" t="s">
        <v>639</v>
      </c>
      <c r="C1398" s="8" t="s">
        <v>15096</v>
      </c>
      <c r="D1398" s="8" t="s">
        <v>15097</v>
      </c>
      <c r="E1398" s="13" t="s">
        <v>33528</v>
      </c>
      <c r="F1398" s="77" t="str">
        <f t="shared" si="21"/>
        <v>К товару</v>
      </c>
      <c r="G1398" s="87">
        <v>4383.1090800000002</v>
      </c>
      <c r="H1398" s="61">
        <v>49</v>
      </c>
      <c r="I1398" s="60"/>
    </row>
    <row r="1399" spans="1:9" ht="15" x14ac:dyDescent="0.25">
      <c r="A1399" s="8" t="s">
        <v>15098</v>
      </c>
      <c r="B1399" s="8" t="s">
        <v>639</v>
      </c>
      <c r="C1399" s="8" t="s">
        <v>15099</v>
      </c>
      <c r="D1399" s="8" t="s">
        <v>15100</v>
      </c>
      <c r="E1399" s="13" t="s">
        <v>33529</v>
      </c>
      <c r="F1399" s="77" t="str">
        <f t="shared" si="21"/>
        <v>К товару</v>
      </c>
      <c r="G1399" s="87">
        <v>11083.178159999999</v>
      </c>
      <c r="H1399" s="61">
        <v>7</v>
      </c>
      <c r="I1399" s="60"/>
    </row>
    <row r="1400" spans="1:9" ht="15" x14ac:dyDescent="0.25">
      <c r="A1400" s="8" t="s">
        <v>15101</v>
      </c>
      <c r="B1400" s="8" t="s">
        <v>639</v>
      </c>
      <c r="C1400" s="8" t="s">
        <v>15102</v>
      </c>
      <c r="D1400" s="8" t="s">
        <v>15103</v>
      </c>
      <c r="E1400" s="13" t="s">
        <v>33530</v>
      </c>
      <c r="F1400" s="77" t="str">
        <f t="shared" si="21"/>
        <v>К товару</v>
      </c>
      <c r="G1400" s="87">
        <v>8312.0939999999991</v>
      </c>
      <c r="H1400" s="61">
        <v>5</v>
      </c>
      <c r="I1400" s="60"/>
    </row>
    <row r="1401" spans="1:9" ht="15" x14ac:dyDescent="0.25">
      <c r="A1401" s="8" t="s">
        <v>15104</v>
      </c>
      <c r="B1401" s="8" t="s">
        <v>639</v>
      </c>
      <c r="C1401" s="8" t="s">
        <v>15105</v>
      </c>
      <c r="D1401" s="8" t="s">
        <v>15106</v>
      </c>
      <c r="E1401" s="13" t="s">
        <v>33531</v>
      </c>
      <c r="F1401" s="77" t="str">
        <f t="shared" si="21"/>
        <v>К товару</v>
      </c>
      <c r="G1401" s="87">
        <v>8785.3330800000003</v>
      </c>
      <c r="H1401" s="61">
        <v>8</v>
      </c>
      <c r="I1401" s="60"/>
    </row>
    <row r="1402" spans="1:9" ht="15" x14ac:dyDescent="0.25">
      <c r="A1402" s="8" t="s">
        <v>15107</v>
      </c>
      <c r="B1402" s="8" t="s">
        <v>639</v>
      </c>
      <c r="C1402" s="8" t="s">
        <v>15108</v>
      </c>
      <c r="D1402" s="8" t="s">
        <v>15109</v>
      </c>
      <c r="E1402" s="13" t="s">
        <v>33532</v>
      </c>
      <c r="F1402" s="77" t="str">
        <f t="shared" si="21"/>
        <v>К товару</v>
      </c>
      <c r="G1402" s="87">
        <v>15726.366</v>
      </c>
      <c r="H1402" s="61">
        <v>27</v>
      </c>
      <c r="I1402" s="60"/>
    </row>
    <row r="1403" spans="1:9" ht="15" x14ac:dyDescent="0.25">
      <c r="A1403" s="8" t="s">
        <v>15110</v>
      </c>
      <c r="B1403" s="8" t="s">
        <v>639</v>
      </c>
      <c r="C1403" s="8" t="s">
        <v>15111</v>
      </c>
      <c r="D1403" s="8" t="s">
        <v>15112</v>
      </c>
      <c r="E1403" s="13" t="s">
        <v>33533</v>
      </c>
      <c r="F1403" s="77" t="str">
        <f t="shared" si="21"/>
        <v>К товару</v>
      </c>
      <c r="G1403" s="87">
        <v>10320.319079999999</v>
      </c>
      <c r="H1403" s="61">
        <v>4</v>
      </c>
      <c r="I1403" s="60"/>
    </row>
    <row r="1404" spans="1:9" ht="15" x14ac:dyDescent="0.25">
      <c r="A1404" s="8" t="s">
        <v>15113</v>
      </c>
      <c r="B1404" s="8" t="s">
        <v>639</v>
      </c>
      <c r="C1404" s="8" t="s">
        <v>15114</v>
      </c>
      <c r="D1404" s="8" t="s">
        <v>15115</v>
      </c>
      <c r="E1404" s="13" t="s">
        <v>33534</v>
      </c>
      <c r="F1404" s="77" t="str">
        <f t="shared" si="21"/>
        <v>К товару</v>
      </c>
      <c r="G1404" s="87">
        <v>8679.3321599999999</v>
      </c>
      <c r="H1404" s="61">
        <v>14</v>
      </c>
      <c r="I1404" s="60"/>
    </row>
    <row r="1405" spans="1:9" ht="15" x14ac:dyDescent="0.25">
      <c r="A1405" s="8" t="s">
        <v>24240</v>
      </c>
      <c r="B1405" s="8" t="s">
        <v>639</v>
      </c>
      <c r="C1405" s="8" t="s">
        <v>24241</v>
      </c>
      <c r="D1405" s="8" t="s">
        <v>24242</v>
      </c>
      <c r="E1405" s="13" t="s">
        <v>33535</v>
      </c>
      <c r="F1405" s="77" t="str">
        <f t="shared" si="21"/>
        <v>К товару</v>
      </c>
      <c r="G1405" s="87">
        <v>3716.98308</v>
      </c>
      <c r="H1405" s="61">
        <v>2</v>
      </c>
      <c r="I1405" s="60"/>
    </row>
    <row r="1406" spans="1:9" ht="15" x14ac:dyDescent="0.25">
      <c r="A1406" s="8" t="s">
        <v>15116</v>
      </c>
      <c r="B1406" s="8" t="s">
        <v>639</v>
      </c>
      <c r="C1406" s="8" t="s">
        <v>15117</v>
      </c>
      <c r="D1406" s="8" t="s">
        <v>15118</v>
      </c>
      <c r="E1406" s="13" t="s">
        <v>33536</v>
      </c>
      <c r="F1406" s="77" t="str">
        <f t="shared" si="21"/>
        <v>К товару</v>
      </c>
      <c r="G1406" s="87">
        <v>2220.8061600000001</v>
      </c>
      <c r="H1406" s="61">
        <v>27</v>
      </c>
      <c r="I1406" s="60"/>
    </row>
    <row r="1407" spans="1:9" ht="30" x14ac:dyDescent="0.25">
      <c r="A1407" s="8" t="s">
        <v>27812</v>
      </c>
      <c r="B1407" s="8" t="s">
        <v>639</v>
      </c>
      <c r="C1407" s="8" t="s">
        <v>27813</v>
      </c>
      <c r="D1407" s="8" t="s">
        <v>27814</v>
      </c>
      <c r="E1407" s="13" t="s">
        <v>33537</v>
      </c>
      <c r="F1407" s="77" t="str">
        <f t="shared" si="21"/>
        <v>К товару</v>
      </c>
      <c r="G1407" s="87">
        <v>2790.1990799999999</v>
      </c>
      <c r="H1407" s="61">
        <v>10</v>
      </c>
      <c r="I1407" s="60"/>
    </row>
    <row r="1408" spans="1:9" ht="15" x14ac:dyDescent="0.25">
      <c r="A1408" s="8" t="s">
        <v>15119</v>
      </c>
      <c r="B1408" s="8" t="s">
        <v>639</v>
      </c>
      <c r="C1408" s="8" t="s">
        <v>15120</v>
      </c>
      <c r="D1408" s="8" t="s">
        <v>15121</v>
      </c>
      <c r="E1408" s="13" t="s">
        <v>33538</v>
      </c>
      <c r="F1408" s="77" t="str">
        <f t="shared" si="21"/>
        <v>К товару</v>
      </c>
      <c r="G1408" s="87">
        <v>9345.4581600000001</v>
      </c>
      <c r="H1408" s="61">
        <v>8</v>
      </c>
      <c r="I1408" s="60"/>
    </row>
    <row r="1409" spans="1:9" ht="15" x14ac:dyDescent="0.25">
      <c r="A1409" s="8" t="s">
        <v>15122</v>
      </c>
      <c r="B1409" s="8" t="s">
        <v>639</v>
      </c>
      <c r="C1409" s="8" t="s">
        <v>15123</v>
      </c>
      <c r="D1409" s="8" t="s">
        <v>15124</v>
      </c>
      <c r="E1409" s="13" t="s">
        <v>33539</v>
      </c>
      <c r="F1409" s="77" t="str">
        <f t="shared" si="21"/>
        <v>К товару</v>
      </c>
      <c r="G1409" s="87">
        <v>9190.8010799999993</v>
      </c>
      <c r="H1409" s="61">
        <v>4</v>
      </c>
      <c r="I1409" s="60"/>
    </row>
    <row r="1410" spans="1:9" ht="15" x14ac:dyDescent="0.25">
      <c r="A1410" s="8" t="s">
        <v>15125</v>
      </c>
      <c r="B1410" s="8" t="s">
        <v>639</v>
      </c>
      <c r="C1410" s="8" t="s">
        <v>15126</v>
      </c>
      <c r="D1410" s="8" t="s">
        <v>15127</v>
      </c>
      <c r="E1410" s="13" t="s">
        <v>33540</v>
      </c>
      <c r="F1410" s="77" t="str">
        <f t="shared" si="21"/>
        <v>К товару</v>
      </c>
      <c r="G1410" s="87">
        <v>3649.212</v>
      </c>
      <c r="H1410" s="61">
        <v>17</v>
      </c>
      <c r="I1410" s="60"/>
    </row>
    <row r="1411" spans="1:9" ht="15" x14ac:dyDescent="0.25">
      <c r="A1411" s="8" t="s">
        <v>15128</v>
      </c>
      <c r="B1411" s="8" t="s">
        <v>639</v>
      </c>
      <c r="C1411" s="8" t="s">
        <v>15129</v>
      </c>
      <c r="D1411" s="8" t="s">
        <v>15130</v>
      </c>
      <c r="E1411" s="13" t="s">
        <v>33541</v>
      </c>
      <c r="F1411" s="77" t="str">
        <f t="shared" si="21"/>
        <v>К товару</v>
      </c>
      <c r="G1411" s="87">
        <v>7289.1561599999995</v>
      </c>
      <c r="H1411" s="61">
        <v>25</v>
      </c>
      <c r="I1411" s="60"/>
    </row>
    <row r="1412" spans="1:9" ht="15" x14ac:dyDescent="0.25">
      <c r="A1412" s="8" t="s">
        <v>15131</v>
      </c>
      <c r="B1412" s="8" t="s">
        <v>639</v>
      </c>
      <c r="C1412" s="8" t="s">
        <v>15132</v>
      </c>
      <c r="D1412" s="8" t="s">
        <v>15133</v>
      </c>
      <c r="E1412" s="13" t="s">
        <v>33542</v>
      </c>
      <c r="F1412" s="77" t="str">
        <f t="shared" si="21"/>
        <v>К товару</v>
      </c>
      <c r="G1412" s="87">
        <v>851.4828</v>
      </c>
      <c r="H1412" s="61">
        <v>89</v>
      </c>
      <c r="I1412" s="60"/>
    </row>
    <row r="1413" spans="1:9" ht="15" x14ac:dyDescent="0.25">
      <c r="A1413" s="8" t="s">
        <v>15134</v>
      </c>
      <c r="B1413" s="8" t="s">
        <v>639</v>
      </c>
      <c r="C1413" s="8" t="s">
        <v>15135</v>
      </c>
      <c r="D1413" s="8" t="s">
        <v>15136</v>
      </c>
      <c r="E1413" s="13" t="s">
        <v>33543</v>
      </c>
      <c r="F1413" s="77" t="str">
        <f t="shared" si="21"/>
        <v>К товару</v>
      </c>
      <c r="G1413" s="87">
        <v>3359.5920000000001</v>
      </c>
      <c r="H1413" s="61">
        <v>10</v>
      </c>
      <c r="I1413" s="60"/>
    </row>
    <row r="1414" spans="1:9" ht="15" x14ac:dyDescent="0.25">
      <c r="A1414" s="8" t="s">
        <v>24243</v>
      </c>
      <c r="B1414" s="8" t="s">
        <v>639</v>
      </c>
      <c r="C1414" s="8" t="s">
        <v>24244</v>
      </c>
      <c r="D1414" s="8" t="s">
        <v>24245</v>
      </c>
      <c r="E1414" s="13" t="s">
        <v>33544</v>
      </c>
      <c r="F1414" s="77" t="str">
        <f t="shared" si="21"/>
        <v>К товару</v>
      </c>
      <c r="G1414" s="87">
        <v>3938.8319999999999</v>
      </c>
      <c r="H1414" s="61">
        <v>6</v>
      </c>
      <c r="I1414" s="60"/>
    </row>
    <row r="1415" spans="1:9" ht="15" x14ac:dyDescent="0.25">
      <c r="A1415" s="8" t="s">
        <v>15137</v>
      </c>
      <c r="B1415" s="8" t="s">
        <v>639</v>
      </c>
      <c r="C1415" s="8" t="s">
        <v>15138</v>
      </c>
      <c r="D1415" s="8" t="s">
        <v>15139</v>
      </c>
      <c r="E1415" s="13" t="s">
        <v>33545</v>
      </c>
      <c r="F1415" s="77" t="str">
        <f t="shared" si="21"/>
        <v>К товару</v>
      </c>
      <c r="G1415" s="87">
        <v>8264.0170799999996</v>
      </c>
      <c r="H1415" s="61">
        <v>7</v>
      </c>
      <c r="I1415" s="60"/>
    </row>
    <row r="1416" spans="1:9" ht="15" x14ac:dyDescent="0.25">
      <c r="A1416" s="8" t="s">
        <v>15146</v>
      </c>
      <c r="B1416" s="8" t="s">
        <v>639</v>
      </c>
      <c r="C1416" s="8" t="s">
        <v>15147</v>
      </c>
      <c r="D1416" s="8" t="s">
        <v>15148</v>
      </c>
      <c r="E1416" s="13" t="s">
        <v>33546</v>
      </c>
      <c r="F1416" s="77" t="str">
        <f t="shared" si="21"/>
        <v>К товару</v>
      </c>
      <c r="G1416" s="87">
        <v>6844.8790799999997</v>
      </c>
      <c r="H1416" s="61">
        <v>2</v>
      </c>
      <c r="I1416" s="60"/>
    </row>
    <row r="1417" spans="1:9" ht="15" x14ac:dyDescent="0.25">
      <c r="A1417" s="8" t="s">
        <v>15143</v>
      </c>
      <c r="B1417" s="8" t="s">
        <v>639</v>
      </c>
      <c r="C1417" s="8" t="s">
        <v>15144</v>
      </c>
      <c r="D1417" s="8" t="s">
        <v>15145</v>
      </c>
      <c r="E1417" s="13" t="s">
        <v>33547</v>
      </c>
      <c r="F1417" s="77" t="str">
        <f t="shared" si="21"/>
        <v>К товару</v>
      </c>
      <c r="G1417" s="87">
        <v>4498.9570800000001</v>
      </c>
      <c r="H1417" s="61">
        <v>5</v>
      </c>
      <c r="I1417" s="60"/>
    </row>
    <row r="1418" spans="1:9" ht="15" x14ac:dyDescent="0.25">
      <c r="A1418" s="8" t="s">
        <v>15140</v>
      </c>
      <c r="B1418" s="8" t="s">
        <v>639</v>
      </c>
      <c r="C1418" s="8" t="s">
        <v>15141</v>
      </c>
      <c r="D1418" s="8" t="s">
        <v>15142</v>
      </c>
      <c r="E1418" s="13" t="s">
        <v>33548</v>
      </c>
      <c r="F1418" s="77" t="str">
        <f t="shared" ref="F1418:F1481" si="22">HYPERLINK("https://shop-askom.kz/?pbrandnumber="&amp;C1418&amp;"&amp;pbrandname=SAMPA", "К товару")</f>
        <v>К товару</v>
      </c>
      <c r="G1418" s="87">
        <v>4537.7661600000001</v>
      </c>
      <c r="H1418" s="61">
        <v>9</v>
      </c>
      <c r="I1418" s="60"/>
    </row>
    <row r="1419" spans="1:9" ht="15" x14ac:dyDescent="0.25">
      <c r="A1419" s="8" t="s">
        <v>15149</v>
      </c>
      <c r="B1419" s="8" t="s">
        <v>639</v>
      </c>
      <c r="C1419" s="8" t="s">
        <v>15150</v>
      </c>
      <c r="D1419" s="8" t="s">
        <v>15151</v>
      </c>
      <c r="E1419" s="13" t="s">
        <v>33549</v>
      </c>
      <c r="F1419" s="77" t="str">
        <f t="shared" si="22"/>
        <v>К товару</v>
      </c>
      <c r="G1419" s="87">
        <v>2606.58</v>
      </c>
      <c r="H1419" s="61">
        <v>15</v>
      </c>
      <c r="I1419" s="60"/>
    </row>
    <row r="1420" spans="1:9" ht="15" x14ac:dyDescent="0.25">
      <c r="A1420" s="8" t="s">
        <v>24246</v>
      </c>
      <c r="B1420" s="8" t="s">
        <v>639</v>
      </c>
      <c r="C1420" s="8" t="s">
        <v>24247</v>
      </c>
      <c r="D1420" s="8" t="s">
        <v>24248</v>
      </c>
      <c r="E1420" s="13" t="s">
        <v>33550</v>
      </c>
      <c r="F1420" s="77" t="str">
        <f t="shared" si="22"/>
        <v>К товару</v>
      </c>
      <c r="G1420" s="87">
        <v>2577.6179999999999</v>
      </c>
      <c r="H1420" s="61">
        <v>18</v>
      </c>
      <c r="I1420" s="60"/>
    </row>
    <row r="1421" spans="1:9" ht="15" x14ac:dyDescent="0.25">
      <c r="A1421" s="8" t="s">
        <v>15152</v>
      </c>
      <c r="B1421" s="8" t="s">
        <v>639</v>
      </c>
      <c r="C1421" s="8" t="s">
        <v>15153</v>
      </c>
      <c r="D1421" s="8" t="s">
        <v>15154</v>
      </c>
      <c r="E1421" s="13" t="s">
        <v>33551</v>
      </c>
      <c r="F1421" s="77" t="str">
        <f t="shared" si="22"/>
        <v>К товару</v>
      </c>
      <c r="G1421" s="87">
        <v>3784.75416</v>
      </c>
      <c r="H1421" s="61">
        <v>9</v>
      </c>
      <c r="I1421" s="60"/>
    </row>
    <row r="1422" spans="1:9" ht="15" x14ac:dyDescent="0.25">
      <c r="A1422" s="8" t="s">
        <v>24249</v>
      </c>
      <c r="B1422" s="8" t="s">
        <v>639</v>
      </c>
      <c r="C1422" s="8" t="s">
        <v>24250</v>
      </c>
      <c r="D1422" s="8" t="s">
        <v>24251</v>
      </c>
      <c r="E1422" s="13" t="s">
        <v>33552</v>
      </c>
      <c r="F1422" s="77" t="str">
        <f t="shared" si="22"/>
        <v>К товару</v>
      </c>
      <c r="G1422" s="87">
        <v>7530.12</v>
      </c>
      <c r="H1422" s="61">
        <v>3</v>
      </c>
      <c r="I1422" s="60"/>
    </row>
    <row r="1423" spans="1:9" ht="15" x14ac:dyDescent="0.25">
      <c r="A1423" s="8" t="s">
        <v>24252</v>
      </c>
      <c r="B1423" s="8" t="s">
        <v>639</v>
      </c>
      <c r="C1423" s="8" t="s">
        <v>24253</v>
      </c>
      <c r="D1423" s="8" t="s">
        <v>24254</v>
      </c>
      <c r="E1423" s="13" t="s">
        <v>33553</v>
      </c>
      <c r="F1423" s="77" t="str">
        <f t="shared" si="22"/>
        <v>К товару</v>
      </c>
      <c r="G1423" s="87">
        <v>14124.18816</v>
      </c>
      <c r="H1423" s="61">
        <v>7</v>
      </c>
      <c r="I1423" s="60"/>
    </row>
    <row r="1424" spans="1:9" ht="30" x14ac:dyDescent="0.25">
      <c r="A1424" s="8" t="s">
        <v>15155</v>
      </c>
      <c r="B1424" s="8" t="s">
        <v>639</v>
      </c>
      <c r="C1424" s="8" t="s">
        <v>15156</v>
      </c>
      <c r="D1424" s="8" t="s">
        <v>15157</v>
      </c>
      <c r="E1424" s="13" t="s">
        <v>33554</v>
      </c>
      <c r="F1424" s="77" t="str">
        <f t="shared" si="22"/>
        <v>К товару</v>
      </c>
      <c r="G1424" s="87">
        <v>8988.0670799999989</v>
      </c>
      <c r="H1424" s="61">
        <v>4</v>
      </c>
      <c r="I1424" s="60"/>
    </row>
    <row r="1425" spans="1:9" ht="15" x14ac:dyDescent="0.25">
      <c r="A1425" s="8" t="s">
        <v>15158</v>
      </c>
      <c r="B1425" s="8" t="s">
        <v>639</v>
      </c>
      <c r="C1425" s="8" t="s">
        <v>15159</v>
      </c>
      <c r="D1425" s="8" t="s">
        <v>15160</v>
      </c>
      <c r="E1425" s="13" t="s">
        <v>33555</v>
      </c>
      <c r="F1425" s="77" t="str">
        <f t="shared" si="22"/>
        <v>К товару</v>
      </c>
      <c r="G1425" s="87">
        <v>1247.6829600000001</v>
      </c>
      <c r="H1425" s="61">
        <v>38</v>
      </c>
      <c r="I1425" s="60"/>
    </row>
    <row r="1426" spans="1:9" ht="15" x14ac:dyDescent="0.25">
      <c r="A1426" s="8" t="s">
        <v>15161</v>
      </c>
      <c r="B1426" s="8" t="s">
        <v>639</v>
      </c>
      <c r="C1426" s="8" t="s">
        <v>15162</v>
      </c>
      <c r="D1426" s="8" t="s">
        <v>15163</v>
      </c>
      <c r="E1426" s="13" t="s">
        <v>33556</v>
      </c>
      <c r="F1426" s="77" t="str">
        <f t="shared" si="22"/>
        <v>К товару</v>
      </c>
      <c r="G1426" s="87">
        <v>1880.7922799999999</v>
      </c>
      <c r="H1426" s="61">
        <v>94</v>
      </c>
      <c r="I1426" s="60"/>
    </row>
    <row r="1427" spans="1:9" ht="15" x14ac:dyDescent="0.25">
      <c r="A1427" s="8" t="s">
        <v>15164</v>
      </c>
      <c r="B1427" s="8" t="s">
        <v>639</v>
      </c>
      <c r="C1427" s="8" t="s">
        <v>15165</v>
      </c>
      <c r="D1427" s="8" t="s">
        <v>15166</v>
      </c>
      <c r="E1427" s="13" t="s">
        <v>33557</v>
      </c>
      <c r="F1427" s="77" t="str">
        <f t="shared" si="22"/>
        <v>К товару</v>
      </c>
      <c r="G1427" s="87">
        <v>2259.0360000000001</v>
      </c>
      <c r="H1427" s="61">
        <v>55</v>
      </c>
      <c r="I1427" s="60"/>
    </row>
    <row r="1428" spans="1:9" ht="15" x14ac:dyDescent="0.25">
      <c r="A1428" s="8" t="s">
        <v>24255</v>
      </c>
      <c r="B1428" s="8" t="s">
        <v>639</v>
      </c>
      <c r="C1428" s="8" t="s">
        <v>24256</v>
      </c>
      <c r="D1428" s="8" t="s">
        <v>24257</v>
      </c>
      <c r="E1428" s="13" t="s">
        <v>33558</v>
      </c>
      <c r="F1428" s="77" t="str">
        <f t="shared" si="22"/>
        <v>К товару</v>
      </c>
      <c r="G1428" s="87">
        <v>36665.892</v>
      </c>
      <c r="H1428" s="61">
        <v>11</v>
      </c>
      <c r="I1428" s="60"/>
    </row>
    <row r="1429" spans="1:9" ht="15" x14ac:dyDescent="0.25">
      <c r="A1429" s="8" t="s">
        <v>15170</v>
      </c>
      <c r="B1429" s="8" t="s">
        <v>639</v>
      </c>
      <c r="C1429" s="8" t="s">
        <v>15171</v>
      </c>
      <c r="D1429" s="8" t="s">
        <v>15172</v>
      </c>
      <c r="E1429" s="13" t="s">
        <v>33559</v>
      </c>
      <c r="F1429" s="77" t="str">
        <f t="shared" si="22"/>
        <v>К товару</v>
      </c>
      <c r="G1429" s="87">
        <v>46078.542000000001</v>
      </c>
      <c r="H1429" s="61">
        <v>3</v>
      </c>
      <c r="I1429" s="60"/>
    </row>
    <row r="1430" spans="1:9" ht="15" x14ac:dyDescent="0.25">
      <c r="A1430" s="8" t="s">
        <v>15167</v>
      </c>
      <c r="B1430" s="8" t="s">
        <v>639</v>
      </c>
      <c r="C1430" s="8" t="s">
        <v>15168</v>
      </c>
      <c r="D1430" s="8" t="s">
        <v>15169</v>
      </c>
      <c r="E1430" s="13" t="s">
        <v>33560</v>
      </c>
      <c r="F1430" s="77" t="str">
        <f t="shared" si="22"/>
        <v>К товару</v>
      </c>
      <c r="G1430" s="87">
        <v>47691.146159999997</v>
      </c>
      <c r="H1430" s="61">
        <v>4</v>
      </c>
      <c r="I1430" s="60"/>
    </row>
    <row r="1431" spans="1:9" ht="15" x14ac:dyDescent="0.25">
      <c r="A1431" s="8" t="s">
        <v>24258</v>
      </c>
      <c r="B1431" s="8" t="s">
        <v>639</v>
      </c>
      <c r="C1431" s="8" t="s">
        <v>24259</v>
      </c>
      <c r="D1431" s="8" t="s">
        <v>7861</v>
      </c>
      <c r="E1431" s="13" t="s">
        <v>33561</v>
      </c>
      <c r="F1431" s="77" t="str">
        <f t="shared" si="22"/>
        <v>К товару</v>
      </c>
      <c r="G1431" s="87">
        <v>44253.936000000002</v>
      </c>
      <c r="H1431" s="61">
        <v>5</v>
      </c>
      <c r="I1431" s="60"/>
    </row>
    <row r="1432" spans="1:9" ht="30" x14ac:dyDescent="0.25">
      <c r="A1432" s="8" t="s">
        <v>24260</v>
      </c>
      <c r="B1432" s="8" t="s">
        <v>639</v>
      </c>
      <c r="C1432" s="8" t="s">
        <v>24261</v>
      </c>
      <c r="D1432" s="8" t="s">
        <v>24262</v>
      </c>
      <c r="E1432" s="13" t="s">
        <v>33562</v>
      </c>
      <c r="F1432" s="77" t="str">
        <f t="shared" si="22"/>
        <v>К товару</v>
      </c>
      <c r="G1432" s="87">
        <v>24627.54708</v>
      </c>
      <c r="H1432" s="61">
        <v>5</v>
      </c>
      <c r="I1432" s="60"/>
    </row>
    <row r="1433" spans="1:9" ht="15" x14ac:dyDescent="0.25">
      <c r="A1433" s="8" t="s">
        <v>15173</v>
      </c>
      <c r="B1433" s="8" t="s">
        <v>639</v>
      </c>
      <c r="C1433" s="8" t="s">
        <v>15174</v>
      </c>
      <c r="D1433" s="8" t="s">
        <v>15175</v>
      </c>
      <c r="E1433" s="13" t="s">
        <v>33563</v>
      </c>
      <c r="F1433" s="77" t="str">
        <f t="shared" si="22"/>
        <v>К товару</v>
      </c>
      <c r="G1433" s="87">
        <v>16576.111079999999</v>
      </c>
      <c r="H1433" s="61">
        <v>1</v>
      </c>
      <c r="I1433" s="60"/>
    </row>
    <row r="1434" spans="1:9" ht="15" x14ac:dyDescent="0.25">
      <c r="A1434" s="8" t="s">
        <v>27815</v>
      </c>
      <c r="B1434" s="8" t="s">
        <v>639</v>
      </c>
      <c r="C1434" s="8" t="s">
        <v>27816</v>
      </c>
      <c r="D1434" s="8" t="s">
        <v>27817</v>
      </c>
      <c r="E1434" s="13" t="s">
        <v>33564</v>
      </c>
      <c r="F1434" s="77" t="str">
        <f t="shared" si="22"/>
        <v>К товару</v>
      </c>
      <c r="G1434" s="87">
        <v>21142.26</v>
      </c>
      <c r="H1434" s="61">
        <v>6</v>
      </c>
      <c r="I1434" s="60"/>
    </row>
    <row r="1435" spans="1:9" ht="15" x14ac:dyDescent="0.25">
      <c r="A1435" s="8" t="s">
        <v>27818</v>
      </c>
      <c r="B1435" s="8" t="s">
        <v>639</v>
      </c>
      <c r="C1435" s="8" t="s">
        <v>27819</v>
      </c>
      <c r="D1435" s="8" t="s">
        <v>27820</v>
      </c>
      <c r="E1435" s="13" t="s">
        <v>33565</v>
      </c>
      <c r="F1435" s="77" t="str">
        <f t="shared" si="22"/>
        <v>К товару</v>
      </c>
      <c r="G1435" s="87">
        <v>3475.44</v>
      </c>
      <c r="H1435" s="61">
        <v>3</v>
      </c>
      <c r="I1435" s="60"/>
    </row>
    <row r="1436" spans="1:9" ht="15" x14ac:dyDescent="0.25">
      <c r="A1436" s="8" t="s">
        <v>15176</v>
      </c>
      <c r="B1436" s="8" t="s">
        <v>639</v>
      </c>
      <c r="C1436" s="8" t="s">
        <v>15177</v>
      </c>
      <c r="D1436" s="8" t="s">
        <v>15178</v>
      </c>
      <c r="E1436" s="13" t="s">
        <v>33566</v>
      </c>
      <c r="F1436" s="77" t="str">
        <f t="shared" si="22"/>
        <v>К товару</v>
      </c>
      <c r="G1436" s="87">
        <v>14490.84708</v>
      </c>
      <c r="H1436" s="61">
        <v>3</v>
      </c>
      <c r="I1436" s="60"/>
    </row>
    <row r="1437" spans="1:9" ht="15" x14ac:dyDescent="0.25">
      <c r="A1437" s="8" t="s">
        <v>24263</v>
      </c>
      <c r="B1437" s="8" t="s">
        <v>639</v>
      </c>
      <c r="C1437" s="8" t="s">
        <v>24264</v>
      </c>
      <c r="D1437" s="8" t="s">
        <v>24265</v>
      </c>
      <c r="E1437" s="13" t="s">
        <v>33567</v>
      </c>
      <c r="F1437" s="77" t="str">
        <f t="shared" si="22"/>
        <v>К товару</v>
      </c>
      <c r="G1437" s="87">
        <v>16083.757079999999</v>
      </c>
      <c r="H1437" s="61">
        <v>1</v>
      </c>
      <c r="I1437" s="60"/>
    </row>
    <row r="1438" spans="1:9" ht="15" x14ac:dyDescent="0.25">
      <c r="A1438" s="8" t="s">
        <v>15179</v>
      </c>
      <c r="B1438" s="8" t="s">
        <v>639</v>
      </c>
      <c r="C1438" s="8" t="s">
        <v>15180</v>
      </c>
      <c r="D1438" s="8" t="s">
        <v>15181</v>
      </c>
      <c r="E1438" s="13" t="s">
        <v>33568</v>
      </c>
      <c r="F1438" s="77" t="str">
        <f t="shared" si="22"/>
        <v>К товару</v>
      </c>
      <c r="G1438" s="87">
        <v>291.35771999999997</v>
      </c>
      <c r="H1438" s="61">
        <v>179</v>
      </c>
      <c r="I1438" s="60"/>
    </row>
    <row r="1439" spans="1:9" ht="15" x14ac:dyDescent="0.25">
      <c r="A1439" s="8" t="s">
        <v>15182</v>
      </c>
      <c r="B1439" s="8" t="s">
        <v>639</v>
      </c>
      <c r="C1439" s="8" t="s">
        <v>15183</v>
      </c>
      <c r="D1439" s="8" t="s">
        <v>15184</v>
      </c>
      <c r="E1439" s="13" t="s">
        <v>33569</v>
      </c>
      <c r="F1439" s="77" t="str">
        <f t="shared" si="22"/>
        <v>К товару</v>
      </c>
      <c r="G1439" s="87">
        <v>359.12880000000001</v>
      </c>
      <c r="H1439" s="61">
        <v>108</v>
      </c>
      <c r="I1439" s="60"/>
    </row>
    <row r="1440" spans="1:9" ht="15" x14ac:dyDescent="0.25">
      <c r="A1440" s="8" t="s">
        <v>24266</v>
      </c>
      <c r="B1440" s="8" t="s">
        <v>639</v>
      </c>
      <c r="C1440" s="8" t="s">
        <v>24267</v>
      </c>
      <c r="D1440" s="8" t="s">
        <v>24268</v>
      </c>
      <c r="E1440" s="13" t="s">
        <v>33570</v>
      </c>
      <c r="F1440" s="77" t="str">
        <f t="shared" si="22"/>
        <v>К товару</v>
      </c>
      <c r="G1440" s="87">
        <v>386.35308000000003</v>
      </c>
      <c r="H1440" s="61">
        <v>36</v>
      </c>
      <c r="I1440" s="60"/>
    </row>
    <row r="1441" spans="1:9" ht="15" x14ac:dyDescent="0.25">
      <c r="A1441" s="8" t="s">
        <v>15185</v>
      </c>
      <c r="B1441" s="8" t="s">
        <v>639</v>
      </c>
      <c r="C1441" s="8" t="s">
        <v>15186</v>
      </c>
      <c r="D1441" s="8" t="s">
        <v>2629</v>
      </c>
      <c r="E1441" s="13" t="s">
        <v>33571</v>
      </c>
      <c r="F1441" s="77" t="str">
        <f t="shared" si="22"/>
        <v>К товару</v>
      </c>
      <c r="G1441" s="87">
        <v>1216.404</v>
      </c>
      <c r="H1441" s="61">
        <v>343</v>
      </c>
      <c r="I1441" s="60"/>
    </row>
    <row r="1442" spans="1:9" ht="15" x14ac:dyDescent="0.25">
      <c r="A1442" s="8" t="s">
        <v>15187</v>
      </c>
      <c r="B1442" s="8" t="s">
        <v>639</v>
      </c>
      <c r="C1442" s="8" t="s">
        <v>15188</v>
      </c>
      <c r="D1442" s="8" t="s">
        <v>2632</v>
      </c>
      <c r="E1442" s="13" t="s">
        <v>33572</v>
      </c>
      <c r="F1442" s="77" t="str">
        <f t="shared" si="22"/>
        <v>К товару</v>
      </c>
      <c r="G1442" s="87">
        <v>1155.5838000000001</v>
      </c>
      <c r="H1442" s="61">
        <v>160</v>
      </c>
      <c r="I1442" s="60"/>
    </row>
    <row r="1443" spans="1:9" ht="15" x14ac:dyDescent="0.25">
      <c r="A1443" s="8" t="s">
        <v>15189</v>
      </c>
      <c r="B1443" s="8" t="s">
        <v>639</v>
      </c>
      <c r="C1443" s="8" t="s">
        <v>15190</v>
      </c>
      <c r="D1443" s="8" t="s">
        <v>2634</v>
      </c>
      <c r="E1443" s="13" t="s">
        <v>33573</v>
      </c>
      <c r="F1443" s="77" t="str">
        <f t="shared" si="22"/>
        <v>К товару</v>
      </c>
      <c r="G1443" s="87">
        <v>3543.2110799999996</v>
      </c>
      <c r="H1443" s="61">
        <v>48</v>
      </c>
      <c r="I1443" s="60"/>
    </row>
    <row r="1444" spans="1:9" ht="15" x14ac:dyDescent="0.25">
      <c r="A1444" s="8" t="s">
        <v>15191</v>
      </c>
      <c r="B1444" s="8" t="s">
        <v>639</v>
      </c>
      <c r="C1444" s="8" t="s">
        <v>15192</v>
      </c>
      <c r="D1444" s="8" t="s">
        <v>15193</v>
      </c>
      <c r="E1444" s="13" t="s">
        <v>33574</v>
      </c>
      <c r="F1444" s="77" t="str">
        <f t="shared" si="22"/>
        <v>К товару</v>
      </c>
      <c r="G1444" s="87">
        <v>729.84239999999988</v>
      </c>
      <c r="H1444" s="61">
        <v>156</v>
      </c>
      <c r="I1444" s="60"/>
    </row>
    <row r="1445" spans="1:9" ht="15" x14ac:dyDescent="0.25">
      <c r="A1445" s="8" t="s">
        <v>15194</v>
      </c>
      <c r="B1445" s="8" t="s">
        <v>639</v>
      </c>
      <c r="C1445" s="8" t="s">
        <v>15195</v>
      </c>
      <c r="D1445" s="8" t="s">
        <v>15196</v>
      </c>
      <c r="E1445" s="13" t="s">
        <v>33575</v>
      </c>
      <c r="F1445" s="77" t="str">
        <f t="shared" si="22"/>
        <v>К товару</v>
      </c>
      <c r="G1445" s="87">
        <v>1561.0518</v>
      </c>
      <c r="H1445" s="61">
        <v>141</v>
      </c>
      <c r="I1445" s="60"/>
    </row>
    <row r="1446" spans="1:9" ht="15" x14ac:dyDescent="0.25">
      <c r="A1446" s="8" t="s">
        <v>15197</v>
      </c>
      <c r="B1446" s="8" t="s">
        <v>639</v>
      </c>
      <c r="C1446" s="8" t="s">
        <v>15198</v>
      </c>
      <c r="D1446" s="8" t="s">
        <v>15199</v>
      </c>
      <c r="E1446" s="13" t="s">
        <v>33576</v>
      </c>
      <c r="F1446" s="77" t="str">
        <f t="shared" si="22"/>
        <v>К товару</v>
      </c>
      <c r="G1446" s="87">
        <v>968.48927999999989</v>
      </c>
      <c r="H1446" s="61">
        <v>195</v>
      </c>
      <c r="I1446" s="60"/>
    </row>
    <row r="1447" spans="1:9" ht="15" x14ac:dyDescent="0.25">
      <c r="A1447" s="8" t="s">
        <v>15200</v>
      </c>
      <c r="B1447" s="8" t="s">
        <v>639</v>
      </c>
      <c r="C1447" s="8" t="s">
        <v>15201</v>
      </c>
      <c r="D1447" s="8" t="s">
        <v>15202</v>
      </c>
      <c r="E1447" s="13" t="s">
        <v>33577</v>
      </c>
      <c r="F1447" s="77" t="str">
        <f t="shared" si="22"/>
        <v>К товару</v>
      </c>
      <c r="G1447" s="87">
        <v>1342.0990800000002</v>
      </c>
      <c r="H1447" s="61">
        <v>103</v>
      </c>
      <c r="I1447" s="60"/>
    </row>
    <row r="1448" spans="1:9" ht="30" x14ac:dyDescent="0.25">
      <c r="A1448" s="8" t="s">
        <v>15203</v>
      </c>
      <c r="B1448" s="8" t="s">
        <v>639</v>
      </c>
      <c r="C1448" s="8" t="s">
        <v>15204</v>
      </c>
      <c r="D1448" s="8" t="s">
        <v>15205</v>
      </c>
      <c r="E1448" s="13" t="s">
        <v>33578</v>
      </c>
      <c r="F1448" s="77" t="str">
        <f t="shared" si="22"/>
        <v>К товару</v>
      </c>
      <c r="G1448" s="87">
        <v>889.71263999999996</v>
      </c>
      <c r="H1448" s="61">
        <v>40</v>
      </c>
      <c r="I1448" s="60"/>
    </row>
    <row r="1449" spans="1:9" ht="15" x14ac:dyDescent="0.25">
      <c r="A1449" s="8" t="s">
        <v>15206</v>
      </c>
      <c r="B1449" s="8" t="s">
        <v>639</v>
      </c>
      <c r="C1449" s="8" t="s">
        <v>15207</v>
      </c>
      <c r="D1449" s="8" t="s">
        <v>15208</v>
      </c>
      <c r="E1449" s="13" t="s">
        <v>33579</v>
      </c>
      <c r="F1449" s="77" t="str">
        <f t="shared" si="22"/>
        <v>К товару</v>
      </c>
      <c r="G1449" s="87">
        <v>405.46800000000002</v>
      </c>
      <c r="H1449" s="61">
        <v>268</v>
      </c>
      <c r="I1449" s="60"/>
    </row>
    <row r="1450" spans="1:9" ht="15" x14ac:dyDescent="0.25">
      <c r="A1450" s="8" t="s">
        <v>15209</v>
      </c>
      <c r="B1450" s="8" t="s">
        <v>639</v>
      </c>
      <c r="C1450" s="8" t="s">
        <v>15210</v>
      </c>
      <c r="D1450" s="8" t="s">
        <v>15211</v>
      </c>
      <c r="E1450" s="13" t="s">
        <v>33580</v>
      </c>
      <c r="F1450" s="77" t="str">
        <f t="shared" si="22"/>
        <v>К товару</v>
      </c>
      <c r="G1450" s="87">
        <v>309.89339999999999</v>
      </c>
      <c r="H1450" s="61">
        <v>170</v>
      </c>
      <c r="I1450" s="60"/>
    </row>
    <row r="1451" spans="1:9" ht="15" x14ac:dyDescent="0.25">
      <c r="A1451" s="8" t="s">
        <v>15212</v>
      </c>
      <c r="B1451" s="8" t="s">
        <v>639</v>
      </c>
      <c r="C1451" s="8" t="s">
        <v>15213</v>
      </c>
      <c r="D1451" s="8" t="s">
        <v>15214</v>
      </c>
      <c r="E1451" s="13" t="s">
        <v>33581</v>
      </c>
      <c r="F1451" s="77" t="str">
        <f t="shared" si="22"/>
        <v>К товару</v>
      </c>
      <c r="G1451" s="87">
        <v>4972.1961599999995</v>
      </c>
      <c r="H1451" s="61">
        <v>78</v>
      </c>
      <c r="I1451" s="60"/>
    </row>
    <row r="1452" spans="1:9" ht="15" x14ac:dyDescent="0.25">
      <c r="A1452" s="8" t="s">
        <v>15215</v>
      </c>
      <c r="B1452" s="8" t="s">
        <v>639</v>
      </c>
      <c r="C1452" s="8" t="s">
        <v>15216</v>
      </c>
      <c r="D1452" s="8" t="s">
        <v>7925</v>
      </c>
      <c r="E1452" s="13" t="s">
        <v>33582</v>
      </c>
      <c r="F1452" s="77" t="str">
        <f t="shared" si="22"/>
        <v>К товару</v>
      </c>
      <c r="G1452" s="87">
        <v>608.202</v>
      </c>
      <c r="H1452" s="61">
        <v>200</v>
      </c>
      <c r="I1452" s="60"/>
    </row>
    <row r="1453" spans="1:9" ht="15" x14ac:dyDescent="0.25">
      <c r="A1453" s="8" t="s">
        <v>15217</v>
      </c>
      <c r="B1453" s="8" t="s">
        <v>639</v>
      </c>
      <c r="C1453" s="8" t="s">
        <v>15218</v>
      </c>
      <c r="D1453" s="8" t="s">
        <v>12300</v>
      </c>
      <c r="E1453" s="13" t="s">
        <v>33583</v>
      </c>
      <c r="F1453" s="77" t="str">
        <f t="shared" si="22"/>
        <v>К товару</v>
      </c>
      <c r="G1453" s="87">
        <v>1143.999</v>
      </c>
      <c r="H1453" s="61">
        <v>177</v>
      </c>
      <c r="I1453" s="60"/>
    </row>
    <row r="1454" spans="1:9" ht="15" x14ac:dyDescent="0.25">
      <c r="A1454" s="8" t="s">
        <v>15219</v>
      </c>
      <c r="B1454" s="8" t="s">
        <v>639</v>
      </c>
      <c r="C1454" s="8" t="s">
        <v>15220</v>
      </c>
      <c r="D1454" s="8" t="s">
        <v>12302</v>
      </c>
      <c r="E1454" s="13" t="s">
        <v>33584</v>
      </c>
      <c r="F1454" s="77" t="str">
        <f t="shared" si="22"/>
        <v>К товару</v>
      </c>
      <c r="G1454" s="87">
        <v>1630.5606</v>
      </c>
      <c r="H1454" s="61">
        <v>40</v>
      </c>
      <c r="I1454" s="60"/>
    </row>
    <row r="1455" spans="1:9" ht="15" x14ac:dyDescent="0.25">
      <c r="A1455" s="8" t="s">
        <v>15224</v>
      </c>
      <c r="B1455" s="8" t="s">
        <v>639</v>
      </c>
      <c r="C1455" s="8" t="s">
        <v>15225</v>
      </c>
      <c r="D1455" s="8" t="s">
        <v>15226</v>
      </c>
      <c r="E1455" s="13" t="s">
        <v>33585</v>
      </c>
      <c r="F1455" s="77" t="str">
        <f t="shared" si="22"/>
        <v>К товару</v>
      </c>
      <c r="G1455" s="87">
        <v>831.78863999999999</v>
      </c>
      <c r="H1455" s="61">
        <v>24</v>
      </c>
      <c r="I1455" s="60"/>
    </row>
    <row r="1456" spans="1:9" ht="15" x14ac:dyDescent="0.25">
      <c r="A1456" s="8" t="s">
        <v>15221</v>
      </c>
      <c r="B1456" s="8" t="s">
        <v>639</v>
      </c>
      <c r="C1456" s="8" t="s">
        <v>15222</v>
      </c>
      <c r="D1456" s="8" t="s">
        <v>15223</v>
      </c>
      <c r="E1456" s="13" t="s">
        <v>33586</v>
      </c>
      <c r="F1456" s="77" t="str">
        <f t="shared" si="22"/>
        <v>К товару</v>
      </c>
      <c r="G1456" s="87">
        <v>586.19087999999999</v>
      </c>
      <c r="H1456" s="61">
        <v>38</v>
      </c>
      <c r="I1456" s="60"/>
    </row>
    <row r="1457" spans="1:9" ht="15" x14ac:dyDescent="0.25">
      <c r="A1457" s="8" t="s">
        <v>15227</v>
      </c>
      <c r="B1457" s="8" t="s">
        <v>639</v>
      </c>
      <c r="C1457" s="8" t="s">
        <v>15228</v>
      </c>
      <c r="D1457" s="8" t="s">
        <v>15229</v>
      </c>
      <c r="E1457" s="13" t="s">
        <v>33587</v>
      </c>
      <c r="F1457" s="77" t="str">
        <f t="shared" si="22"/>
        <v>К товару</v>
      </c>
      <c r="G1457" s="87">
        <v>2809.3139999999999</v>
      </c>
      <c r="H1457" s="61">
        <v>14</v>
      </c>
      <c r="I1457" s="60"/>
    </row>
    <row r="1458" spans="1:9" ht="15" x14ac:dyDescent="0.25">
      <c r="A1458" s="8" t="s">
        <v>24269</v>
      </c>
      <c r="B1458" s="8" t="s">
        <v>639</v>
      </c>
      <c r="C1458" s="8" t="s">
        <v>24270</v>
      </c>
      <c r="D1458" s="8" t="s">
        <v>24271</v>
      </c>
      <c r="E1458" s="13" t="s">
        <v>33588</v>
      </c>
      <c r="F1458" s="77" t="str">
        <f t="shared" si="22"/>
        <v>К товару</v>
      </c>
      <c r="G1458" s="87">
        <v>15176.088</v>
      </c>
      <c r="H1458" s="61">
        <v>12</v>
      </c>
      <c r="I1458" s="60"/>
    </row>
    <row r="1459" spans="1:9" ht="15" x14ac:dyDescent="0.25">
      <c r="A1459" s="8" t="s">
        <v>15230</v>
      </c>
      <c r="B1459" s="8" t="s">
        <v>639</v>
      </c>
      <c r="C1459" s="8" t="s">
        <v>15231</v>
      </c>
      <c r="D1459" s="8" t="s">
        <v>15232</v>
      </c>
      <c r="E1459" s="13" t="s">
        <v>33589</v>
      </c>
      <c r="F1459" s="77" t="str">
        <f t="shared" si="22"/>
        <v>К товару</v>
      </c>
      <c r="G1459" s="87">
        <v>19742.816159999998</v>
      </c>
      <c r="H1459" s="61">
        <v>3</v>
      </c>
      <c r="I1459" s="60"/>
    </row>
    <row r="1460" spans="1:9" ht="15" x14ac:dyDescent="0.25">
      <c r="A1460" s="8" t="s">
        <v>15233</v>
      </c>
      <c r="B1460" s="8" t="s">
        <v>639</v>
      </c>
      <c r="C1460" s="8" t="s">
        <v>15234</v>
      </c>
      <c r="D1460" s="8" t="s">
        <v>15235</v>
      </c>
      <c r="E1460" s="13" t="s">
        <v>33590</v>
      </c>
      <c r="F1460" s="77" t="str">
        <f t="shared" si="22"/>
        <v>К товару</v>
      </c>
      <c r="G1460" s="87">
        <v>7868.3961599999993</v>
      </c>
      <c r="H1460" s="61">
        <v>11</v>
      </c>
      <c r="I1460" s="60"/>
    </row>
    <row r="1461" spans="1:9" ht="15" x14ac:dyDescent="0.25">
      <c r="A1461" s="8" t="s">
        <v>15236</v>
      </c>
      <c r="B1461" s="8" t="s">
        <v>639</v>
      </c>
      <c r="C1461" s="8" t="s">
        <v>15237</v>
      </c>
      <c r="D1461" s="8" t="s">
        <v>15238</v>
      </c>
      <c r="E1461" s="13" t="s">
        <v>33591</v>
      </c>
      <c r="F1461" s="77" t="str">
        <f t="shared" si="22"/>
        <v>К товару</v>
      </c>
      <c r="G1461" s="87">
        <v>3813.7161599999999</v>
      </c>
      <c r="H1461" s="61">
        <v>21</v>
      </c>
      <c r="I1461" s="60"/>
    </row>
    <row r="1462" spans="1:9" ht="15" x14ac:dyDescent="0.25">
      <c r="A1462" s="8" t="s">
        <v>15239</v>
      </c>
      <c r="B1462" s="8" t="s">
        <v>639</v>
      </c>
      <c r="C1462" s="8" t="s">
        <v>15240</v>
      </c>
      <c r="D1462" s="8" t="s">
        <v>15241</v>
      </c>
      <c r="E1462" s="13" t="s">
        <v>33592</v>
      </c>
      <c r="F1462" s="77" t="str">
        <f t="shared" si="22"/>
        <v>К товару</v>
      </c>
      <c r="G1462" s="87">
        <v>13602.872159999999</v>
      </c>
      <c r="H1462" s="61">
        <v>3</v>
      </c>
      <c r="I1462" s="60"/>
    </row>
    <row r="1463" spans="1:9" ht="15" x14ac:dyDescent="0.25">
      <c r="A1463" s="8" t="s">
        <v>15242</v>
      </c>
      <c r="B1463" s="8" t="s">
        <v>639</v>
      </c>
      <c r="C1463" s="8" t="s">
        <v>15243</v>
      </c>
      <c r="D1463" s="8" t="s">
        <v>15244</v>
      </c>
      <c r="E1463" s="13" t="s">
        <v>33593</v>
      </c>
      <c r="F1463" s="77" t="str">
        <f t="shared" si="22"/>
        <v>К товару</v>
      </c>
      <c r="G1463" s="87">
        <v>13892.49216</v>
      </c>
      <c r="H1463" s="61">
        <v>5</v>
      </c>
      <c r="I1463" s="60"/>
    </row>
    <row r="1464" spans="1:9" ht="15" x14ac:dyDescent="0.25">
      <c r="A1464" s="8" t="s">
        <v>15245</v>
      </c>
      <c r="B1464" s="8" t="s">
        <v>639</v>
      </c>
      <c r="C1464" s="8" t="s">
        <v>15246</v>
      </c>
      <c r="D1464" s="8" t="s">
        <v>15247</v>
      </c>
      <c r="E1464" s="13" t="s">
        <v>33594</v>
      </c>
      <c r="F1464" s="77" t="str">
        <f t="shared" si="22"/>
        <v>К товару</v>
      </c>
      <c r="G1464" s="87">
        <v>17271.199079999999</v>
      </c>
      <c r="H1464" s="61">
        <v>27</v>
      </c>
      <c r="I1464" s="60"/>
    </row>
    <row r="1465" spans="1:9" ht="15" x14ac:dyDescent="0.25">
      <c r="A1465" s="8" t="s">
        <v>15248</v>
      </c>
      <c r="B1465" s="8" t="s">
        <v>639</v>
      </c>
      <c r="C1465" s="8" t="s">
        <v>15249</v>
      </c>
      <c r="D1465" s="8" t="s">
        <v>15250</v>
      </c>
      <c r="E1465" s="13" t="s">
        <v>33595</v>
      </c>
      <c r="F1465" s="77" t="str">
        <f t="shared" si="22"/>
        <v>К товару</v>
      </c>
      <c r="G1465" s="87">
        <v>7124.652</v>
      </c>
      <c r="H1465" s="61">
        <v>19</v>
      </c>
      <c r="I1465" s="60"/>
    </row>
    <row r="1466" spans="1:9" ht="15" x14ac:dyDescent="0.25">
      <c r="A1466" s="8" t="s">
        <v>15251</v>
      </c>
      <c r="B1466" s="8" t="s">
        <v>639</v>
      </c>
      <c r="C1466" s="8" t="s">
        <v>15252</v>
      </c>
      <c r="D1466" s="8" t="s">
        <v>15253</v>
      </c>
      <c r="E1466" s="13" t="s">
        <v>33596</v>
      </c>
      <c r="F1466" s="77" t="str">
        <f t="shared" si="22"/>
        <v>К товару</v>
      </c>
      <c r="G1466" s="87">
        <v>6400.6019999999999</v>
      </c>
      <c r="H1466" s="61">
        <v>44</v>
      </c>
      <c r="I1466" s="60"/>
    </row>
    <row r="1467" spans="1:9" ht="15" x14ac:dyDescent="0.25">
      <c r="A1467" s="8" t="s">
        <v>15254</v>
      </c>
      <c r="B1467" s="8" t="s">
        <v>639</v>
      </c>
      <c r="C1467" s="8" t="s">
        <v>15255</v>
      </c>
      <c r="D1467" s="8" t="s">
        <v>455</v>
      </c>
      <c r="E1467" s="13" t="s">
        <v>33597</v>
      </c>
      <c r="F1467" s="77" t="str">
        <f t="shared" si="22"/>
        <v>К товару</v>
      </c>
      <c r="G1467" s="87">
        <v>10165.662</v>
      </c>
      <c r="H1467" s="61">
        <v>12</v>
      </c>
      <c r="I1467" s="60"/>
    </row>
    <row r="1468" spans="1:9" ht="30" x14ac:dyDescent="0.25">
      <c r="A1468" s="8" t="s">
        <v>15256</v>
      </c>
      <c r="B1468" s="8" t="s">
        <v>639</v>
      </c>
      <c r="C1468" s="8" t="s">
        <v>15257</v>
      </c>
      <c r="D1468" s="8" t="s">
        <v>12054</v>
      </c>
      <c r="E1468" s="13" t="s">
        <v>33598</v>
      </c>
      <c r="F1468" s="77" t="str">
        <f t="shared" si="22"/>
        <v>К товару</v>
      </c>
      <c r="G1468" s="87">
        <v>9693.00216</v>
      </c>
      <c r="H1468" s="61">
        <v>38</v>
      </c>
      <c r="I1468" s="60"/>
    </row>
    <row r="1469" spans="1:9" ht="30" x14ac:dyDescent="0.25">
      <c r="A1469" s="8" t="s">
        <v>15258</v>
      </c>
      <c r="B1469" s="8" t="s">
        <v>639</v>
      </c>
      <c r="C1469" s="8" t="s">
        <v>15259</v>
      </c>
      <c r="D1469" s="8" t="s">
        <v>15260</v>
      </c>
      <c r="E1469" s="13" t="s">
        <v>33599</v>
      </c>
      <c r="F1469" s="77" t="str">
        <f t="shared" si="22"/>
        <v>К товару</v>
      </c>
      <c r="G1469" s="87">
        <v>11797.381079999999</v>
      </c>
      <c r="H1469" s="61">
        <v>6</v>
      </c>
      <c r="I1469" s="60"/>
    </row>
    <row r="1470" spans="1:9" ht="15" x14ac:dyDescent="0.25">
      <c r="A1470" s="8" t="s">
        <v>24272</v>
      </c>
      <c r="B1470" s="8" t="s">
        <v>639</v>
      </c>
      <c r="C1470" s="8" t="s">
        <v>24273</v>
      </c>
      <c r="D1470" s="8" t="s">
        <v>24274</v>
      </c>
      <c r="E1470" s="13" t="s">
        <v>33600</v>
      </c>
      <c r="F1470" s="77" t="str">
        <f t="shared" si="22"/>
        <v>К товару</v>
      </c>
      <c r="G1470" s="87">
        <v>8833.41</v>
      </c>
      <c r="H1470" s="61">
        <v>18</v>
      </c>
      <c r="I1470" s="60"/>
    </row>
    <row r="1471" spans="1:9" ht="15" x14ac:dyDescent="0.25">
      <c r="A1471" s="8" t="s">
        <v>15261</v>
      </c>
      <c r="B1471" s="8" t="s">
        <v>639</v>
      </c>
      <c r="C1471" s="8" t="s">
        <v>15262</v>
      </c>
      <c r="D1471" s="8" t="s">
        <v>15263</v>
      </c>
      <c r="E1471" s="13" t="s">
        <v>33601</v>
      </c>
      <c r="F1471" s="77" t="str">
        <f t="shared" si="22"/>
        <v>К товару</v>
      </c>
      <c r="G1471" s="87">
        <v>9036.1440000000002</v>
      </c>
      <c r="H1471" s="61">
        <v>3</v>
      </c>
      <c r="I1471" s="60"/>
    </row>
    <row r="1472" spans="1:9" ht="15" x14ac:dyDescent="0.25">
      <c r="A1472" s="8" t="s">
        <v>15264</v>
      </c>
      <c r="B1472" s="8" t="s">
        <v>639</v>
      </c>
      <c r="C1472" s="8" t="s">
        <v>15265</v>
      </c>
      <c r="D1472" s="8" t="s">
        <v>15266</v>
      </c>
      <c r="E1472" s="13" t="s">
        <v>33602</v>
      </c>
      <c r="F1472" s="77" t="str">
        <f t="shared" si="22"/>
        <v>К товару</v>
      </c>
      <c r="G1472" s="87">
        <v>21567.422159999998</v>
      </c>
      <c r="H1472" s="61">
        <v>9</v>
      </c>
      <c r="I1472" s="60"/>
    </row>
    <row r="1473" spans="1:9" ht="30" x14ac:dyDescent="0.25">
      <c r="A1473" s="8" t="s">
        <v>24275</v>
      </c>
      <c r="B1473" s="8" t="s">
        <v>639</v>
      </c>
      <c r="C1473" s="8" t="s">
        <v>24276</v>
      </c>
      <c r="D1473" s="8" t="s">
        <v>24277</v>
      </c>
      <c r="E1473" s="13" t="s">
        <v>33603</v>
      </c>
      <c r="F1473" s="77" t="str">
        <f t="shared" si="22"/>
        <v>К товару</v>
      </c>
      <c r="G1473" s="87">
        <v>21547.727999999999</v>
      </c>
      <c r="H1473" s="61">
        <v>20</v>
      </c>
      <c r="I1473" s="60"/>
    </row>
    <row r="1474" spans="1:9" ht="30" x14ac:dyDescent="0.25">
      <c r="A1474" s="8" t="s">
        <v>15267</v>
      </c>
      <c r="B1474" s="8" t="s">
        <v>639</v>
      </c>
      <c r="C1474" s="8" t="s">
        <v>15268</v>
      </c>
      <c r="D1474" s="8" t="s">
        <v>15269</v>
      </c>
      <c r="E1474" s="13" t="s">
        <v>33604</v>
      </c>
      <c r="F1474" s="77" t="str">
        <f t="shared" si="22"/>
        <v>К товару</v>
      </c>
      <c r="G1474" s="87">
        <v>20901.296159999998</v>
      </c>
      <c r="H1474" s="61">
        <v>22</v>
      </c>
      <c r="I1474" s="60"/>
    </row>
    <row r="1475" spans="1:9" ht="30" x14ac:dyDescent="0.25">
      <c r="A1475" s="8" t="s">
        <v>24278</v>
      </c>
      <c r="B1475" s="8" t="s">
        <v>639</v>
      </c>
      <c r="C1475" s="8" t="s">
        <v>24279</v>
      </c>
      <c r="D1475" s="8" t="s">
        <v>24280</v>
      </c>
      <c r="E1475" s="13" t="s">
        <v>33605</v>
      </c>
      <c r="F1475" s="77" t="str">
        <f t="shared" si="22"/>
        <v>К товару</v>
      </c>
      <c r="G1475" s="87">
        <v>23343.371999999999</v>
      </c>
      <c r="H1475" s="61">
        <v>51</v>
      </c>
      <c r="I1475" s="60"/>
    </row>
    <row r="1476" spans="1:9" ht="30" x14ac:dyDescent="0.25">
      <c r="A1476" s="8" t="s">
        <v>15270</v>
      </c>
      <c r="B1476" s="8" t="s">
        <v>639</v>
      </c>
      <c r="C1476" s="8" t="s">
        <v>15271</v>
      </c>
      <c r="D1476" s="8" t="s">
        <v>15272</v>
      </c>
      <c r="E1476" s="13" t="s">
        <v>33606</v>
      </c>
      <c r="F1476" s="77" t="str">
        <f t="shared" si="22"/>
        <v>К товару</v>
      </c>
      <c r="G1476" s="87">
        <v>27176.203079999999</v>
      </c>
      <c r="H1476" s="61">
        <v>79</v>
      </c>
      <c r="I1476" s="60"/>
    </row>
    <row r="1477" spans="1:9" ht="30" x14ac:dyDescent="0.25">
      <c r="A1477" s="8" t="s">
        <v>15273</v>
      </c>
      <c r="B1477" s="8" t="s">
        <v>639</v>
      </c>
      <c r="C1477" s="8" t="s">
        <v>15274</v>
      </c>
      <c r="D1477" s="8" t="s">
        <v>15275</v>
      </c>
      <c r="E1477" s="13" t="s">
        <v>33607</v>
      </c>
      <c r="F1477" s="77" t="str">
        <f t="shared" si="22"/>
        <v>К товару</v>
      </c>
      <c r="G1477" s="87">
        <v>27784.40508</v>
      </c>
      <c r="H1477" s="61">
        <v>92</v>
      </c>
      <c r="I1477" s="60"/>
    </row>
    <row r="1478" spans="1:9" ht="30" x14ac:dyDescent="0.25">
      <c r="A1478" s="8" t="s">
        <v>15276</v>
      </c>
      <c r="B1478" s="8" t="s">
        <v>639</v>
      </c>
      <c r="C1478" s="8" t="s">
        <v>15277</v>
      </c>
      <c r="D1478" s="8" t="s">
        <v>15278</v>
      </c>
      <c r="E1478" s="13" t="s">
        <v>33608</v>
      </c>
      <c r="F1478" s="77" t="str">
        <f t="shared" si="22"/>
        <v>К товару</v>
      </c>
      <c r="G1478" s="87">
        <v>19578.311999999998</v>
      </c>
      <c r="H1478" s="61">
        <v>27</v>
      </c>
      <c r="I1478" s="60"/>
    </row>
    <row r="1479" spans="1:9" ht="30" x14ac:dyDescent="0.25">
      <c r="A1479" s="8" t="s">
        <v>15279</v>
      </c>
      <c r="B1479" s="8" t="s">
        <v>639</v>
      </c>
      <c r="C1479" s="8" t="s">
        <v>15280</v>
      </c>
      <c r="D1479" s="8" t="s">
        <v>15281</v>
      </c>
      <c r="E1479" s="13" t="s">
        <v>33609</v>
      </c>
      <c r="F1479" s="77" t="str">
        <f t="shared" si="22"/>
        <v>К товару</v>
      </c>
      <c r="G1479" s="87">
        <v>25139.016</v>
      </c>
      <c r="H1479" s="61">
        <v>75</v>
      </c>
      <c r="I1479" s="60"/>
    </row>
    <row r="1480" spans="1:9" ht="30" x14ac:dyDescent="0.25">
      <c r="A1480" s="8" t="s">
        <v>24281</v>
      </c>
      <c r="B1480" s="8" t="s">
        <v>639</v>
      </c>
      <c r="C1480" s="8" t="s">
        <v>24282</v>
      </c>
      <c r="D1480" s="8" t="s">
        <v>24283</v>
      </c>
      <c r="E1480" s="13" t="s">
        <v>33610</v>
      </c>
      <c r="F1480" s="77" t="str">
        <f t="shared" si="22"/>
        <v>К товару</v>
      </c>
      <c r="G1480" s="87">
        <v>39658.825080000002</v>
      </c>
      <c r="H1480" s="61">
        <v>13</v>
      </c>
      <c r="I1480" s="60"/>
    </row>
    <row r="1481" spans="1:9" ht="30" x14ac:dyDescent="0.25">
      <c r="A1481" s="8" t="s">
        <v>21532</v>
      </c>
      <c r="B1481" s="8" t="s">
        <v>639</v>
      </c>
      <c r="C1481" s="8" t="s">
        <v>21533</v>
      </c>
      <c r="D1481" s="8" t="s">
        <v>21534</v>
      </c>
      <c r="E1481" s="13" t="s">
        <v>33611</v>
      </c>
      <c r="F1481" s="77" t="str">
        <f t="shared" si="22"/>
        <v>К товару</v>
      </c>
      <c r="G1481" s="87">
        <v>43897.124159999999</v>
      </c>
      <c r="H1481" s="61">
        <v>53</v>
      </c>
      <c r="I1481" s="60"/>
    </row>
    <row r="1482" spans="1:9" ht="30" x14ac:dyDescent="0.25">
      <c r="A1482" s="8" t="s">
        <v>21535</v>
      </c>
      <c r="B1482" s="8" t="s">
        <v>639</v>
      </c>
      <c r="C1482" s="8" t="s">
        <v>21536</v>
      </c>
      <c r="D1482" s="8" t="s">
        <v>21537</v>
      </c>
      <c r="E1482" s="13" t="s">
        <v>33612</v>
      </c>
      <c r="F1482" s="77" t="str">
        <f t="shared" ref="F1482:F1545" si="23">HYPERLINK("https://shop-askom.kz/?pbrandnumber="&amp;C1482&amp;"&amp;pbrandname=SAMPA", "К товару")</f>
        <v>К товару</v>
      </c>
      <c r="G1482" s="87">
        <v>41936.976000000002</v>
      </c>
      <c r="H1482" s="61">
        <v>9</v>
      </c>
      <c r="I1482" s="60"/>
    </row>
    <row r="1483" spans="1:9" ht="30" x14ac:dyDescent="0.25">
      <c r="A1483" s="8" t="s">
        <v>15282</v>
      </c>
      <c r="B1483" s="8" t="s">
        <v>639</v>
      </c>
      <c r="C1483" s="8" t="s">
        <v>15283</v>
      </c>
      <c r="D1483" s="8" t="s">
        <v>15284</v>
      </c>
      <c r="E1483" s="13" t="s">
        <v>33613</v>
      </c>
      <c r="F1483" s="77" t="str">
        <f t="shared" si="23"/>
        <v>К товару</v>
      </c>
      <c r="G1483" s="87">
        <v>34319.97</v>
      </c>
      <c r="H1483" s="61">
        <v>11</v>
      </c>
      <c r="I1483" s="60"/>
    </row>
    <row r="1484" spans="1:9" ht="30" x14ac:dyDescent="0.25">
      <c r="A1484" s="8" t="s">
        <v>15285</v>
      </c>
      <c r="B1484" s="8" t="s">
        <v>639</v>
      </c>
      <c r="C1484" s="8" t="s">
        <v>15286</v>
      </c>
      <c r="D1484" s="8" t="s">
        <v>15287</v>
      </c>
      <c r="E1484" s="13" t="s">
        <v>33614</v>
      </c>
      <c r="F1484" s="77" t="str">
        <f t="shared" si="23"/>
        <v>К товару</v>
      </c>
      <c r="G1484" s="87">
        <v>42333.176160000003</v>
      </c>
      <c r="H1484" s="61">
        <v>52</v>
      </c>
      <c r="I1484" s="60"/>
    </row>
    <row r="1485" spans="1:9" ht="30" x14ac:dyDescent="0.25">
      <c r="A1485" s="8" t="s">
        <v>15288</v>
      </c>
      <c r="B1485" s="8" t="s">
        <v>639</v>
      </c>
      <c r="C1485" s="8" t="s">
        <v>15289</v>
      </c>
      <c r="D1485" s="8" t="s">
        <v>15290</v>
      </c>
      <c r="E1485" s="13" t="s">
        <v>33615</v>
      </c>
      <c r="F1485" s="77" t="str">
        <f t="shared" si="23"/>
        <v>К товару</v>
      </c>
      <c r="G1485" s="87">
        <v>34551.665999999997</v>
      </c>
      <c r="H1485" s="61">
        <v>69</v>
      </c>
      <c r="I1485" s="60"/>
    </row>
    <row r="1486" spans="1:9" ht="30" x14ac:dyDescent="0.25">
      <c r="A1486" s="8" t="s">
        <v>15291</v>
      </c>
      <c r="B1486" s="8" t="s">
        <v>639</v>
      </c>
      <c r="C1486" s="8" t="s">
        <v>15292</v>
      </c>
      <c r="D1486" s="8" t="s">
        <v>15293</v>
      </c>
      <c r="E1486" s="13" t="s">
        <v>33616</v>
      </c>
      <c r="F1486" s="77" t="str">
        <f t="shared" si="23"/>
        <v>К товару</v>
      </c>
      <c r="G1486" s="87">
        <v>39977.407080000004</v>
      </c>
      <c r="H1486" s="61">
        <v>19</v>
      </c>
      <c r="I1486" s="60"/>
    </row>
    <row r="1487" spans="1:9" ht="30" x14ac:dyDescent="0.25">
      <c r="A1487" s="8" t="s">
        <v>15294</v>
      </c>
      <c r="B1487" s="8" t="s">
        <v>639</v>
      </c>
      <c r="C1487" s="8" t="s">
        <v>15295</v>
      </c>
      <c r="D1487" s="8" t="s">
        <v>15296</v>
      </c>
      <c r="E1487" s="13" t="s">
        <v>33617</v>
      </c>
      <c r="F1487" s="77" t="str">
        <f t="shared" si="23"/>
        <v>К товару</v>
      </c>
      <c r="G1487" s="87">
        <v>45943.579080000003</v>
      </c>
      <c r="H1487" s="61">
        <v>6</v>
      </c>
      <c r="I1487" s="60"/>
    </row>
    <row r="1488" spans="1:9" ht="15" x14ac:dyDescent="0.25">
      <c r="A1488" s="8" t="s">
        <v>15297</v>
      </c>
      <c r="B1488" s="8" t="s">
        <v>639</v>
      </c>
      <c r="C1488" s="8" t="s">
        <v>15298</v>
      </c>
      <c r="D1488" s="8" t="s">
        <v>15299</v>
      </c>
      <c r="E1488" s="13" t="s">
        <v>33618</v>
      </c>
      <c r="F1488" s="77" t="str">
        <f t="shared" si="23"/>
        <v>К товару</v>
      </c>
      <c r="G1488" s="87">
        <v>30535.79508</v>
      </c>
      <c r="H1488" s="61">
        <v>5</v>
      </c>
      <c r="I1488" s="60"/>
    </row>
    <row r="1489" spans="1:9" ht="30" x14ac:dyDescent="0.25">
      <c r="A1489" s="8" t="s">
        <v>15300</v>
      </c>
      <c r="B1489" s="8" t="s">
        <v>639</v>
      </c>
      <c r="C1489" s="8" t="s">
        <v>15301</v>
      </c>
      <c r="D1489" s="8" t="s">
        <v>15302</v>
      </c>
      <c r="E1489" s="13" t="s">
        <v>33619</v>
      </c>
      <c r="F1489" s="77" t="str">
        <f t="shared" si="23"/>
        <v>К товару</v>
      </c>
      <c r="G1489" s="87">
        <v>13322.52</v>
      </c>
      <c r="H1489" s="61">
        <v>39</v>
      </c>
      <c r="I1489" s="60"/>
    </row>
    <row r="1490" spans="1:9" ht="30" x14ac:dyDescent="0.25">
      <c r="A1490" s="8" t="s">
        <v>15303</v>
      </c>
      <c r="B1490" s="8" t="s">
        <v>639</v>
      </c>
      <c r="C1490" s="8" t="s">
        <v>15304</v>
      </c>
      <c r="D1490" s="8" t="s">
        <v>15305</v>
      </c>
      <c r="E1490" s="13" t="s">
        <v>33620</v>
      </c>
      <c r="F1490" s="77" t="str">
        <f t="shared" si="23"/>
        <v>К товару</v>
      </c>
      <c r="G1490" s="87">
        <v>14770.619999999999</v>
      </c>
      <c r="H1490" s="61">
        <v>17</v>
      </c>
      <c r="I1490" s="60"/>
    </row>
    <row r="1491" spans="1:9" ht="30" x14ac:dyDescent="0.25">
      <c r="A1491" s="8" t="s">
        <v>15306</v>
      </c>
      <c r="B1491" s="8" t="s">
        <v>639</v>
      </c>
      <c r="C1491" s="8" t="s">
        <v>15307</v>
      </c>
      <c r="D1491" s="8" t="s">
        <v>15308</v>
      </c>
      <c r="E1491" s="13" t="s">
        <v>33621</v>
      </c>
      <c r="F1491" s="77" t="str">
        <f t="shared" si="23"/>
        <v>К товару</v>
      </c>
      <c r="G1491" s="87">
        <v>29029.771079999999</v>
      </c>
      <c r="H1491" s="61">
        <v>4</v>
      </c>
      <c r="I1491" s="60"/>
    </row>
    <row r="1492" spans="1:9" ht="30" x14ac:dyDescent="0.25">
      <c r="A1492" s="8" t="s">
        <v>15309</v>
      </c>
      <c r="B1492" s="8" t="s">
        <v>639</v>
      </c>
      <c r="C1492" s="8" t="s">
        <v>15310</v>
      </c>
      <c r="D1492" s="8" t="s">
        <v>15311</v>
      </c>
      <c r="E1492" s="13" t="s">
        <v>33622</v>
      </c>
      <c r="F1492" s="77" t="str">
        <f t="shared" si="23"/>
        <v>К товару</v>
      </c>
      <c r="G1492" s="87">
        <v>40392.722159999998</v>
      </c>
      <c r="H1492" s="61">
        <v>18</v>
      </c>
      <c r="I1492" s="60"/>
    </row>
    <row r="1493" spans="1:9" ht="30" x14ac:dyDescent="0.25">
      <c r="A1493" s="8" t="s">
        <v>24284</v>
      </c>
      <c r="B1493" s="8" t="s">
        <v>639</v>
      </c>
      <c r="C1493" s="8" t="s">
        <v>24285</v>
      </c>
      <c r="D1493" s="8" t="s">
        <v>24286</v>
      </c>
      <c r="E1493" s="13" t="s">
        <v>33623</v>
      </c>
      <c r="F1493" s="77" t="str">
        <f t="shared" si="23"/>
        <v>К товару</v>
      </c>
      <c r="G1493" s="87">
        <v>10426.32</v>
      </c>
      <c r="H1493" s="61">
        <v>49</v>
      </c>
      <c r="I1493" s="60"/>
    </row>
    <row r="1494" spans="1:9" ht="30" x14ac:dyDescent="0.25">
      <c r="A1494" s="8" t="s">
        <v>15312</v>
      </c>
      <c r="B1494" s="8" t="s">
        <v>639</v>
      </c>
      <c r="C1494" s="8" t="s">
        <v>15313</v>
      </c>
      <c r="D1494" s="8" t="s">
        <v>15314</v>
      </c>
      <c r="E1494" s="13" t="s">
        <v>33624</v>
      </c>
      <c r="F1494" s="77" t="str">
        <f t="shared" si="23"/>
        <v>К товару</v>
      </c>
      <c r="G1494" s="87">
        <v>13187.55708</v>
      </c>
      <c r="H1494" s="61">
        <v>46</v>
      </c>
      <c r="I1494" s="60"/>
    </row>
    <row r="1495" spans="1:9" ht="30" x14ac:dyDescent="0.25">
      <c r="A1495" s="8" t="s">
        <v>15315</v>
      </c>
      <c r="B1495" s="8" t="s">
        <v>639</v>
      </c>
      <c r="C1495" s="8" t="s">
        <v>15316</v>
      </c>
      <c r="D1495" s="8" t="s">
        <v>15317</v>
      </c>
      <c r="E1495" s="13" t="s">
        <v>33625</v>
      </c>
      <c r="F1495" s="77" t="str">
        <f t="shared" si="23"/>
        <v>К товару</v>
      </c>
      <c r="G1495" s="87">
        <v>12444.392159999999</v>
      </c>
      <c r="H1495" s="61">
        <v>52</v>
      </c>
      <c r="I1495" s="60"/>
    </row>
    <row r="1496" spans="1:9" ht="30" x14ac:dyDescent="0.25">
      <c r="A1496" s="8" t="s">
        <v>15318</v>
      </c>
      <c r="B1496" s="8" t="s">
        <v>639</v>
      </c>
      <c r="C1496" s="8" t="s">
        <v>15319</v>
      </c>
      <c r="D1496" s="8" t="s">
        <v>15320</v>
      </c>
      <c r="E1496" s="13" t="s">
        <v>33626</v>
      </c>
      <c r="F1496" s="77" t="str">
        <f t="shared" si="23"/>
        <v>К товару</v>
      </c>
      <c r="G1496" s="87">
        <v>51262.74</v>
      </c>
      <c r="H1496" s="61">
        <v>10</v>
      </c>
      <c r="I1496" s="60"/>
    </row>
    <row r="1497" spans="1:9" ht="30" x14ac:dyDescent="0.25">
      <c r="A1497" s="8" t="s">
        <v>15324</v>
      </c>
      <c r="B1497" s="8" t="s">
        <v>639</v>
      </c>
      <c r="C1497" s="8" t="s">
        <v>15325</v>
      </c>
      <c r="D1497" s="8" t="s">
        <v>15326</v>
      </c>
      <c r="E1497" s="13" t="s">
        <v>33627</v>
      </c>
      <c r="F1497" s="77" t="str">
        <f t="shared" si="23"/>
        <v>К товару</v>
      </c>
      <c r="G1497" s="87">
        <v>36096.499080000001</v>
      </c>
      <c r="H1497" s="61">
        <v>17</v>
      </c>
      <c r="I1497" s="60"/>
    </row>
    <row r="1498" spans="1:9" ht="30" x14ac:dyDescent="0.25">
      <c r="A1498" s="8" t="s">
        <v>15321</v>
      </c>
      <c r="B1498" s="8" t="s">
        <v>639</v>
      </c>
      <c r="C1498" s="8" t="s">
        <v>15322</v>
      </c>
      <c r="D1498" s="8" t="s">
        <v>15323</v>
      </c>
      <c r="E1498" s="13" t="s">
        <v>33628</v>
      </c>
      <c r="F1498" s="77" t="str">
        <f t="shared" si="23"/>
        <v>К товару</v>
      </c>
      <c r="G1498" s="87">
        <v>41020.039080000002</v>
      </c>
      <c r="H1498" s="61">
        <v>29</v>
      </c>
      <c r="I1498" s="60"/>
    </row>
    <row r="1499" spans="1:9" ht="15" x14ac:dyDescent="0.25">
      <c r="A1499" s="8" t="s">
        <v>24287</v>
      </c>
      <c r="B1499" s="8" t="s">
        <v>639</v>
      </c>
      <c r="C1499" s="8" t="s">
        <v>24288</v>
      </c>
      <c r="D1499" s="8" t="s">
        <v>24289</v>
      </c>
      <c r="E1499" s="13" t="s">
        <v>33629</v>
      </c>
      <c r="F1499" s="77" t="str">
        <f t="shared" si="23"/>
        <v>К товару</v>
      </c>
      <c r="G1499" s="87">
        <v>47208.06</v>
      </c>
      <c r="H1499" s="61">
        <v>10</v>
      </c>
      <c r="I1499" s="60"/>
    </row>
    <row r="1500" spans="1:9" ht="30" x14ac:dyDescent="0.25">
      <c r="A1500" s="8" t="s">
        <v>15336</v>
      </c>
      <c r="B1500" s="8" t="s">
        <v>639</v>
      </c>
      <c r="C1500" s="8" t="s">
        <v>15337</v>
      </c>
      <c r="D1500" s="8" t="s">
        <v>15338</v>
      </c>
      <c r="E1500" s="13" t="s">
        <v>33630</v>
      </c>
      <c r="F1500" s="77" t="str">
        <f t="shared" si="23"/>
        <v>К товару</v>
      </c>
      <c r="G1500" s="87">
        <v>33045.642</v>
      </c>
      <c r="H1500" s="61">
        <v>8</v>
      </c>
      <c r="I1500" s="60"/>
    </row>
    <row r="1501" spans="1:9" ht="30" x14ac:dyDescent="0.25">
      <c r="A1501" s="8" t="s">
        <v>15330</v>
      </c>
      <c r="B1501" s="8" t="s">
        <v>639</v>
      </c>
      <c r="C1501" s="8" t="s">
        <v>15331</v>
      </c>
      <c r="D1501" s="8" t="s">
        <v>15332</v>
      </c>
      <c r="E1501" s="13" t="s">
        <v>33631</v>
      </c>
      <c r="F1501" s="77" t="str">
        <f t="shared" si="23"/>
        <v>К товару</v>
      </c>
      <c r="G1501" s="87">
        <v>35121.638160000002</v>
      </c>
      <c r="H1501" s="61">
        <v>9</v>
      </c>
      <c r="I1501" s="60"/>
    </row>
    <row r="1502" spans="1:9" ht="30" x14ac:dyDescent="0.25">
      <c r="A1502" s="8" t="s">
        <v>15333</v>
      </c>
      <c r="B1502" s="8" t="s">
        <v>639</v>
      </c>
      <c r="C1502" s="8" t="s">
        <v>15334</v>
      </c>
      <c r="D1502" s="8" t="s">
        <v>15335</v>
      </c>
      <c r="E1502" s="13" t="s">
        <v>33632</v>
      </c>
      <c r="F1502" s="77" t="str">
        <f t="shared" si="23"/>
        <v>К товару</v>
      </c>
      <c r="G1502" s="87">
        <v>32157.667079999999</v>
      </c>
      <c r="H1502" s="61">
        <v>9</v>
      </c>
      <c r="I1502" s="60"/>
    </row>
    <row r="1503" spans="1:9" ht="30" x14ac:dyDescent="0.25">
      <c r="A1503" s="8" t="s">
        <v>15327</v>
      </c>
      <c r="B1503" s="8" t="s">
        <v>639</v>
      </c>
      <c r="C1503" s="8" t="s">
        <v>15328</v>
      </c>
      <c r="D1503" s="8" t="s">
        <v>15329</v>
      </c>
      <c r="E1503" s="13" t="s">
        <v>33633</v>
      </c>
      <c r="F1503" s="77" t="str">
        <f t="shared" si="23"/>
        <v>К товару</v>
      </c>
      <c r="G1503" s="87">
        <v>34011.235079999999</v>
      </c>
      <c r="H1503" s="61">
        <v>9</v>
      </c>
      <c r="I1503" s="60"/>
    </row>
    <row r="1504" spans="1:9" ht="30" x14ac:dyDescent="0.25">
      <c r="A1504" s="8" t="s">
        <v>15339</v>
      </c>
      <c r="B1504" s="8" t="s">
        <v>639</v>
      </c>
      <c r="C1504" s="8" t="s">
        <v>15340</v>
      </c>
      <c r="D1504" s="8" t="s">
        <v>15341</v>
      </c>
      <c r="E1504" s="13" t="s">
        <v>33634</v>
      </c>
      <c r="F1504" s="77" t="str">
        <f t="shared" si="23"/>
        <v>К товару</v>
      </c>
      <c r="G1504" s="87">
        <v>28324.835999999999</v>
      </c>
      <c r="H1504" s="61">
        <v>6</v>
      </c>
      <c r="I1504" s="60"/>
    </row>
    <row r="1505" spans="1:9" ht="30" x14ac:dyDescent="0.25">
      <c r="A1505" s="8" t="s">
        <v>15342</v>
      </c>
      <c r="B1505" s="8" t="s">
        <v>639</v>
      </c>
      <c r="C1505" s="8" t="s">
        <v>15343</v>
      </c>
      <c r="D1505" s="8" t="s">
        <v>15344</v>
      </c>
      <c r="E1505" s="13" t="s">
        <v>33635</v>
      </c>
      <c r="F1505" s="77" t="str">
        <f t="shared" si="23"/>
        <v>К товару</v>
      </c>
      <c r="G1505" s="87">
        <v>31037.996159999999</v>
      </c>
      <c r="H1505" s="61">
        <v>8</v>
      </c>
      <c r="I1505" s="60"/>
    </row>
    <row r="1506" spans="1:9" ht="30" x14ac:dyDescent="0.25">
      <c r="A1506" s="8" t="s">
        <v>27821</v>
      </c>
      <c r="B1506" s="8" t="s">
        <v>639</v>
      </c>
      <c r="C1506" s="8" t="s">
        <v>27822</v>
      </c>
      <c r="D1506" s="8" t="s">
        <v>27823</v>
      </c>
      <c r="E1506" s="13" t="s">
        <v>33636</v>
      </c>
      <c r="F1506" s="77" t="str">
        <f t="shared" si="23"/>
        <v>К товару</v>
      </c>
      <c r="G1506" s="87">
        <v>26471.268</v>
      </c>
      <c r="H1506" s="61">
        <v>22</v>
      </c>
      <c r="I1506" s="60"/>
    </row>
    <row r="1507" spans="1:9" ht="15" x14ac:dyDescent="0.25">
      <c r="A1507" s="8" t="s">
        <v>15345</v>
      </c>
      <c r="B1507" s="8" t="s">
        <v>639</v>
      </c>
      <c r="C1507" s="8" t="s">
        <v>15346</v>
      </c>
      <c r="D1507" s="8" t="s">
        <v>15347</v>
      </c>
      <c r="E1507" s="13" t="s">
        <v>33637</v>
      </c>
      <c r="F1507" s="77" t="str">
        <f t="shared" si="23"/>
        <v>К товару</v>
      </c>
      <c r="G1507" s="87">
        <v>12029.077079999999</v>
      </c>
      <c r="H1507" s="61">
        <v>9</v>
      </c>
      <c r="I1507" s="60"/>
    </row>
    <row r="1508" spans="1:9" ht="30" x14ac:dyDescent="0.25">
      <c r="A1508" s="8" t="s">
        <v>15348</v>
      </c>
      <c r="B1508" s="8" t="s">
        <v>639</v>
      </c>
      <c r="C1508" s="8" t="s">
        <v>15349</v>
      </c>
      <c r="D1508" s="8" t="s">
        <v>15350</v>
      </c>
      <c r="E1508" s="13" t="s">
        <v>33638</v>
      </c>
      <c r="F1508" s="77" t="str">
        <f t="shared" si="23"/>
        <v>К товару</v>
      </c>
      <c r="G1508" s="87">
        <v>18091.98216</v>
      </c>
      <c r="H1508" s="61">
        <v>9</v>
      </c>
      <c r="I1508" s="60"/>
    </row>
    <row r="1509" spans="1:9" ht="30" x14ac:dyDescent="0.25">
      <c r="A1509" s="8" t="s">
        <v>15351</v>
      </c>
      <c r="B1509" s="8" t="s">
        <v>639</v>
      </c>
      <c r="C1509" s="8" t="s">
        <v>15352</v>
      </c>
      <c r="D1509" s="8" t="s">
        <v>15353</v>
      </c>
      <c r="E1509" s="13" t="s">
        <v>33639</v>
      </c>
      <c r="F1509" s="77" t="str">
        <f t="shared" si="23"/>
        <v>К товару</v>
      </c>
      <c r="G1509" s="87">
        <v>36781.74</v>
      </c>
      <c r="H1509" s="61">
        <v>13</v>
      </c>
      <c r="I1509" s="60"/>
    </row>
    <row r="1510" spans="1:9" ht="30" x14ac:dyDescent="0.25">
      <c r="A1510" s="8" t="s">
        <v>15354</v>
      </c>
      <c r="B1510" s="8" t="s">
        <v>639</v>
      </c>
      <c r="C1510" s="8" t="s">
        <v>15355</v>
      </c>
      <c r="D1510" s="8" t="s">
        <v>15356</v>
      </c>
      <c r="E1510" s="13" t="s">
        <v>33640</v>
      </c>
      <c r="F1510" s="77" t="str">
        <f t="shared" si="23"/>
        <v>К товару</v>
      </c>
      <c r="G1510" s="87">
        <v>18535.68</v>
      </c>
      <c r="H1510" s="61">
        <v>28</v>
      </c>
      <c r="I1510" s="60"/>
    </row>
    <row r="1511" spans="1:9" ht="30" x14ac:dyDescent="0.25">
      <c r="A1511" s="8" t="s">
        <v>15357</v>
      </c>
      <c r="B1511" s="8" t="s">
        <v>639</v>
      </c>
      <c r="C1511" s="8" t="s">
        <v>15358</v>
      </c>
      <c r="D1511" s="8" t="s">
        <v>15359</v>
      </c>
      <c r="E1511" s="13" t="s">
        <v>33641</v>
      </c>
      <c r="F1511" s="77" t="str">
        <f t="shared" si="23"/>
        <v>К товару</v>
      </c>
      <c r="G1511" s="87">
        <v>18255.907080000001</v>
      </c>
      <c r="H1511" s="61">
        <v>19</v>
      </c>
      <c r="I1511" s="60"/>
    </row>
    <row r="1512" spans="1:9" ht="30" x14ac:dyDescent="0.25">
      <c r="A1512" s="8" t="s">
        <v>15360</v>
      </c>
      <c r="B1512" s="8" t="s">
        <v>639</v>
      </c>
      <c r="C1512" s="8" t="s">
        <v>15361</v>
      </c>
      <c r="D1512" s="8" t="s">
        <v>15362</v>
      </c>
      <c r="E1512" s="13" t="s">
        <v>33642</v>
      </c>
      <c r="F1512" s="77" t="str">
        <f t="shared" si="23"/>
        <v>К товару</v>
      </c>
      <c r="G1512" s="87">
        <v>18787.070159999999</v>
      </c>
      <c r="H1512" s="61">
        <v>12</v>
      </c>
      <c r="I1512" s="60"/>
    </row>
    <row r="1513" spans="1:9" ht="30" x14ac:dyDescent="0.25">
      <c r="A1513" s="8" t="s">
        <v>15363</v>
      </c>
      <c r="B1513" s="8" t="s">
        <v>639</v>
      </c>
      <c r="C1513" s="8" t="s">
        <v>15364</v>
      </c>
      <c r="D1513" s="8" t="s">
        <v>15365</v>
      </c>
      <c r="E1513" s="13" t="s">
        <v>33643</v>
      </c>
      <c r="F1513" s="77" t="str">
        <f t="shared" si="23"/>
        <v>К товару</v>
      </c>
      <c r="G1513" s="87">
        <v>25978.914000000001</v>
      </c>
      <c r="H1513" s="61">
        <v>8</v>
      </c>
      <c r="I1513" s="60"/>
    </row>
    <row r="1514" spans="1:9" ht="30" x14ac:dyDescent="0.25">
      <c r="A1514" s="8" t="s">
        <v>15366</v>
      </c>
      <c r="B1514" s="8" t="s">
        <v>639</v>
      </c>
      <c r="C1514" s="8" t="s">
        <v>15367</v>
      </c>
      <c r="D1514" s="8" t="s">
        <v>15368</v>
      </c>
      <c r="E1514" s="13" t="s">
        <v>33644</v>
      </c>
      <c r="F1514" s="77" t="str">
        <f t="shared" si="23"/>
        <v>К товару</v>
      </c>
      <c r="G1514" s="87">
        <v>30835.262159999998</v>
      </c>
      <c r="H1514" s="61">
        <v>32</v>
      </c>
      <c r="I1514" s="60"/>
    </row>
    <row r="1515" spans="1:9" ht="30" x14ac:dyDescent="0.25">
      <c r="A1515" s="8" t="s">
        <v>15369</v>
      </c>
      <c r="B1515" s="8" t="s">
        <v>639</v>
      </c>
      <c r="C1515" s="8" t="s">
        <v>15370</v>
      </c>
      <c r="D1515" s="8" t="s">
        <v>15371</v>
      </c>
      <c r="E1515" s="13" t="s">
        <v>33645</v>
      </c>
      <c r="F1515" s="77" t="str">
        <f t="shared" si="23"/>
        <v>К товару</v>
      </c>
      <c r="G1515" s="87">
        <v>18497.45016</v>
      </c>
      <c r="H1515" s="61">
        <v>8</v>
      </c>
      <c r="I1515" s="60"/>
    </row>
    <row r="1516" spans="1:9" ht="30" x14ac:dyDescent="0.25">
      <c r="A1516" s="8" t="s">
        <v>21538</v>
      </c>
      <c r="B1516" s="8" t="s">
        <v>639</v>
      </c>
      <c r="C1516" s="8" t="s">
        <v>21539</v>
      </c>
      <c r="D1516" s="8" t="s">
        <v>21540</v>
      </c>
      <c r="E1516" s="13" t="s">
        <v>33646</v>
      </c>
      <c r="F1516" s="77" t="str">
        <f t="shared" si="23"/>
        <v>К товару</v>
      </c>
      <c r="G1516" s="87">
        <v>32321.592000000001</v>
      </c>
      <c r="H1516" s="61">
        <v>15</v>
      </c>
      <c r="I1516" s="60"/>
    </row>
    <row r="1517" spans="1:9" ht="15" x14ac:dyDescent="0.25">
      <c r="A1517" s="8" t="s">
        <v>15372</v>
      </c>
      <c r="B1517" s="8" t="s">
        <v>639</v>
      </c>
      <c r="C1517" s="8" t="s">
        <v>15373</v>
      </c>
      <c r="D1517" s="8" t="s">
        <v>15374</v>
      </c>
      <c r="E1517" s="13" t="s">
        <v>33647</v>
      </c>
      <c r="F1517" s="77" t="str">
        <f t="shared" si="23"/>
        <v>К товару</v>
      </c>
      <c r="G1517" s="87">
        <v>18014.364000000001</v>
      </c>
      <c r="H1517" s="61">
        <v>40</v>
      </c>
      <c r="I1517" s="60"/>
    </row>
    <row r="1518" spans="1:9" ht="30" x14ac:dyDescent="0.25">
      <c r="A1518" s="8" t="s">
        <v>15375</v>
      </c>
      <c r="B1518" s="8" t="s">
        <v>639</v>
      </c>
      <c r="C1518" s="8" t="s">
        <v>15376</v>
      </c>
      <c r="D1518" s="8" t="s">
        <v>15377</v>
      </c>
      <c r="E1518" s="13" t="s">
        <v>33648</v>
      </c>
      <c r="F1518" s="77" t="str">
        <f t="shared" si="23"/>
        <v>К товару</v>
      </c>
      <c r="G1518" s="87">
        <v>29454.353999999999</v>
      </c>
      <c r="H1518" s="61">
        <v>15</v>
      </c>
      <c r="I1518" s="60"/>
    </row>
    <row r="1519" spans="1:9" ht="15" x14ac:dyDescent="0.25">
      <c r="A1519" s="8" t="s">
        <v>15378</v>
      </c>
      <c r="B1519" s="8" t="s">
        <v>639</v>
      </c>
      <c r="C1519" s="8" t="s">
        <v>15379</v>
      </c>
      <c r="D1519" s="8" t="s">
        <v>15380</v>
      </c>
      <c r="E1519" s="13" t="s">
        <v>33649</v>
      </c>
      <c r="F1519" s="77" t="str">
        <f t="shared" si="23"/>
        <v>К товару</v>
      </c>
      <c r="G1519" s="87">
        <v>8833.41</v>
      </c>
      <c r="H1519" s="61">
        <v>8</v>
      </c>
      <c r="I1519" s="60"/>
    </row>
    <row r="1520" spans="1:9" ht="15" x14ac:dyDescent="0.25">
      <c r="A1520" s="8" t="s">
        <v>15381</v>
      </c>
      <c r="B1520" s="8" t="s">
        <v>639</v>
      </c>
      <c r="C1520" s="8" t="s">
        <v>15382</v>
      </c>
      <c r="D1520" s="8"/>
      <c r="E1520" s="13" t="s">
        <v>33650</v>
      </c>
      <c r="F1520" s="77" t="str">
        <f t="shared" si="23"/>
        <v>К товару</v>
      </c>
      <c r="G1520" s="87">
        <v>20765.754000000001</v>
      </c>
      <c r="H1520" s="61">
        <v>29</v>
      </c>
      <c r="I1520" s="60"/>
    </row>
    <row r="1521" spans="1:9" ht="30" x14ac:dyDescent="0.25">
      <c r="A1521" s="8" t="s">
        <v>15383</v>
      </c>
      <c r="B1521" s="8" t="s">
        <v>639</v>
      </c>
      <c r="C1521" s="8" t="s">
        <v>15384</v>
      </c>
      <c r="D1521" s="8" t="s">
        <v>15385</v>
      </c>
      <c r="E1521" s="13" t="s">
        <v>33651</v>
      </c>
      <c r="F1521" s="77" t="str">
        <f t="shared" si="23"/>
        <v>К товару</v>
      </c>
      <c r="G1521" s="87">
        <v>32804.678159999996</v>
      </c>
      <c r="H1521" s="61">
        <v>28</v>
      </c>
      <c r="I1521" s="60"/>
    </row>
    <row r="1522" spans="1:9" ht="30" x14ac:dyDescent="0.25">
      <c r="A1522" s="8" t="s">
        <v>27824</v>
      </c>
      <c r="B1522" s="8" t="s">
        <v>639</v>
      </c>
      <c r="C1522" s="8" t="s">
        <v>27825</v>
      </c>
      <c r="D1522" s="8" t="s">
        <v>27826</v>
      </c>
      <c r="E1522" s="13" t="s">
        <v>33652</v>
      </c>
      <c r="F1522" s="77" t="str">
        <f t="shared" si="23"/>
        <v>К товару</v>
      </c>
      <c r="G1522" s="87">
        <v>29599.164000000001</v>
      </c>
      <c r="H1522" s="61">
        <v>3</v>
      </c>
      <c r="I1522" s="60"/>
    </row>
    <row r="1523" spans="1:9" ht="30" x14ac:dyDescent="0.25">
      <c r="A1523" s="8" t="s">
        <v>15389</v>
      </c>
      <c r="B1523" s="8" t="s">
        <v>639</v>
      </c>
      <c r="C1523" s="8" t="s">
        <v>15390</v>
      </c>
      <c r="D1523" s="8" t="s">
        <v>15391</v>
      </c>
      <c r="E1523" s="13" t="s">
        <v>33653</v>
      </c>
      <c r="F1523" s="77" t="str">
        <f t="shared" si="23"/>
        <v>К товару</v>
      </c>
      <c r="G1523" s="87">
        <v>28585.493999999999</v>
      </c>
      <c r="H1523" s="61">
        <v>8</v>
      </c>
      <c r="I1523" s="60"/>
    </row>
    <row r="1524" spans="1:9" ht="30" x14ac:dyDescent="0.25">
      <c r="A1524" s="8" t="s">
        <v>15386</v>
      </c>
      <c r="B1524" s="8" t="s">
        <v>639</v>
      </c>
      <c r="C1524" s="8" t="s">
        <v>15387</v>
      </c>
      <c r="D1524" s="8" t="s">
        <v>15388</v>
      </c>
      <c r="E1524" s="13" t="s">
        <v>33654</v>
      </c>
      <c r="F1524" s="77" t="str">
        <f t="shared" si="23"/>
        <v>К товару</v>
      </c>
      <c r="G1524" s="87">
        <v>28450.531080000001</v>
      </c>
      <c r="H1524" s="61">
        <v>39</v>
      </c>
      <c r="I1524" s="60"/>
    </row>
    <row r="1525" spans="1:9" ht="30" x14ac:dyDescent="0.25">
      <c r="A1525" s="8" t="s">
        <v>15392</v>
      </c>
      <c r="B1525" s="8" t="s">
        <v>639</v>
      </c>
      <c r="C1525" s="8" t="s">
        <v>15393</v>
      </c>
      <c r="D1525" s="8" t="s">
        <v>15394</v>
      </c>
      <c r="E1525" s="13" t="s">
        <v>33655</v>
      </c>
      <c r="F1525" s="77" t="str">
        <f t="shared" si="23"/>
        <v>К товару</v>
      </c>
      <c r="G1525" s="87">
        <v>29657.088</v>
      </c>
      <c r="H1525" s="61">
        <v>33</v>
      </c>
      <c r="I1525" s="60"/>
    </row>
    <row r="1526" spans="1:9" ht="30" x14ac:dyDescent="0.25">
      <c r="A1526" s="8" t="s">
        <v>15395</v>
      </c>
      <c r="B1526" s="8" t="s">
        <v>639</v>
      </c>
      <c r="C1526" s="8" t="s">
        <v>15396</v>
      </c>
      <c r="D1526" s="8" t="s">
        <v>15397</v>
      </c>
      <c r="E1526" s="13" t="s">
        <v>33656</v>
      </c>
      <c r="F1526" s="77" t="str">
        <f t="shared" si="23"/>
        <v>К товару</v>
      </c>
      <c r="G1526" s="87">
        <v>37148.978159999999</v>
      </c>
      <c r="H1526" s="61">
        <v>11</v>
      </c>
      <c r="I1526" s="60"/>
    </row>
    <row r="1527" spans="1:9" ht="30" x14ac:dyDescent="0.25">
      <c r="A1527" s="8" t="s">
        <v>15398</v>
      </c>
      <c r="B1527" s="8" t="s">
        <v>639</v>
      </c>
      <c r="C1527" s="8" t="s">
        <v>15399</v>
      </c>
      <c r="D1527" s="8" t="s">
        <v>15400</v>
      </c>
      <c r="E1527" s="13" t="s">
        <v>33657</v>
      </c>
      <c r="F1527" s="77" t="str">
        <f t="shared" si="23"/>
        <v>К товару</v>
      </c>
      <c r="G1527" s="87">
        <v>36965.359080000002</v>
      </c>
      <c r="H1527" s="61">
        <v>13</v>
      </c>
      <c r="I1527" s="60"/>
    </row>
    <row r="1528" spans="1:9" ht="30" x14ac:dyDescent="0.25">
      <c r="A1528" s="8" t="s">
        <v>15401</v>
      </c>
      <c r="B1528" s="8" t="s">
        <v>639</v>
      </c>
      <c r="C1528" s="8" t="s">
        <v>15402</v>
      </c>
      <c r="D1528" s="8" t="s">
        <v>15403</v>
      </c>
      <c r="E1528" s="13" t="s">
        <v>33658</v>
      </c>
      <c r="F1528" s="77" t="str">
        <f t="shared" si="23"/>
        <v>К товару</v>
      </c>
      <c r="G1528" s="87">
        <v>28527.57</v>
      </c>
      <c r="H1528" s="61">
        <v>31</v>
      </c>
      <c r="I1528" s="60"/>
    </row>
    <row r="1529" spans="1:9" ht="30" x14ac:dyDescent="0.25">
      <c r="A1529" s="8" t="s">
        <v>15404</v>
      </c>
      <c r="B1529" s="8" t="s">
        <v>639</v>
      </c>
      <c r="C1529" s="8" t="s">
        <v>15405</v>
      </c>
      <c r="D1529" s="8" t="s">
        <v>15406</v>
      </c>
      <c r="E1529" s="13" t="s">
        <v>33659</v>
      </c>
      <c r="F1529" s="77" t="str">
        <f t="shared" si="23"/>
        <v>К товару</v>
      </c>
      <c r="G1529" s="87">
        <v>28836.884159999998</v>
      </c>
      <c r="H1529" s="61">
        <v>4</v>
      </c>
      <c r="I1529" s="60"/>
    </row>
    <row r="1530" spans="1:9" ht="15" x14ac:dyDescent="0.25">
      <c r="A1530" s="8" t="s">
        <v>15407</v>
      </c>
      <c r="B1530" s="8" t="s">
        <v>639</v>
      </c>
      <c r="C1530" s="8" t="s">
        <v>15408</v>
      </c>
      <c r="D1530" s="8" t="s">
        <v>15409</v>
      </c>
      <c r="E1530" s="13" t="s">
        <v>33660</v>
      </c>
      <c r="F1530" s="77" t="str">
        <f t="shared" si="23"/>
        <v>К товару</v>
      </c>
      <c r="G1530" s="87">
        <v>19240.61508</v>
      </c>
      <c r="H1530" s="61">
        <v>12</v>
      </c>
      <c r="I1530" s="60"/>
    </row>
    <row r="1531" spans="1:9" ht="15" x14ac:dyDescent="0.25">
      <c r="A1531" s="8" t="s">
        <v>15410</v>
      </c>
      <c r="B1531" s="8" t="s">
        <v>639</v>
      </c>
      <c r="C1531" s="8" t="s">
        <v>15411</v>
      </c>
      <c r="D1531" s="8" t="s">
        <v>15412</v>
      </c>
      <c r="E1531" s="13" t="s">
        <v>33661</v>
      </c>
      <c r="F1531" s="77" t="str">
        <f t="shared" si="23"/>
        <v>К товару</v>
      </c>
      <c r="G1531" s="87">
        <v>11170.06416</v>
      </c>
      <c r="H1531" s="61">
        <v>3</v>
      </c>
      <c r="I1531" s="60"/>
    </row>
    <row r="1532" spans="1:9" ht="15" x14ac:dyDescent="0.25">
      <c r="A1532" s="8" t="s">
        <v>27827</v>
      </c>
      <c r="B1532" s="8" t="s">
        <v>639</v>
      </c>
      <c r="C1532" s="8" t="s">
        <v>27828</v>
      </c>
      <c r="D1532" s="8" t="s">
        <v>27829</v>
      </c>
      <c r="E1532" s="13" t="s">
        <v>33662</v>
      </c>
      <c r="F1532" s="77" t="str">
        <f t="shared" si="23"/>
        <v>К товару</v>
      </c>
      <c r="G1532" s="87">
        <v>11758.572</v>
      </c>
      <c r="H1532" s="61">
        <v>4</v>
      </c>
      <c r="I1532" s="60"/>
    </row>
    <row r="1533" spans="1:9" ht="15" x14ac:dyDescent="0.25">
      <c r="A1533" s="8" t="s">
        <v>24290</v>
      </c>
      <c r="B1533" s="8" t="s">
        <v>639</v>
      </c>
      <c r="C1533" s="8" t="s">
        <v>24291</v>
      </c>
      <c r="D1533" s="8" t="s">
        <v>24292</v>
      </c>
      <c r="E1533" s="13" t="s">
        <v>33663</v>
      </c>
      <c r="F1533" s="77" t="str">
        <f t="shared" si="23"/>
        <v>К товару</v>
      </c>
      <c r="G1533" s="87">
        <v>12221.964</v>
      </c>
      <c r="H1533" s="61">
        <v>18</v>
      </c>
      <c r="I1533" s="60"/>
    </row>
    <row r="1534" spans="1:9" ht="30" x14ac:dyDescent="0.25">
      <c r="A1534" s="8" t="s">
        <v>24293</v>
      </c>
      <c r="B1534" s="8" t="s">
        <v>639</v>
      </c>
      <c r="C1534" s="8" t="s">
        <v>24294</v>
      </c>
      <c r="D1534" s="8" t="s">
        <v>24295</v>
      </c>
      <c r="E1534" s="13" t="s">
        <v>33664</v>
      </c>
      <c r="F1534" s="77" t="str">
        <f t="shared" si="23"/>
        <v>К товару</v>
      </c>
      <c r="G1534" s="87">
        <v>28672.38</v>
      </c>
      <c r="H1534" s="61">
        <v>1</v>
      </c>
      <c r="I1534" s="60"/>
    </row>
    <row r="1535" spans="1:9" ht="30" x14ac:dyDescent="0.25">
      <c r="A1535" s="8" t="s">
        <v>27830</v>
      </c>
      <c r="B1535" s="8" t="s">
        <v>639</v>
      </c>
      <c r="C1535" s="8" t="s">
        <v>27831</v>
      </c>
      <c r="D1535" s="8" t="s">
        <v>27832</v>
      </c>
      <c r="E1535" s="13" t="s">
        <v>33665</v>
      </c>
      <c r="F1535" s="77" t="str">
        <f t="shared" si="23"/>
        <v>К товару</v>
      </c>
      <c r="G1535" s="87">
        <v>19578.311999999998</v>
      </c>
      <c r="H1535" s="61">
        <v>4</v>
      </c>
      <c r="I1535" s="60"/>
    </row>
    <row r="1536" spans="1:9" ht="30" x14ac:dyDescent="0.25">
      <c r="A1536" s="8" t="s">
        <v>15417</v>
      </c>
      <c r="B1536" s="8" t="s">
        <v>639</v>
      </c>
      <c r="C1536" s="8" t="s">
        <v>15418</v>
      </c>
      <c r="D1536" s="8" t="s">
        <v>15419</v>
      </c>
      <c r="E1536" s="13" t="s">
        <v>33666</v>
      </c>
      <c r="F1536" s="77" t="str">
        <f t="shared" si="23"/>
        <v>К товару</v>
      </c>
      <c r="G1536" s="87">
        <v>41956.670160000001</v>
      </c>
      <c r="H1536" s="61">
        <v>6</v>
      </c>
      <c r="I1536" s="60"/>
    </row>
    <row r="1537" spans="1:9" ht="30" x14ac:dyDescent="0.25">
      <c r="A1537" s="8" t="s">
        <v>15413</v>
      </c>
      <c r="B1537" s="8" t="s">
        <v>639</v>
      </c>
      <c r="C1537" s="8" t="s">
        <v>15414</v>
      </c>
      <c r="D1537" s="8" t="s">
        <v>22349</v>
      </c>
      <c r="E1537" s="13" t="s">
        <v>33667</v>
      </c>
      <c r="F1537" s="77" t="str">
        <f t="shared" si="23"/>
        <v>К товару</v>
      </c>
      <c r="G1537" s="87">
        <v>40161.026160000001</v>
      </c>
      <c r="H1537" s="61">
        <v>3</v>
      </c>
      <c r="I1537" s="60"/>
    </row>
    <row r="1538" spans="1:9" ht="30" x14ac:dyDescent="0.25">
      <c r="A1538" s="8" t="s">
        <v>15415</v>
      </c>
      <c r="B1538" s="8" t="s">
        <v>639</v>
      </c>
      <c r="C1538" s="8" t="s">
        <v>15416</v>
      </c>
      <c r="D1538" s="8" t="s">
        <v>22350</v>
      </c>
      <c r="E1538" s="13" t="s">
        <v>33668</v>
      </c>
      <c r="F1538" s="77" t="str">
        <f t="shared" si="23"/>
        <v>К товару</v>
      </c>
      <c r="G1538" s="87">
        <v>39147.356159999996</v>
      </c>
      <c r="H1538" s="61">
        <v>3</v>
      </c>
      <c r="I1538" s="60"/>
    </row>
    <row r="1539" spans="1:9" ht="30" x14ac:dyDescent="0.25">
      <c r="A1539" s="8" t="s">
        <v>27833</v>
      </c>
      <c r="B1539" s="8" t="s">
        <v>639</v>
      </c>
      <c r="C1539" s="8" t="s">
        <v>27834</v>
      </c>
      <c r="D1539" s="8" t="s">
        <v>27835</v>
      </c>
      <c r="E1539" s="13" t="s">
        <v>33669</v>
      </c>
      <c r="F1539" s="77" t="str">
        <f t="shared" si="23"/>
        <v>К товару</v>
      </c>
      <c r="G1539" s="87">
        <v>26674.002</v>
      </c>
      <c r="H1539" s="61">
        <v>5</v>
      </c>
      <c r="I1539" s="60"/>
    </row>
    <row r="1540" spans="1:9" ht="15" x14ac:dyDescent="0.25">
      <c r="A1540" s="8" t="s">
        <v>24296</v>
      </c>
      <c r="B1540" s="8" t="s">
        <v>639</v>
      </c>
      <c r="C1540" s="8" t="s">
        <v>24297</v>
      </c>
      <c r="D1540" s="8" t="s">
        <v>2707</v>
      </c>
      <c r="E1540" s="13" t="s">
        <v>33670</v>
      </c>
      <c r="F1540" s="77" t="str">
        <f t="shared" si="23"/>
        <v>К товару</v>
      </c>
      <c r="G1540" s="87">
        <v>12453.66</v>
      </c>
      <c r="H1540" s="61">
        <v>5</v>
      </c>
      <c r="I1540" s="60"/>
    </row>
    <row r="1541" spans="1:9" ht="15" x14ac:dyDescent="0.25">
      <c r="A1541" s="8" t="s">
        <v>15420</v>
      </c>
      <c r="B1541" s="8" t="s">
        <v>639</v>
      </c>
      <c r="C1541" s="8" t="s">
        <v>15421</v>
      </c>
      <c r="D1541" s="8" t="s">
        <v>15422</v>
      </c>
      <c r="E1541" s="13" t="s">
        <v>33671</v>
      </c>
      <c r="F1541" s="77" t="str">
        <f t="shared" si="23"/>
        <v>К товару</v>
      </c>
      <c r="G1541" s="87">
        <v>23131.370159999999</v>
      </c>
      <c r="H1541" s="61">
        <v>21</v>
      </c>
      <c r="I1541" s="60"/>
    </row>
    <row r="1542" spans="1:9" ht="30" x14ac:dyDescent="0.25">
      <c r="A1542" s="8" t="s">
        <v>15423</v>
      </c>
      <c r="B1542" s="8" t="s">
        <v>639</v>
      </c>
      <c r="C1542" s="8" t="s">
        <v>15424</v>
      </c>
      <c r="D1542" s="8" t="s">
        <v>15425</v>
      </c>
      <c r="E1542" s="13" t="s">
        <v>33672</v>
      </c>
      <c r="F1542" s="77" t="str">
        <f t="shared" si="23"/>
        <v>К товару</v>
      </c>
      <c r="G1542" s="87">
        <v>23034.63708</v>
      </c>
      <c r="H1542" s="61">
        <v>13</v>
      </c>
      <c r="I1542" s="60"/>
    </row>
    <row r="1543" spans="1:9" ht="15" x14ac:dyDescent="0.25">
      <c r="A1543" s="8" t="s">
        <v>15426</v>
      </c>
      <c r="B1543" s="8" t="s">
        <v>639</v>
      </c>
      <c r="C1543" s="8" t="s">
        <v>15427</v>
      </c>
      <c r="D1543" s="8" t="s">
        <v>15428</v>
      </c>
      <c r="E1543" s="13" t="s">
        <v>33673</v>
      </c>
      <c r="F1543" s="77" t="str">
        <f t="shared" si="23"/>
        <v>К товару</v>
      </c>
      <c r="G1543" s="87">
        <v>34764.247080000001</v>
      </c>
      <c r="H1543" s="61">
        <v>9</v>
      </c>
      <c r="I1543" s="60"/>
    </row>
    <row r="1544" spans="1:9" ht="15" x14ac:dyDescent="0.25">
      <c r="A1544" s="8" t="s">
        <v>15429</v>
      </c>
      <c r="B1544" s="8" t="s">
        <v>639</v>
      </c>
      <c r="C1544" s="8" t="s">
        <v>15430</v>
      </c>
      <c r="D1544" s="8" t="s">
        <v>15431</v>
      </c>
      <c r="E1544" s="13" t="s">
        <v>33674</v>
      </c>
      <c r="F1544" s="77" t="str">
        <f t="shared" si="23"/>
        <v>К товару</v>
      </c>
      <c r="G1544" s="87">
        <v>14867.353079999999</v>
      </c>
      <c r="H1544" s="61">
        <v>1</v>
      </c>
      <c r="I1544" s="60"/>
    </row>
    <row r="1545" spans="1:9" ht="15" x14ac:dyDescent="0.25">
      <c r="A1545" s="8" t="s">
        <v>15432</v>
      </c>
      <c r="B1545" s="8" t="s">
        <v>639</v>
      </c>
      <c r="C1545" s="8" t="s">
        <v>15433</v>
      </c>
      <c r="D1545" s="8" t="s">
        <v>15434</v>
      </c>
      <c r="E1545" s="13" t="s">
        <v>33675</v>
      </c>
      <c r="F1545" s="77" t="str">
        <f t="shared" si="23"/>
        <v>К товару</v>
      </c>
      <c r="G1545" s="87">
        <v>12560.240159999999</v>
      </c>
      <c r="H1545" s="61">
        <v>34</v>
      </c>
      <c r="I1545" s="60"/>
    </row>
    <row r="1546" spans="1:9" ht="30" x14ac:dyDescent="0.25">
      <c r="A1546" s="8" t="s">
        <v>15435</v>
      </c>
      <c r="B1546" s="8" t="s">
        <v>639</v>
      </c>
      <c r="C1546" s="8" t="s">
        <v>15436</v>
      </c>
      <c r="D1546" s="8" t="s">
        <v>15437</v>
      </c>
      <c r="E1546" s="13" t="s">
        <v>33676</v>
      </c>
      <c r="F1546" s="77" t="str">
        <f t="shared" ref="F1546:F1609" si="24">HYPERLINK("https://shop-askom.kz/?pbrandnumber="&amp;C1546&amp;"&amp;pbrandname=SAMPA", "К товару")</f>
        <v>К товару</v>
      </c>
      <c r="G1546" s="87">
        <v>11691.380159999999</v>
      </c>
      <c r="H1546" s="61">
        <v>19</v>
      </c>
      <c r="I1546" s="60"/>
    </row>
    <row r="1547" spans="1:9" ht="15" x14ac:dyDescent="0.25">
      <c r="A1547" s="8" t="s">
        <v>15438</v>
      </c>
      <c r="B1547" s="8" t="s">
        <v>639</v>
      </c>
      <c r="C1547" s="8" t="s">
        <v>15439</v>
      </c>
      <c r="D1547" s="8" t="s">
        <v>15440</v>
      </c>
      <c r="E1547" s="13" t="s">
        <v>33677</v>
      </c>
      <c r="F1547" s="77" t="str">
        <f t="shared" si="24"/>
        <v>К товару</v>
      </c>
      <c r="G1547" s="87">
        <v>13390.291079999999</v>
      </c>
      <c r="H1547" s="61">
        <v>5</v>
      </c>
      <c r="I1547" s="60"/>
    </row>
    <row r="1548" spans="1:9" ht="30" x14ac:dyDescent="0.25">
      <c r="A1548" s="8" t="s">
        <v>24298</v>
      </c>
      <c r="B1548" s="8" t="s">
        <v>639</v>
      </c>
      <c r="C1548" s="8" t="s">
        <v>24299</v>
      </c>
      <c r="D1548" s="8" t="s">
        <v>24300</v>
      </c>
      <c r="E1548" s="13" t="s">
        <v>33678</v>
      </c>
      <c r="F1548" s="77" t="str">
        <f t="shared" si="24"/>
        <v>К товару</v>
      </c>
      <c r="G1548" s="87">
        <v>13438.368</v>
      </c>
      <c r="H1548" s="61">
        <v>18</v>
      </c>
      <c r="I1548" s="60"/>
    </row>
    <row r="1549" spans="1:9" ht="30" x14ac:dyDescent="0.25">
      <c r="A1549" s="8" t="s">
        <v>21541</v>
      </c>
      <c r="B1549" s="8" t="s">
        <v>639</v>
      </c>
      <c r="C1549" s="8" t="s">
        <v>21542</v>
      </c>
      <c r="D1549" s="8" t="s">
        <v>21543</v>
      </c>
      <c r="E1549" s="13" t="s">
        <v>33679</v>
      </c>
      <c r="F1549" s="77" t="str">
        <f t="shared" si="24"/>
        <v>К товару</v>
      </c>
      <c r="G1549" s="87">
        <v>13689.758159999999</v>
      </c>
      <c r="H1549" s="61">
        <v>77</v>
      </c>
      <c r="I1549" s="60"/>
    </row>
    <row r="1550" spans="1:9" ht="30" x14ac:dyDescent="0.25">
      <c r="A1550" s="8" t="s">
        <v>15444</v>
      </c>
      <c r="B1550" s="8" t="s">
        <v>639</v>
      </c>
      <c r="C1550" s="8" t="s">
        <v>15445</v>
      </c>
      <c r="D1550" s="8" t="s">
        <v>15446</v>
      </c>
      <c r="E1550" s="13" t="s">
        <v>33680</v>
      </c>
      <c r="F1550" s="77" t="str">
        <f t="shared" si="24"/>
        <v>К товару</v>
      </c>
      <c r="G1550" s="87">
        <v>21200.184000000001</v>
      </c>
      <c r="H1550" s="61">
        <v>42</v>
      </c>
      <c r="I1550" s="60"/>
    </row>
    <row r="1551" spans="1:9" ht="30" x14ac:dyDescent="0.25">
      <c r="A1551" s="8" t="s">
        <v>15447</v>
      </c>
      <c r="B1551" s="8" t="s">
        <v>639</v>
      </c>
      <c r="C1551" s="8" t="s">
        <v>15448</v>
      </c>
      <c r="D1551" s="8" t="s">
        <v>15449</v>
      </c>
      <c r="E1551" s="13" t="s">
        <v>33681</v>
      </c>
      <c r="F1551" s="77" t="str">
        <f t="shared" si="24"/>
        <v>К товару</v>
      </c>
      <c r="G1551" s="87">
        <v>21953.196</v>
      </c>
      <c r="H1551" s="61">
        <v>24</v>
      </c>
      <c r="I1551" s="60"/>
    </row>
    <row r="1552" spans="1:9" ht="30" x14ac:dyDescent="0.25">
      <c r="A1552" s="8" t="s">
        <v>15450</v>
      </c>
      <c r="B1552" s="8" t="s">
        <v>639</v>
      </c>
      <c r="C1552" s="8" t="s">
        <v>15451</v>
      </c>
      <c r="D1552" s="8" t="s">
        <v>15452</v>
      </c>
      <c r="E1552" s="13" t="s">
        <v>33682</v>
      </c>
      <c r="F1552" s="77" t="str">
        <f t="shared" si="24"/>
        <v>К товару</v>
      </c>
      <c r="G1552" s="87">
        <v>31520.503079999999</v>
      </c>
      <c r="H1552" s="61">
        <v>18</v>
      </c>
      <c r="I1552" s="60"/>
    </row>
    <row r="1553" spans="1:9" ht="30" x14ac:dyDescent="0.25">
      <c r="A1553" s="8" t="s">
        <v>15453</v>
      </c>
      <c r="B1553" s="8" t="s">
        <v>639</v>
      </c>
      <c r="C1553" s="8" t="s">
        <v>15454</v>
      </c>
      <c r="D1553" s="8" t="s">
        <v>15455</v>
      </c>
      <c r="E1553" s="13" t="s">
        <v>33683</v>
      </c>
      <c r="F1553" s="77" t="str">
        <f t="shared" si="24"/>
        <v>К товару</v>
      </c>
      <c r="G1553" s="87">
        <v>36222.194159999999</v>
      </c>
      <c r="H1553" s="61">
        <v>13</v>
      </c>
      <c r="I1553" s="60"/>
    </row>
    <row r="1554" spans="1:9" ht="30" x14ac:dyDescent="0.25">
      <c r="A1554" s="8" t="s">
        <v>15456</v>
      </c>
      <c r="B1554" s="8" t="s">
        <v>639</v>
      </c>
      <c r="C1554" s="8" t="s">
        <v>15457</v>
      </c>
      <c r="D1554" s="8" t="s">
        <v>15458</v>
      </c>
      <c r="E1554" s="13" t="s">
        <v>33684</v>
      </c>
      <c r="F1554" s="77" t="str">
        <f t="shared" si="24"/>
        <v>К товару</v>
      </c>
      <c r="G1554" s="87">
        <v>13708.873079999999</v>
      </c>
      <c r="H1554" s="61">
        <v>23</v>
      </c>
      <c r="I1554" s="60"/>
    </row>
    <row r="1555" spans="1:9" ht="30" x14ac:dyDescent="0.25">
      <c r="A1555" s="8" t="s">
        <v>24301</v>
      </c>
      <c r="B1555" s="8" t="s">
        <v>639</v>
      </c>
      <c r="C1555" s="8" t="s">
        <v>24302</v>
      </c>
      <c r="D1555" s="8" t="s">
        <v>24303</v>
      </c>
      <c r="E1555" s="13" t="s">
        <v>33685</v>
      </c>
      <c r="F1555" s="77" t="str">
        <f t="shared" si="24"/>
        <v>К товару</v>
      </c>
      <c r="G1555" s="87">
        <v>24733.547999999999</v>
      </c>
      <c r="H1555" s="61">
        <v>39</v>
      </c>
      <c r="I1555" s="60"/>
    </row>
    <row r="1556" spans="1:9" ht="15" x14ac:dyDescent="0.25">
      <c r="A1556" s="8" t="s">
        <v>15459</v>
      </c>
      <c r="B1556" s="8" t="s">
        <v>639</v>
      </c>
      <c r="C1556" s="8" t="s">
        <v>15460</v>
      </c>
      <c r="D1556" s="8" t="s">
        <v>15461</v>
      </c>
      <c r="E1556" s="13" t="s">
        <v>33686</v>
      </c>
      <c r="F1556" s="77" t="str">
        <f t="shared" si="24"/>
        <v>К товару</v>
      </c>
      <c r="G1556" s="87">
        <v>20678.867999999999</v>
      </c>
      <c r="H1556" s="61">
        <v>11</v>
      </c>
      <c r="I1556" s="60"/>
    </row>
    <row r="1557" spans="1:9" ht="15" x14ac:dyDescent="0.25">
      <c r="A1557" s="8" t="s">
        <v>24304</v>
      </c>
      <c r="B1557" s="8" t="s">
        <v>639</v>
      </c>
      <c r="C1557" s="8" t="s">
        <v>24305</v>
      </c>
      <c r="D1557" s="8" t="s">
        <v>24306</v>
      </c>
      <c r="E1557" s="13" t="s">
        <v>33687</v>
      </c>
      <c r="F1557" s="77" t="str">
        <f t="shared" si="24"/>
        <v>К товару</v>
      </c>
      <c r="G1557" s="87">
        <v>31221.036</v>
      </c>
      <c r="H1557" s="61">
        <v>7</v>
      </c>
      <c r="I1557" s="60"/>
    </row>
    <row r="1558" spans="1:9" ht="30" x14ac:dyDescent="0.25">
      <c r="A1558" s="8" t="s">
        <v>24307</v>
      </c>
      <c r="B1558" s="8" t="s">
        <v>639</v>
      </c>
      <c r="C1558" s="8" t="s">
        <v>24308</v>
      </c>
      <c r="D1558" s="8" t="s">
        <v>24309</v>
      </c>
      <c r="E1558" s="13" t="s">
        <v>33688</v>
      </c>
      <c r="F1558" s="77" t="str">
        <f t="shared" si="24"/>
        <v>К товару</v>
      </c>
      <c r="G1558" s="87">
        <v>21084.335999999999</v>
      </c>
      <c r="H1558" s="61">
        <v>21</v>
      </c>
      <c r="I1558" s="60"/>
    </row>
    <row r="1559" spans="1:9" ht="15" x14ac:dyDescent="0.25">
      <c r="A1559" s="8" t="s">
        <v>21550</v>
      </c>
      <c r="B1559" s="8" t="s">
        <v>639</v>
      </c>
      <c r="C1559" s="8" t="s">
        <v>21551</v>
      </c>
      <c r="D1559" s="8" t="s">
        <v>21552</v>
      </c>
      <c r="E1559" s="13" t="s">
        <v>33689</v>
      </c>
      <c r="F1559" s="77" t="str">
        <f t="shared" si="24"/>
        <v>К товару</v>
      </c>
      <c r="G1559" s="87">
        <v>24405.69816</v>
      </c>
      <c r="H1559" s="61">
        <v>9</v>
      </c>
      <c r="I1559" s="60"/>
    </row>
    <row r="1560" spans="1:9" ht="15" x14ac:dyDescent="0.25">
      <c r="A1560" s="8" t="s">
        <v>21544</v>
      </c>
      <c r="B1560" s="8" t="s">
        <v>639</v>
      </c>
      <c r="C1560" s="8" t="s">
        <v>21545</v>
      </c>
      <c r="D1560" s="8" t="s">
        <v>21546</v>
      </c>
      <c r="E1560" s="13" t="s">
        <v>33690</v>
      </c>
      <c r="F1560" s="77" t="str">
        <f t="shared" si="24"/>
        <v>К товару</v>
      </c>
      <c r="G1560" s="87">
        <v>37805.257080000003</v>
      </c>
      <c r="H1560" s="61">
        <v>3</v>
      </c>
      <c r="I1560" s="60"/>
    </row>
    <row r="1561" spans="1:9" ht="30" x14ac:dyDescent="0.25">
      <c r="A1561" s="8" t="s">
        <v>21547</v>
      </c>
      <c r="B1561" s="8" t="s">
        <v>639</v>
      </c>
      <c r="C1561" s="8" t="s">
        <v>21548</v>
      </c>
      <c r="D1561" s="8" t="s">
        <v>21549</v>
      </c>
      <c r="E1561" s="13" t="s">
        <v>33691</v>
      </c>
      <c r="F1561" s="77" t="str">
        <f t="shared" si="24"/>
        <v>К товару</v>
      </c>
      <c r="G1561" s="87">
        <v>40392.722159999998</v>
      </c>
      <c r="H1561" s="61">
        <v>28</v>
      </c>
      <c r="I1561" s="60"/>
    </row>
    <row r="1562" spans="1:9" ht="30" x14ac:dyDescent="0.25">
      <c r="A1562" s="8" t="s">
        <v>15462</v>
      </c>
      <c r="B1562" s="8" t="s">
        <v>639</v>
      </c>
      <c r="C1562" s="8" t="s">
        <v>15463</v>
      </c>
      <c r="D1562" s="8" t="s">
        <v>15464</v>
      </c>
      <c r="E1562" s="13" t="s">
        <v>33692</v>
      </c>
      <c r="F1562" s="77" t="str">
        <f t="shared" si="24"/>
        <v>К товару</v>
      </c>
      <c r="G1562" s="87">
        <v>14886.468000000001</v>
      </c>
      <c r="H1562" s="61">
        <v>27</v>
      </c>
      <c r="I1562" s="60"/>
    </row>
    <row r="1563" spans="1:9" ht="30" x14ac:dyDescent="0.25">
      <c r="A1563" s="8" t="s">
        <v>15441</v>
      </c>
      <c r="B1563" s="8" t="s">
        <v>639</v>
      </c>
      <c r="C1563" s="8" t="s">
        <v>15442</v>
      </c>
      <c r="D1563" s="8" t="s">
        <v>15443</v>
      </c>
      <c r="E1563" s="13" t="s">
        <v>33693</v>
      </c>
      <c r="F1563" s="77" t="str">
        <f t="shared" si="24"/>
        <v>К товару</v>
      </c>
      <c r="G1563" s="87">
        <v>13535.10108</v>
      </c>
      <c r="H1563" s="61">
        <v>24</v>
      </c>
      <c r="I1563" s="60"/>
    </row>
    <row r="1564" spans="1:9" ht="15" x14ac:dyDescent="0.25">
      <c r="A1564" s="8" t="s">
        <v>15465</v>
      </c>
      <c r="B1564" s="8" t="s">
        <v>639</v>
      </c>
      <c r="C1564" s="8" t="s">
        <v>15466</v>
      </c>
      <c r="D1564" s="8" t="s">
        <v>15467</v>
      </c>
      <c r="E1564" s="13" t="s">
        <v>33694</v>
      </c>
      <c r="F1564" s="77" t="str">
        <f t="shared" si="24"/>
        <v>К товару</v>
      </c>
      <c r="G1564" s="87">
        <v>22213.853999999999</v>
      </c>
      <c r="H1564" s="61">
        <v>12</v>
      </c>
      <c r="I1564" s="60"/>
    </row>
    <row r="1565" spans="1:9" ht="30" x14ac:dyDescent="0.25">
      <c r="A1565" s="8" t="s">
        <v>15471</v>
      </c>
      <c r="B1565" s="8" t="s">
        <v>639</v>
      </c>
      <c r="C1565" s="8" t="s">
        <v>15472</v>
      </c>
      <c r="D1565" s="8" t="s">
        <v>15473</v>
      </c>
      <c r="E1565" s="13" t="s">
        <v>33695</v>
      </c>
      <c r="F1565" s="77" t="str">
        <f t="shared" si="24"/>
        <v>К товару</v>
      </c>
      <c r="G1565" s="87">
        <v>38770.850160000002</v>
      </c>
      <c r="H1565" s="61">
        <v>10</v>
      </c>
      <c r="I1565" s="60"/>
    </row>
    <row r="1566" spans="1:9" ht="30" x14ac:dyDescent="0.25">
      <c r="A1566" s="8" t="s">
        <v>15468</v>
      </c>
      <c r="B1566" s="8" t="s">
        <v>639</v>
      </c>
      <c r="C1566" s="8" t="s">
        <v>15469</v>
      </c>
      <c r="D1566" s="8" t="s">
        <v>15470</v>
      </c>
      <c r="E1566" s="13" t="s">
        <v>33696</v>
      </c>
      <c r="F1566" s="77" t="str">
        <f t="shared" si="24"/>
        <v>К товару</v>
      </c>
      <c r="G1566" s="87">
        <v>37728.218159999997</v>
      </c>
      <c r="H1566" s="61">
        <v>11</v>
      </c>
      <c r="I1566" s="60"/>
    </row>
    <row r="1567" spans="1:9" ht="15" x14ac:dyDescent="0.25">
      <c r="A1567" s="8" t="s">
        <v>15474</v>
      </c>
      <c r="B1567" s="8" t="s">
        <v>639</v>
      </c>
      <c r="C1567" s="8" t="s">
        <v>15475</v>
      </c>
      <c r="D1567" s="8" t="s">
        <v>15476</v>
      </c>
      <c r="E1567" s="13" t="s">
        <v>33697</v>
      </c>
      <c r="F1567" s="77" t="str">
        <f t="shared" si="24"/>
        <v>К товару</v>
      </c>
      <c r="G1567" s="87">
        <v>13708.873079999999</v>
      </c>
      <c r="H1567" s="61">
        <v>2</v>
      </c>
      <c r="I1567" s="60"/>
    </row>
    <row r="1568" spans="1:9" ht="15" x14ac:dyDescent="0.25">
      <c r="A1568" s="8" t="s">
        <v>24310</v>
      </c>
      <c r="B1568" s="8" t="s">
        <v>639</v>
      </c>
      <c r="C1568" s="8" t="s">
        <v>24311</v>
      </c>
      <c r="D1568" s="8" t="s">
        <v>24312</v>
      </c>
      <c r="E1568" s="13" t="s">
        <v>33698</v>
      </c>
      <c r="F1568" s="77" t="str">
        <f t="shared" si="24"/>
        <v>К товару</v>
      </c>
      <c r="G1568" s="87">
        <v>13737.835079999999</v>
      </c>
      <c r="H1568" s="61">
        <v>4</v>
      </c>
      <c r="I1568" s="60"/>
    </row>
    <row r="1569" spans="1:9" ht="15" x14ac:dyDescent="0.25">
      <c r="A1569" s="8" t="s">
        <v>15477</v>
      </c>
      <c r="B1569" s="8" t="s">
        <v>639</v>
      </c>
      <c r="C1569" s="8" t="s">
        <v>15478</v>
      </c>
      <c r="D1569" s="8" t="s">
        <v>15479</v>
      </c>
      <c r="E1569" s="13" t="s">
        <v>33699</v>
      </c>
      <c r="F1569" s="77" t="str">
        <f t="shared" si="24"/>
        <v>К товару</v>
      </c>
      <c r="G1569" s="87">
        <v>30207.365999999998</v>
      </c>
      <c r="H1569" s="61">
        <v>2</v>
      </c>
      <c r="I1569" s="60"/>
    </row>
    <row r="1570" spans="1:9" ht="30" x14ac:dyDescent="0.25">
      <c r="A1570" s="8" t="s">
        <v>15480</v>
      </c>
      <c r="B1570" s="8" t="s">
        <v>639</v>
      </c>
      <c r="C1570" s="8" t="s">
        <v>15481</v>
      </c>
      <c r="D1570" s="8" t="s">
        <v>15482</v>
      </c>
      <c r="E1570" s="13" t="s">
        <v>33700</v>
      </c>
      <c r="F1570" s="77" t="str">
        <f t="shared" si="24"/>
        <v>К товару</v>
      </c>
      <c r="G1570" s="87">
        <v>23401.295999999998</v>
      </c>
      <c r="H1570" s="61">
        <v>24</v>
      </c>
      <c r="I1570" s="60"/>
    </row>
    <row r="1571" spans="1:9" ht="30" x14ac:dyDescent="0.25">
      <c r="A1571" s="8" t="s">
        <v>15483</v>
      </c>
      <c r="B1571" s="8" t="s">
        <v>639</v>
      </c>
      <c r="C1571" s="8" t="s">
        <v>15484</v>
      </c>
      <c r="D1571" s="8"/>
      <c r="E1571" s="13" t="s">
        <v>33701</v>
      </c>
      <c r="F1571" s="77" t="str">
        <f t="shared" si="24"/>
        <v>К товару</v>
      </c>
      <c r="G1571" s="87">
        <v>22242.815999999999</v>
      </c>
      <c r="H1571" s="61">
        <v>20</v>
      </c>
      <c r="I1571" s="60"/>
    </row>
    <row r="1572" spans="1:9" ht="15" x14ac:dyDescent="0.25">
      <c r="A1572" s="8" t="s">
        <v>15485</v>
      </c>
      <c r="B1572" s="8" t="s">
        <v>639</v>
      </c>
      <c r="C1572" s="8" t="s">
        <v>15486</v>
      </c>
      <c r="D1572" s="8" t="s">
        <v>15487</v>
      </c>
      <c r="E1572" s="13" t="s">
        <v>33702</v>
      </c>
      <c r="F1572" s="77" t="str">
        <f t="shared" si="24"/>
        <v>К товару</v>
      </c>
      <c r="G1572" s="87">
        <v>17300.161079999998</v>
      </c>
      <c r="H1572" s="61">
        <v>1</v>
      </c>
      <c r="I1572" s="60"/>
    </row>
    <row r="1573" spans="1:9" ht="15" x14ac:dyDescent="0.25">
      <c r="A1573" s="8" t="s">
        <v>15488</v>
      </c>
      <c r="B1573" s="8" t="s">
        <v>639</v>
      </c>
      <c r="C1573" s="8" t="s">
        <v>15489</v>
      </c>
      <c r="D1573" s="8"/>
      <c r="E1573" s="13" t="s">
        <v>33703</v>
      </c>
      <c r="F1573" s="77" t="str">
        <f t="shared" si="24"/>
        <v>К товару</v>
      </c>
      <c r="G1573" s="87">
        <v>23121.523079999999</v>
      </c>
      <c r="H1573" s="61">
        <v>16</v>
      </c>
      <c r="I1573" s="60"/>
    </row>
    <row r="1574" spans="1:9" ht="15" x14ac:dyDescent="0.25">
      <c r="A1574" s="8" t="s">
        <v>15490</v>
      </c>
      <c r="B1574" s="8" t="s">
        <v>639</v>
      </c>
      <c r="C1574" s="8" t="s">
        <v>15491</v>
      </c>
      <c r="D1574" s="8" t="s">
        <v>15492</v>
      </c>
      <c r="E1574" s="13" t="s">
        <v>33704</v>
      </c>
      <c r="F1574" s="77" t="str">
        <f t="shared" si="24"/>
        <v>К товару</v>
      </c>
      <c r="G1574" s="87">
        <v>20186.513999999999</v>
      </c>
      <c r="H1574" s="61">
        <v>13</v>
      </c>
      <c r="I1574" s="60"/>
    </row>
    <row r="1575" spans="1:9" ht="30" x14ac:dyDescent="0.25">
      <c r="A1575" s="8" t="s">
        <v>15493</v>
      </c>
      <c r="B1575" s="8" t="s">
        <v>639</v>
      </c>
      <c r="C1575" s="8" t="s">
        <v>15494</v>
      </c>
      <c r="D1575" s="8" t="s">
        <v>15495</v>
      </c>
      <c r="E1575" s="13" t="s">
        <v>33705</v>
      </c>
      <c r="F1575" s="77" t="str">
        <f t="shared" si="24"/>
        <v>К товару</v>
      </c>
      <c r="G1575" s="87">
        <v>32572.98216</v>
      </c>
      <c r="H1575" s="61">
        <v>5</v>
      </c>
      <c r="I1575" s="60"/>
    </row>
    <row r="1576" spans="1:9" ht="30" x14ac:dyDescent="0.25">
      <c r="A1576" s="8" t="s">
        <v>15496</v>
      </c>
      <c r="B1576" s="8" t="s">
        <v>639</v>
      </c>
      <c r="C1576" s="8" t="s">
        <v>15497</v>
      </c>
      <c r="D1576" s="8" t="s">
        <v>15498</v>
      </c>
      <c r="E1576" s="13" t="s">
        <v>33706</v>
      </c>
      <c r="F1576" s="77" t="str">
        <f t="shared" si="24"/>
        <v>К товару</v>
      </c>
      <c r="G1576" s="87">
        <v>28295.874</v>
      </c>
      <c r="H1576" s="61">
        <v>12</v>
      </c>
      <c r="I1576" s="60"/>
    </row>
    <row r="1577" spans="1:9" ht="15" x14ac:dyDescent="0.25">
      <c r="A1577" s="8" t="s">
        <v>15499</v>
      </c>
      <c r="B1577" s="8" t="s">
        <v>639</v>
      </c>
      <c r="C1577" s="8" t="s">
        <v>15500</v>
      </c>
      <c r="D1577" s="8" t="s">
        <v>15501</v>
      </c>
      <c r="E1577" s="13" t="s">
        <v>33707</v>
      </c>
      <c r="F1577" s="77" t="str">
        <f t="shared" si="24"/>
        <v>К товару</v>
      </c>
      <c r="G1577" s="87">
        <v>27620.480159999999</v>
      </c>
      <c r="H1577" s="61">
        <v>8</v>
      </c>
      <c r="I1577" s="60"/>
    </row>
    <row r="1578" spans="1:9" ht="30" x14ac:dyDescent="0.25">
      <c r="A1578" s="8" t="s">
        <v>15505</v>
      </c>
      <c r="B1578" s="8" t="s">
        <v>639</v>
      </c>
      <c r="C1578" s="8" t="s">
        <v>15506</v>
      </c>
      <c r="D1578" s="8" t="s">
        <v>15507</v>
      </c>
      <c r="E1578" s="13" t="s">
        <v>33708</v>
      </c>
      <c r="F1578" s="77" t="str">
        <f t="shared" si="24"/>
        <v>К товару</v>
      </c>
      <c r="G1578" s="87">
        <v>28411.721999999998</v>
      </c>
      <c r="H1578" s="61">
        <v>19</v>
      </c>
      <c r="I1578" s="60"/>
    </row>
    <row r="1579" spans="1:9" ht="15" x14ac:dyDescent="0.25">
      <c r="A1579" s="8" t="s">
        <v>15502</v>
      </c>
      <c r="B1579" s="8" t="s">
        <v>639</v>
      </c>
      <c r="C1579" s="8" t="s">
        <v>15503</v>
      </c>
      <c r="D1579" s="8" t="s">
        <v>15504</v>
      </c>
      <c r="E1579" s="13" t="s">
        <v>33709</v>
      </c>
      <c r="F1579" s="77" t="str">
        <f t="shared" si="24"/>
        <v>К товару</v>
      </c>
      <c r="G1579" s="87">
        <v>25843.951079999999</v>
      </c>
      <c r="H1579" s="61">
        <v>12</v>
      </c>
      <c r="I1579" s="60"/>
    </row>
    <row r="1580" spans="1:9" ht="30" x14ac:dyDescent="0.25">
      <c r="A1580" s="8" t="s">
        <v>15508</v>
      </c>
      <c r="B1580" s="8" t="s">
        <v>639</v>
      </c>
      <c r="C1580" s="8" t="s">
        <v>15509</v>
      </c>
      <c r="D1580" s="8" t="s">
        <v>15510</v>
      </c>
      <c r="E1580" s="13" t="s">
        <v>33710</v>
      </c>
      <c r="F1580" s="77" t="str">
        <f t="shared" si="24"/>
        <v>К товару</v>
      </c>
      <c r="G1580" s="87">
        <v>39427.129079999999</v>
      </c>
      <c r="H1580" s="61">
        <v>8</v>
      </c>
      <c r="I1580" s="60"/>
    </row>
    <row r="1581" spans="1:9" ht="30" x14ac:dyDescent="0.25">
      <c r="A1581" s="8" t="s">
        <v>24313</v>
      </c>
      <c r="B1581" s="8" t="s">
        <v>639</v>
      </c>
      <c r="C1581" s="8" t="s">
        <v>24314</v>
      </c>
      <c r="D1581" s="8" t="s">
        <v>24315</v>
      </c>
      <c r="E1581" s="13" t="s">
        <v>33711</v>
      </c>
      <c r="F1581" s="77" t="str">
        <f t="shared" si="24"/>
        <v>К товару</v>
      </c>
      <c r="G1581" s="87">
        <v>35854.955999999998</v>
      </c>
      <c r="H1581" s="61">
        <v>6</v>
      </c>
      <c r="I1581" s="60"/>
    </row>
    <row r="1582" spans="1:9" ht="30" x14ac:dyDescent="0.25">
      <c r="A1582" s="8" t="s">
        <v>15511</v>
      </c>
      <c r="B1582" s="8" t="s">
        <v>639</v>
      </c>
      <c r="C1582" s="8" t="s">
        <v>15512</v>
      </c>
      <c r="D1582" s="8" t="s">
        <v>15513</v>
      </c>
      <c r="E1582" s="13" t="s">
        <v>33712</v>
      </c>
      <c r="F1582" s="77" t="str">
        <f t="shared" si="24"/>
        <v>К товару</v>
      </c>
      <c r="G1582" s="87">
        <v>33760.424160000002</v>
      </c>
      <c r="H1582" s="61">
        <v>44</v>
      </c>
      <c r="I1582" s="60"/>
    </row>
    <row r="1583" spans="1:9" ht="30" x14ac:dyDescent="0.25">
      <c r="A1583" s="8" t="s">
        <v>15514</v>
      </c>
      <c r="B1583" s="8" t="s">
        <v>639</v>
      </c>
      <c r="C1583" s="8" t="s">
        <v>15515</v>
      </c>
      <c r="D1583" s="8" t="s">
        <v>15516</v>
      </c>
      <c r="E1583" s="13" t="s">
        <v>33713</v>
      </c>
      <c r="F1583" s="77" t="str">
        <f t="shared" si="24"/>
        <v>К товару</v>
      </c>
      <c r="G1583" s="87">
        <v>38847.889080000001</v>
      </c>
      <c r="H1583" s="61">
        <v>15</v>
      </c>
      <c r="I1583" s="60"/>
    </row>
    <row r="1584" spans="1:9" ht="30" x14ac:dyDescent="0.25">
      <c r="A1584" s="8" t="s">
        <v>24316</v>
      </c>
      <c r="B1584" s="8" t="s">
        <v>639</v>
      </c>
      <c r="C1584" s="8" t="s">
        <v>24317</v>
      </c>
      <c r="D1584" s="8" t="s">
        <v>24318</v>
      </c>
      <c r="E1584" s="13" t="s">
        <v>33714</v>
      </c>
      <c r="F1584" s="77" t="str">
        <f t="shared" si="24"/>
        <v>К товару</v>
      </c>
      <c r="G1584" s="87">
        <v>27050.507999999998</v>
      </c>
      <c r="H1584" s="61">
        <v>21</v>
      </c>
      <c r="I1584" s="60"/>
    </row>
    <row r="1585" spans="1:9" ht="30" x14ac:dyDescent="0.25">
      <c r="A1585" s="8" t="s">
        <v>27836</v>
      </c>
      <c r="B1585" s="8" t="s">
        <v>639</v>
      </c>
      <c r="C1585" s="8" t="s">
        <v>27837</v>
      </c>
      <c r="D1585" s="8" t="s">
        <v>27838</v>
      </c>
      <c r="E1585" s="13" t="s">
        <v>33715</v>
      </c>
      <c r="F1585" s="77" t="str">
        <f t="shared" si="24"/>
        <v>К товару</v>
      </c>
      <c r="G1585" s="87">
        <v>21779.423999999999</v>
      </c>
      <c r="H1585" s="61">
        <v>8</v>
      </c>
      <c r="I1585" s="60"/>
    </row>
    <row r="1586" spans="1:9" ht="15" x14ac:dyDescent="0.25">
      <c r="A1586" s="8" t="s">
        <v>15517</v>
      </c>
      <c r="B1586" s="8" t="s">
        <v>639</v>
      </c>
      <c r="C1586" s="8" t="s">
        <v>15518</v>
      </c>
      <c r="D1586" s="8" t="s">
        <v>15519</v>
      </c>
      <c r="E1586" s="13" t="s">
        <v>33716</v>
      </c>
      <c r="F1586" s="77" t="str">
        <f t="shared" si="24"/>
        <v>К товару</v>
      </c>
      <c r="G1586" s="87">
        <v>32736.907080000001</v>
      </c>
      <c r="H1586" s="61">
        <v>9</v>
      </c>
      <c r="I1586" s="60"/>
    </row>
    <row r="1587" spans="1:9" ht="15" x14ac:dyDescent="0.25">
      <c r="A1587" s="8" t="s">
        <v>15520</v>
      </c>
      <c r="B1587" s="8" t="s">
        <v>639</v>
      </c>
      <c r="C1587" s="8" t="s">
        <v>15521</v>
      </c>
      <c r="D1587" s="8" t="s">
        <v>15522</v>
      </c>
      <c r="E1587" s="13" t="s">
        <v>33717</v>
      </c>
      <c r="F1587" s="77" t="str">
        <f t="shared" si="24"/>
        <v>К товару</v>
      </c>
      <c r="G1587" s="87">
        <v>17223.122159999999</v>
      </c>
      <c r="H1587" s="61">
        <v>23</v>
      </c>
      <c r="I1587" s="60"/>
    </row>
    <row r="1588" spans="1:9" ht="30" x14ac:dyDescent="0.25">
      <c r="A1588" s="8" t="s">
        <v>15523</v>
      </c>
      <c r="B1588" s="8" t="s">
        <v>639</v>
      </c>
      <c r="C1588" s="8" t="s">
        <v>15524</v>
      </c>
      <c r="D1588" s="8" t="s">
        <v>15525</v>
      </c>
      <c r="E1588" s="13" t="s">
        <v>33718</v>
      </c>
      <c r="F1588" s="77" t="str">
        <f t="shared" si="24"/>
        <v>К товару</v>
      </c>
      <c r="G1588" s="87">
        <v>38568.116159999998</v>
      </c>
      <c r="H1588" s="61">
        <v>3</v>
      </c>
      <c r="I1588" s="60"/>
    </row>
    <row r="1589" spans="1:9" ht="30" x14ac:dyDescent="0.25">
      <c r="A1589" s="8" t="s">
        <v>15526</v>
      </c>
      <c r="B1589" s="8" t="s">
        <v>639</v>
      </c>
      <c r="C1589" s="8" t="s">
        <v>15527</v>
      </c>
      <c r="D1589" s="8" t="s">
        <v>15528</v>
      </c>
      <c r="E1589" s="13" t="s">
        <v>33719</v>
      </c>
      <c r="F1589" s="77" t="str">
        <f t="shared" si="24"/>
        <v>К товару</v>
      </c>
      <c r="G1589" s="87">
        <v>11681.533079999999</v>
      </c>
      <c r="H1589" s="61">
        <v>33</v>
      </c>
      <c r="I1589" s="60"/>
    </row>
    <row r="1590" spans="1:9" ht="30" x14ac:dyDescent="0.25">
      <c r="A1590" s="8" t="s">
        <v>27839</v>
      </c>
      <c r="B1590" s="8" t="s">
        <v>639</v>
      </c>
      <c r="C1590" s="8" t="s">
        <v>27840</v>
      </c>
      <c r="D1590" s="8" t="s">
        <v>27841</v>
      </c>
      <c r="E1590" s="13" t="s">
        <v>33720</v>
      </c>
      <c r="F1590" s="77" t="str">
        <f t="shared" si="24"/>
        <v>К товару</v>
      </c>
      <c r="G1590" s="87">
        <v>12569.508</v>
      </c>
      <c r="H1590" s="61">
        <v>160</v>
      </c>
      <c r="I1590" s="60"/>
    </row>
    <row r="1591" spans="1:9" ht="30" x14ac:dyDescent="0.25">
      <c r="A1591" s="8" t="s">
        <v>15529</v>
      </c>
      <c r="B1591" s="8" t="s">
        <v>639</v>
      </c>
      <c r="C1591" s="8" t="s">
        <v>15530</v>
      </c>
      <c r="D1591" s="8" t="s">
        <v>15531</v>
      </c>
      <c r="E1591" s="13" t="s">
        <v>33721</v>
      </c>
      <c r="F1591" s="77" t="str">
        <f t="shared" si="24"/>
        <v>К товару</v>
      </c>
      <c r="G1591" s="87">
        <v>28904.076000000001</v>
      </c>
      <c r="H1591" s="61">
        <v>14</v>
      </c>
      <c r="I1591" s="60"/>
    </row>
    <row r="1592" spans="1:9" ht="30" x14ac:dyDescent="0.25">
      <c r="A1592" s="8" t="s">
        <v>15532</v>
      </c>
      <c r="B1592" s="8" t="s">
        <v>639</v>
      </c>
      <c r="C1592" s="8" t="s">
        <v>15533</v>
      </c>
      <c r="D1592" s="8" t="s">
        <v>15534</v>
      </c>
      <c r="E1592" s="13" t="s">
        <v>33722</v>
      </c>
      <c r="F1592" s="77" t="str">
        <f t="shared" si="24"/>
        <v>К товару</v>
      </c>
      <c r="G1592" s="87">
        <v>42747.911999999997</v>
      </c>
      <c r="H1592" s="61">
        <v>7</v>
      </c>
      <c r="I1592" s="60"/>
    </row>
    <row r="1593" spans="1:9" ht="30" x14ac:dyDescent="0.25">
      <c r="A1593" s="8" t="s">
        <v>15535</v>
      </c>
      <c r="B1593" s="8" t="s">
        <v>639</v>
      </c>
      <c r="C1593" s="8" t="s">
        <v>15536</v>
      </c>
      <c r="D1593" s="8" t="s">
        <v>15537</v>
      </c>
      <c r="E1593" s="13" t="s">
        <v>33723</v>
      </c>
      <c r="F1593" s="77" t="str">
        <f t="shared" si="24"/>
        <v>К товару</v>
      </c>
      <c r="G1593" s="87">
        <v>38924.928</v>
      </c>
      <c r="H1593" s="61">
        <v>41</v>
      </c>
      <c r="I1593" s="60"/>
    </row>
    <row r="1594" spans="1:9" ht="30" x14ac:dyDescent="0.25">
      <c r="A1594" s="8" t="s">
        <v>15538</v>
      </c>
      <c r="B1594" s="8" t="s">
        <v>639</v>
      </c>
      <c r="C1594" s="8" t="s">
        <v>15539</v>
      </c>
      <c r="D1594" s="8" t="s">
        <v>15540</v>
      </c>
      <c r="E1594" s="13" t="s">
        <v>33724</v>
      </c>
      <c r="F1594" s="77" t="str">
        <f t="shared" si="24"/>
        <v>К товару</v>
      </c>
      <c r="G1594" s="87">
        <v>72501.733080000005</v>
      </c>
      <c r="H1594" s="61">
        <v>8</v>
      </c>
      <c r="I1594" s="60"/>
    </row>
    <row r="1595" spans="1:9" ht="30" x14ac:dyDescent="0.25">
      <c r="A1595" s="8" t="s">
        <v>24319</v>
      </c>
      <c r="B1595" s="8" t="s">
        <v>639</v>
      </c>
      <c r="C1595" s="8" t="s">
        <v>24320</v>
      </c>
      <c r="D1595" s="8" t="s">
        <v>24321</v>
      </c>
      <c r="E1595" s="13" t="s">
        <v>33725</v>
      </c>
      <c r="F1595" s="77" t="str">
        <f t="shared" si="24"/>
        <v>К товару</v>
      </c>
      <c r="G1595" s="87">
        <v>41512.393080000002</v>
      </c>
      <c r="H1595" s="61">
        <v>4</v>
      </c>
      <c r="I1595" s="60"/>
    </row>
    <row r="1596" spans="1:9" ht="30" x14ac:dyDescent="0.25">
      <c r="A1596" s="8" t="s">
        <v>15541</v>
      </c>
      <c r="B1596" s="8" t="s">
        <v>639</v>
      </c>
      <c r="C1596" s="8" t="s">
        <v>15542</v>
      </c>
      <c r="D1596" s="8" t="s">
        <v>15543</v>
      </c>
      <c r="E1596" s="13" t="s">
        <v>33726</v>
      </c>
      <c r="F1596" s="77" t="str">
        <f t="shared" si="24"/>
        <v>К товару</v>
      </c>
      <c r="G1596" s="87">
        <v>31336.883999999998</v>
      </c>
      <c r="H1596" s="61">
        <v>7</v>
      </c>
      <c r="I1596" s="60"/>
    </row>
    <row r="1597" spans="1:9" ht="30" x14ac:dyDescent="0.25">
      <c r="A1597" s="8" t="s">
        <v>15544</v>
      </c>
      <c r="B1597" s="8" t="s">
        <v>639</v>
      </c>
      <c r="C1597" s="8" t="s">
        <v>15545</v>
      </c>
      <c r="D1597" s="8" t="s">
        <v>15546</v>
      </c>
      <c r="E1597" s="13" t="s">
        <v>33727</v>
      </c>
      <c r="F1597" s="77" t="str">
        <f t="shared" si="24"/>
        <v>К товару</v>
      </c>
      <c r="G1597" s="87">
        <v>39330.396000000001</v>
      </c>
      <c r="H1597" s="61">
        <v>23</v>
      </c>
      <c r="I1597" s="60"/>
    </row>
    <row r="1598" spans="1:9" ht="15" x14ac:dyDescent="0.25">
      <c r="A1598" s="8" t="s">
        <v>15547</v>
      </c>
      <c r="B1598" s="8" t="s">
        <v>639</v>
      </c>
      <c r="C1598" s="8" t="s">
        <v>15548</v>
      </c>
      <c r="D1598" s="8" t="s">
        <v>15549</v>
      </c>
      <c r="E1598" s="13" t="s">
        <v>33728</v>
      </c>
      <c r="F1598" s="77" t="str">
        <f t="shared" si="24"/>
        <v>К товару</v>
      </c>
      <c r="G1598" s="87">
        <v>13197.40416</v>
      </c>
      <c r="H1598" s="61">
        <v>53</v>
      </c>
      <c r="I1598" s="60"/>
    </row>
    <row r="1599" spans="1:9" ht="30" x14ac:dyDescent="0.25">
      <c r="A1599" s="8" t="s">
        <v>15550</v>
      </c>
      <c r="B1599" s="8" t="s">
        <v>639</v>
      </c>
      <c r="C1599" s="8" t="s">
        <v>15551</v>
      </c>
      <c r="D1599" s="8" t="s">
        <v>15552</v>
      </c>
      <c r="E1599" s="13" t="s">
        <v>33729</v>
      </c>
      <c r="F1599" s="77" t="str">
        <f t="shared" si="24"/>
        <v>К товару</v>
      </c>
      <c r="G1599" s="87">
        <v>27060.355080000001</v>
      </c>
      <c r="H1599" s="61">
        <v>14</v>
      </c>
      <c r="I1599" s="60"/>
    </row>
    <row r="1600" spans="1:9" ht="30" x14ac:dyDescent="0.25">
      <c r="A1600" s="8" t="s">
        <v>15553</v>
      </c>
      <c r="B1600" s="8" t="s">
        <v>639</v>
      </c>
      <c r="C1600" s="8" t="s">
        <v>15554</v>
      </c>
      <c r="D1600" s="8" t="s">
        <v>15555</v>
      </c>
      <c r="E1600" s="13" t="s">
        <v>33730</v>
      </c>
      <c r="F1600" s="77" t="str">
        <f t="shared" si="24"/>
        <v>К товару</v>
      </c>
      <c r="G1600" s="87">
        <v>24222.07908</v>
      </c>
      <c r="H1600" s="61">
        <v>17</v>
      </c>
      <c r="I1600" s="60"/>
    </row>
    <row r="1601" spans="1:9" ht="30" x14ac:dyDescent="0.25">
      <c r="A1601" s="8" t="s">
        <v>15556</v>
      </c>
      <c r="B1601" s="8" t="s">
        <v>639</v>
      </c>
      <c r="C1601" s="8" t="s">
        <v>15557</v>
      </c>
      <c r="D1601" s="8" t="s">
        <v>15558</v>
      </c>
      <c r="E1601" s="13" t="s">
        <v>33731</v>
      </c>
      <c r="F1601" s="77" t="str">
        <f t="shared" si="24"/>
        <v>К товару</v>
      </c>
      <c r="G1601" s="87">
        <v>24212.232</v>
      </c>
      <c r="H1601" s="61">
        <v>10</v>
      </c>
      <c r="I1601" s="60"/>
    </row>
    <row r="1602" spans="1:9" ht="15" x14ac:dyDescent="0.25">
      <c r="A1602" s="8" t="s">
        <v>15559</v>
      </c>
      <c r="B1602" s="8" t="s">
        <v>639</v>
      </c>
      <c r="C1602" s="8" t="s">
        <v>15560</v>
      </c>
      <c r="D1602" s="8" t="s">
        <v>15561</v>
      </c>
      <c r="E1602" s="13" t="s">
        <v>33732</v>
      </c>
      <c r="F1602" s="77" t="str">
        <f t="shared" si="24"/>
        <v>К товару</v>
      </c>
      <c r="G1602" s="87">
        <v>19163.576160000001</v>
      </c>
      <c r="H1602" s="61">
        <v>67</v>
      </c>
      <c r="I1602" s="60"/>
    </row>
    <row r="1603" spans="1:9" ht="30" x14ac:dyDescent="0.25">
      <c r="A1603" s="8" t="s">
        <v>15562</v>
      </c>
      <c r="B1603" s="8" t="s">
        <v>639</v>
      </c>
      <c r="C1603" s="8" t="s">
        <v>15563</v>
      </c>
      <c r="D1603" s="8" t="s">
        <v>15564</v>
      </c>
      <c r="E1603" s="13" t="s">
        <v>33733</v>
      </c>
      <c r="F1603" s="77" t="str">
        <f t="shared" si="24"/>
        <v>К товару</v>
      </c>
      <c r="G1603" s="87">
        <v>29580.049080000001</v>
      </c>
      <c r="H1603" s="61">
        <v>31</v>
      </c>
      <c r="I1603" s="60"/>
    </row>
    <row r="1604" spans="1:9" ht="15" x14ac:dyDescent="0.25">
      <c r="A1604" s="8" t="s">
        <v>24322</v>
      </c>
      <c r="B1604" s="8" t="s">
        <v>639</v>
      </c>
      <c r="C1604" s="8" t="s">
        <v>24323</v>
      </c>
      <c r="D1604" s="8"/>
      <c r="E1604" s="13" t="s">
        <v>33734</v>
      </c>
      <c r="F1604" s="77" t="str">
        <f t="shared" si="24"/>
        <v>К товару</v>
      </c>
      <c r="G1604" s="87">
        <v>36955.512000000002</v>
      </c>
      <c r="H1604" s="61">
        <v>6</v>
      </c>
      <c r="I1604" s="60"/>
    </row>
    <row r="1605" spans="1:9" ht="30" x14ac:dyDescent="0.25">
      <c r="A1605" s="8" t="s">
        <v>15565</v>
      </c>
      <c r="B1605" s="8" t="s">
        <v>639</v>
      </c>
      <c r="C1605" s="8" t="s">
        <v>15566</v>
      </c>
      <c r="D1605" s="8" t="s">
        <v>15567</v>
      </c>
      <c r="E1605" s="13" t="s">
        <v>33735</v>
      </c>
      <c r="F1605" s="77" t="str">
        <f t="shared" si="24"/>
        <v>К товару</v>
      </c>
      <c r="G1605" s="87">
        <v>30053.28816</v>
      </c>
      <c r="H1605" s="61">
        <v>23</v>
      </c>
      <c r="I1605" s="60"/>
    </row>
    <row r="1606" spans="1:9" ht="30" x14ac:dyDescent="0.25">
      <c r="A1606" s="8" t="s">
        <v>15568</v>
      </c>
      <c r="B1606" s="8" t="s">
        <v>639</v>
      </c>
      <c r="C1606" s="8" t="s">
        <v>15569</v>
      </c>
      <c r="D1606" s="8" t="s">
        <v>15570</v>
      </c>
      <c r="E1606" s="13" t="s">
        <v>33736</v>
      </c>
      <c r="F1606" s="77" t="str">
        <f t="shared" si="24"/>
        <v>К товару</v>
      </c>
      <c r="G1606" s="87">
        <v>30699.72</v>
      </c>
      <c r="H1606" s="61">
        <v>5</v>
      </c>
      <c r="I1606" s="60"/>
    </row>
    <row r="1607" spans="1:9" ht="30" x14ac:dyDescent="0.25">
      <c r="A1607" s="8" t="s">
        <v>15571</v>
      </c>
      <c r="B1607" s="8" t="s">
        <v>639</v>
      </c>
      <c r="C1607" s="8" t="s">
        <v>15572</v>
      </c>
      <c r="D1607" s="8" t="s">
        <v>15573</v>
      </c>
      <c r="E1607" s="13" t="s">
        <v>33737</v>
      </c>
      <c r="F1607" s="77" t="str">
        <f t="shared" si="24"/>
        <v>К товару</v>
      </c>
      <c r="G1607" s="87">
        <v>48453.425999999999</v>
      </c>
      <c r="H1607" s="61">
        <v>27</v>
      </c>
      <c r="I1607" s="60"/>
    </row>
    <row r="1608" spans="1:9" ht="30" x14ac:dyDescent="0.25">
      <c r="A1608" s="8" t="s">
        <v>24324</v>
      </c>
      <c r="B1608" s="8" t="s">
        <v>639</v>
      </c>
      <c r="C1608" s="8" t="s">
        <v>24325</v>
      </c>
      <c r="D1608" s="8" t="s">
        <v>24326</v>
      </c>
      <c r="E1608" s="13" t="s">
        <v>33738</v>
      </c>
      <c r="F1608" s="77" t="str">
        <f t="shared" si="24"/>
        <v>К товару</v>
      </c>
      <c r="G1608" s="87">
        <v>31858.2</v>
      </c>
      <c r="H1608" s="61">
        <v>10</v>
      </c>
      <c r="I1608" s="60"/>
    </row>
    <row r="1609" spans="1:9" ht="30" x14ac:dyDescent="0.25">
      <c r="A1609" s="8" t="s">
        <v>15574</v>
      </c>
      <c r="B1609" s="8" t="s">
        <v>639</v>
      </c>
      <c r="C1609" s="8" t="s">
        <v>15575</v>
      </c>
      <c r="D1609" s="8" t="s">
        <v>15576</v>
      </c>
      <c r="E1609" s="13" t="s">
        <v>33739</v>
      </c>
      <c r="F1609" s="77" t="str">
        <f t="shared" si="24"/>
        <v>К товару</v>
      </c>
      <c r="G1609" s="87">
        <v>22416.588</v>
      </c>
      <c r="H1609" s="61">
        <v>46</v>
      </c>
      <c r="I1609" s="60"/>
    </row>
    <row r="1610" spans="1:9" ht="30" x14ac:dyDescent="0.25">
      <c r="A1610" s="8" t="s">
        <v>15577</v>
      </c>
      <c r="B1610" s="8" t="s">
        <v>639</v>
      </c>
      <c r="C1610" s="8" t="s">
        <v>15578</v>
      </c>
      <c r="D1610" s="8" t="s">
        <v>15579</v>
      </c>
      <c r="E1610" s="13" t="s">
        <v>33740</v>
      </c>
      <c r="F1610" s="77" t="str">
        <f t="shared" ref="F1610:F1673" si="25">HYPERLINK("https://shop-askom.kz/?pbrandnumber="&amp;C1610&amp;"&amp;pbrandname=SAMPA", "К товару")</f>
        <v>К товару</v>
      </c>
      <c r="G1610" s="87">
        <v>22310.587080000001</v>
      </c>
      <c r="H1610" s="61">
        <v>91</v>
      </c>
      <c r="I1610" s="60"/>
    </row>
    <row r="1611" spans="1:9" ht="30" x14ac:dyDescent="0.25">
      <c r="A1611" s="8" t="s">
        <v>15580</v>
      </c>
      <c r="B1611" s="8" t="s">
        <v>639</v>
      </c>
      <c r="C1611" s="8" t="s">
        <v>15581</v>
      </c>
      <c r="D1611" s="8" t="s">
        <v>15582</v>
      </c>
      <c r="E1611" s="13" t="s">
        <v>33741</v>
      </c>
      <c r="F1611" s="77" t="str">
        <f t="shared" si="25"/>
        <v>К товару</v>
      </c>
      <c r="G1611" s="87">
        <v>33808.501080000002</v>
      </c>
      <c r="H1611" s="61">
        <v>2</v>
      </c>
      <c r="I1611" s="60"/>
    </row>
    <row r="1612" spans="1:9" ht="15" x14ac:dyDescent="0.25">
      <c r="A1612" s="8" t="s">
        <v>24327</v>
      </c>
      <c r="B1612" s="8" t="s">
        <v>639</v>
      </c>
      <c r="C1612" s="8" t="s">
        <v>24328</v>
      </c>
      <c r="D1612" s="8" t="s">
        <v>24329</v>
      </c>
      <c r="E1612" s="13" t="s">
        <v>33742</v>
      </c>
      <c r="F1612" s="77" t="str">
        <f t="shared" si="25"/>
        <v>К товару</v>
      </c>
      <c r="G1612" s="87">
        <v>20273.400000000001</v>
      </c>
      <c r="H1612" s="61">
        <v>26</v>
      </c>
      <c r="I1612" s="60"/>
    </row>
    <row r="1613" spans="1:9" ht="30" x14ac:dyDescent="0.25">
      <c r="A1613" s="8" t="s">
        <v>15583</v>
      </c>
      <c r="B1613" s="8" t="s">
        <v>639</v>
      </c>
      <c r="C1613" s="8" t="s">
        <v>15584</v>
      </c>
      <c r="D1613" s="8" t="s">
        <v>15585</v>
      </c>
      <c r="E1613" s="13" t="s">
        <v>33743</v>
      </c>
      <c r="F1613" s="77" t="str">
        <f t="shared" si="25"/>
        <v>К товару</v>
      </c>
      <c r="G1613" s="87">
        <v>21431.88</v>
      </c>
      <c r="H1613" s="61">
        <v>27</v>
      </c>
      <c r="I1613" s="60"/>
    </row>
    <row r="1614" spans="1:9" ht="30" x14ac:dyDescent="0.25">
      <c r="A1614" s="8" t="s">
        <v>15586</v>
      </c>
      <c r="B1614" s="8" t="s">
        <v>639</v>
      </c>
      <c r="C1614" s="8" t="s">
        <v>15587</v>
      </c>
      <c r="D1614" s="8" t="s">
        <v>15588</v>
      </c>
      <c r="E1614" s="13" t="s">
        <v>33744</v>
      </c>
      <c r="F1614" s="77" t="str">
        <f t="shared" si="25"/>
        <v>К товару</v>
      </c>
      <c r="G1614" s="87">
        <v>20215.475999999999</v>
      </c>
      <c r="H1614" s="61">
        <v>26</v>
      </c>
      <c r="I1614" s="60"/>
    </row>
    <row r="1615" spans="1:9" ht="15" x14ac:dyDescent="0.25">
      <c r="A1615" s="8" t="s">
        <v>24330</v>
      </c>
      <c r="B1615" s="8" t="s">
        <v>639</v>
      </c>
      <c r="C1615" s="8" t="s">
        <v>24331</v>
      </c>
      <c r="D1615" s="8" t="s">
        <v>24332</v>
      </c>
      <c r="E1615" s="13" t="s">
        <v>33745</v>
      </c>
      <c r="F1615" s="77" t="str">
        <f t="shared" si="25"/>
        <v>К товару</v>
      </c>
      <c r="G1615" s="87">
        <v>16122.56616</v>
      </c>
      <c r="H1615" s="61">
        <v>4</v>
      </c>
      <c r="I1615" s="60"/>
    </row>
    <row r="1616" spans="1:9" ht="15" x14ac:dyDescent="0.25">
      <c r="A1616" s="8" t="s">
        <v>15589</v>
      </c>
      <c r="B1616" s="8" t="s">
        <v>639</v>
      </c>
      <c r="C1616" s="8" t="s">
        <v>15590</v>
      </c>
      <c r="D1616" s="8" t="s">
        <v>15591</v>
      </c>
      <c r="E1616" s="13" t="s">
        <v>33746</v>
      </c>
      <c r="F1616" s="77" t="str">
        <f t="shared" si="25"/>
        <v>К товару</v>
      </c>
      <c r="G1616" s="87">
        <v>20119.32216</v>
      </c>
      <c r="H1616" s="61">
        <v>57</v>
      </c>
      <c r="I1616" s="60"/>
    </row>
    <row r="1617" spans="1:9" ht="30" x14ac:dyDescent="0.25">
      <c r="A1617" s="8" t="s">
        <v>15592</v>
      </c>
      <c r="B1617" s="8" t="s">
        <v>639</v>
      </c>
      <c r="C1617" s="8" t="s">
        <v>15593</v>
      </c>
      <c r="D1617" s="8" t="s">
        <v>15594</v>
      </c>
      <c r="E1617" s="13" t="s">
        <v>33747</v>
      </c>
      <c r="F1617" s="77" t="str">
        <f t="shared" si="25"/>
        <v>К товару</v>
      </c>
      <c r="G1617" s="87">
        <v>37921.105080000001</v>
      </c>
      <c r="H1617" s="61">
        <v>10</v>
      </c>
      <c r="I1617" s="60"/>
    </row>
    <row r="1618" spans="1:9" ht="30" x14ac:dyDescent="0.25">
      <c r="A1618" s="8" t="s">
        <v>15595</v>
      </c>
      <c r="B1618" s="8" t="s">
        <v>639</v>
      </c>
      <c r="C1618" s="8" t="s">
        <v>15596</v>
      </c>
      <c r="D1618" s="8" t="s">
        <v>15597</v>
      </c>
      <c r="E1618" s="13" t="s">
        <v>33748</v>
      </c>
      <c r="F1618" s="77" t="str">
        <f t="shared" si="25"/>
        <v>К товару</v>
      </c>
      <c r="G1618" s="87">
        <v>29483.315999999999</v>
      </c>
      <c r="H1618" s="61">
        <v>29</v>
      </c>
      <c r="I1618" s="60"/>
    </row>
    <row r="1619" spans="1:9" ht="30" x14ac:dyDescent="0.25">
      <c r="A1619" s="8" t="s">
        <v>15598</v>
      </c>
      <c r="B1619" s="8" t="s">
        <v>639</v>
      </c>
      <c r="C1619" s="8" t="s">
        <v>15599</v>
      </c>
      <c r="D1619" s="8" t="s">
        <v>15600</v>
      </c>
      <c r="E1619" s="13" t="s">
        <v>33749</v>
      </c>
      <c r="F1619" s="77" t="str">
        <f t="shared" si="25"/>
        <v>К товару</v>
      </c>
      <c r="G1619" s="87">
        <v>27765.29016</v>
      </c>
      <c r="H1619" s="61">
        <v>28</v>
      </c>
      <c r="I1619" s="60"/>
    </row>
    <row r="1620" spans="1:9" ht="30" x14ac:dyDescent="0.25">
      <c r="A1620" s="8" t="s">
        <v>15601</v>
      </c>
      <c r="B1620" s="8" t="s">
        <v>639</v>
      </c>
      <c r="C1620" s="8" t="s">
        <v>15602</v>
      </c>
      <c r="D1620" s="8" t="s">
        <v>15603</v>
      </c>
      <c r="E1620" s="13" t="s">
        <v>33750</v>
      </c>
      <c r="F1620" s="77" t="str">
        <f t="shared" si="25"/>
        <v>К товару</v>
      </c>
      <c r="G1620" s="87">
        <v>32360.40108</v>
      </c>
      <c r="H1620" s="61">
        <v>21</v>
      </c>
      <c r="I1620" s="60"/>
    </row>
    <row r="1621" spans="1:9" ht="30" x14ac:dyDescent="0.25">
      <c r="A1621" s="8" t="s">
        <v>15604</v>
      </c>
      <c r="B1621" s="8" t="s">
        <v>639</v>
      </c>
      <c r="C1621" s="8" t="s">
        <v>15605</v>
      </c>
      <c r="D1621" s="8" t="s">
        <v>15606</v>
      </c>
      <c r="E1621" s="13" t="s">
        <v>33751</v>
      </c>
      <c r="F1621" s="77" t="str">
        <f t="shared" si="25"/>
        <v>К товару</v>
      </c>
      <c r="G1621" s="87">
        <v>37728.218159999997</v>
      </c>
      <c r="H1621" s="61">
        <v>7</v>
      </c>
      <c r="I1621" s="60"/>
    </row>
    <row r="1622" spans="1:9" ht="30" x14ac:dyDescent="0.25">
      <c r="A1622" s="8" t="s">
        <v>15607</v>
      </c>
      <c r="B1622" s="8" t="s">
        <v>639</v>
      </c>
      <c r="C1622" s="8" t="s">
        <v>15608</v>
      </c>
      <c r="D1622" s="8" t="s">
        <v>15609</v>
      </c>
      <c r="E1622" s="13" t="s">
        <v>33752</v>
      </c>
      <c r="F1622" s="77" t="str">
        <f t="shared" si="25"/>
        <v>К товару</v>
      </c>
      <c r="G1622" s="87">
        <v>29406.27708</v>
      </c>
      <c r="H1622" s="61">
        <v>17</v>
      </c>
      <c r="I1622" s="60"/>
    </row>
    <row r="1623" spans="1:9" ht="30" x14ac:dyDescent="0.25">
      <c r="A1623" s="8" t="s">
        <v>15610</v>
      </c>
      <c r="B1623" s="8" t="s">
        <v>639</v>
      </c>
      <c r="C1623" s="8" t="s">
        <v>15611</v>
      </c>
      <c r="D1623" s="8" t="s">
        <v>15612</v>
      </c>
      <c r="E1623" s="13" t="s">
        <v>33753</v>
      </c>
      <c r="F1623" s="77" t="str">
        <f t="shared" si="25"/>
        <v>К товару</v>
      </c>
      <c r="G1623" s="87">
        <v>31307.921999999999</v>
      </c>
      <c r="H1623" s="61">
        <v>24</v>
      </c>
      <c r="I1623" s="60"/>
    </row>
    <row r="1624" spans="1:9" ht="30" x14ac:dyDescent="0.25">
      <c r="A1624" s="8" t="s">
        <v>15613</v>
      </c>
      <c r="B1624" s="8" t="s">
        <v>639</v>
      </c>
      <c r="C1624" s="8" t="s">
        <v>15614</v>
      </c>
      <c r="D1624" s="8" t="s">
        <v>15615</v>
      </c>
      <c r="E1624" s="13" t="s">
        <v>33754</v>
      </c>
      <c r="F1624" s="77" t="str">
        <f t="shared" si="25"/>
        <v>К товару</v>
      </c>
      <c r="G1624" s="87">
        <v>41946.823080000002</v>
      </c>
      <c r="H1624" s="61">
        <v>33</v>
      </c>
      <c r="I1624" s="60"/>
    </row>
    <row r="1625" spans="1:9" ht="15" x14ac:dyDescent="0.25">
      <c r="A1625" s="8" t="s">
        <v>15616</v>
      </c>
      <c r="B1625" s="8" t="s">
        <v>639</v>
      </c>
      <c r="C1625" s="8" t="s">
        <v>15617</v>
      </c>
      <c r="D1625" s="8"/>
      <c r="E1625" s="13" t="s">
        <v>33755</v>
      </c>
      <c r="F1625" s="77" t="str">
        <f t="shared" si="25"/>
        <v>К товару</v>
      </c>
      <c r="G1625" s="87">
        <v>29522.125079999998</v>
      </c>
      <c r="H1625" s="61">
        <v>18</v>
      </c>
      <c r="I1625" s="60"/>
    </row>
    <row r="1626" spans="1:9" ht="15" x14ac:dyDescent="0.25">
      <c r="A1626" s="8" t="s">
        <v>15618</v>
      </c>
      <c r="B1626" s="8" t="s">
        <v>639</v>
      </c>
      <c r="C1626" s="8" t="s">
        <v>15619</v>
      </c>
      <c r="D1626" s="8"/>
      <c r="E1626" s="13" t="s">
        <v>33756</v>
      </c>
      <c r="F1626" s="77" t="str">
        <f t="shared" si="25"/>
        <v>К товару</v>
      </c>
      <c r="G1626" s="87">
        <v>32254.400160000001</v>
      </c>
      <c r="H1626" s="61">
        <v>16</v>
      </c>
      <c r="I1626" s="60"/>
    </row>
    <row r="1627" spans="1:9" ht="30" x14ac:dyDescent="0.25">
      <c r="A1627" s="8" t="s">
        <v>24333</v>
      </c>
      <c r="B1627" s="8" t="s">
        <v>639</v>
      </c>
      <c r="C1627" s="8" t="s">
        <v>24334</v>
      </c>
      <c r="D1627" s="8" t="s">
        <v>24335</v>
      </c>
      <c r="E1627" s="13" t="s">
        <v>33757</v>
      </c>
      <c r="F1627" s="77" t="str">
        <f t="shared" si="25"/>
        <v>К товару</v>
      </c>
      <c r="G1627" s="87">
        <v>31800.275999999998</v>
      </c>
      <c r="H1627" s="61">
        <v>26</v>
      </c>
      <c r="I1627" s="60"/>
    </row>
    <row r="1628" spans="1:9" ht="30" x14ac:dyDescent="0.25">
      <c r="A1628" s="8" t="s">
        <v>15620</v>
      </c>
      <c r="B1628" s="8" t="s">
        <v>639</v>
      </c>
      <c r="C1628" s="8" t="s">
        <v>15621</v>
      </c>
      <c r="D1628" s="8" t="s">
        <v>15622</v>
      </c>
      <c r="E1628" s="13" t="s">
        <v>33758</v>
      </c>
      <c r="F1628" s="77" t="str">
        <f t="shared" si="25"/>
        <v>К товару</v>
      </c>
      <c r="G1628" s="87">
        <v>34542.398159999997</v>
      </c>
      <c r="H1628" s="61">
        <v>85</v>
      </c>
      <c r="I1628" s="60"/>
    </row>
    <row r="1629" spans="1:9" ht="30" x14ac:dyDescent="0.25">
      <c r="A1629" s="8" t="s">
        <v>15623</v>
      </c>
      <c r="B1629" s="8" t="s">
        <v>639</v>
      </c>
      <c r="C1629" s="8" t="s">
        <v>15624</v>
      </c>
      <c r="D1629" s="8" t="s">
        <v>15625</v>
      </c>
      <c r="E1629" s="13" t="s">
        <v>33759</v>
      </c>
      <c r="F1629" s="77" t="str">
        <f t="shared" si="25"/>
        <v>К товару</v>
      </c>
      <c r="G1629" s="87">
        <v>39784.52016</v>
      </c>
      <c r="H1629" s="61">
        <v>15</v>
      </c>
      <c r="I1629" s="60"/>
    </row>
    <row r="1630" spans="1:9" ht="15" x14ac:dyDescent="0.25">
      <c r="A1630" s="8" t="s">
        <v>15626</v>
      </c>
      <c r="B1630" s="8" t="s">
        <v>639</v>
      </c>
      <c r="C1630" s="8" t="s">
        <v>15627</v>
      </c>
      <c r="D1630" s="8"/>
      <c r="E1630" s="13" t="s">
        <v>33760</v>
      </c>
      <c r="F1630" s="77" t="str">
        <f t="shared" si="25"/>
        <v>К товару</v>
      </c>
      <c r="G1630" s="87">
        <v>22532.436000000002</v>
      </c>
      <c r="H1630" s="61">
        <v>24</v>
      </c>
      <c r="I1630" s="60"/>
    </row>
    <row r="1631" spans="1:9" ht="30" x14ac:dyDescent="0.25">
      <c r="A1631" s="8" t="s">
        <v>24336</v>
      </c>
      <c r="B1631" s="8" t="s">
        <v>639</v>
      </c>
      <c r="C1631" s="8" t="s">
        <v>24337</v>
      </c>
      <c r="D1631" s="8" t="s">
        <v>24338</v>
      </c>
      <c r="E1631" s="13" t="s">
        <v>33761</v>
      </c>
      <c r="F1631" s="77" t="str">
        <f t="shared" si="25"/>
        <v>К товару</v>
      </c>
      <c r="G1631" s="87">
        <v>31365.846000000001</v>
      </c>
      <c r="H1631" s="61">
        <v>2</v>
      </c>
      <c r="I1631" s="60"/>
    </row>
    <row r="1632" spans="1:9" ht="30" x14ac:dyDescent="0.25">
      <c r="A1632" s="8" t="s">
        <v>15628</v>
      </c>
      <c r="B1632" s="8" t="s">
        <v>639</v>
      </c>
      <c r="C1632" s="8" t="s">
        <v>15629</v>
      </c>
      <c r="D1632" s="8" t="s">
        <v>15630</v>
      </c>
      <c r="E1632" s="13" t="s">
        <v>33762</v>
      </c>
      <c r="F1632" s="77" t="str">
        <f t="shared" si="25"/>
        <v>К товару</v>
      </c>
      <c r="G1632" s="87">
        <v>33509.034</v>
      </c>
      <c r="H1632" s="61">
        <v>19</v>
      </c>
      <c r="I1632" s="60"/>
    </row>
    <row r="1633" spans="1:9" ht="15" x14ac:dyDescent="0.25">
      <c r="A1633" s="8" t="s">
        <v>15631</v>
      </c>
      <c r="B1633" s="8" t="s">
        <v>639</v>
      </c>
      <c r="C1633" s="8" t="s">
        <v>15632</v>
      </c>
      <c r="D1633" s="8" t="s">
        <v>15633</v>
      </c>
      <c r="E1633" s="13" t="s">
        <v>33763</v>
      </c>
      <c r="F1633" s="77" t="str">
        <f t="shared" si="25"/>
        <v>К товару</v>
      </c>
      <c r="G1633" s="87">
        <v>24270.155999999999</v>
      </c>
      <c r="H1633" s="61">
        <v>28</v>
      </c>
      <c r="I1633" s="60"/>
    </row>
    <row r="1634" spans="1:9" ht="15" x14ac:dyDescent="0.25">
      <c r="A1634" s="8" t="s">
        <v>24339</v>
      </c>
      <c r="B1634" s="8" t="s">
        <v>639</v>
      </c>
      <c r="C1634" s="8" t="s">
        <v>24340</v>
      </c>
      <c r="D1634" s="8" t="s">
        <v>24341</v>
      </c>
      <c r="E1634" s="13" t="s">
        <v>33764</v>
      </c>
      <c r="F1634" s="77" t="str">
        <f t="shared" si="25"/>
        <v>К товару</v>
      </c>
      <c r="G1634" s="87">
        <v>29541.239999999998</v>
      </c>
      <c r="H1634" s="61">
        <v>16</v>
      </c>
      <c r="I1634" s="60"/>
    </row>
    <row r="1635" spans="1:9" ht="15" x14ac:dyDescent="0.25">
      <c r="A1635" s="8" t="s">
        <v>24342</v>
      </c>
      <c r="B1635" s="8" t="s">
        <v>639</v>
      </c>
      <c r="C1635" s="8" t="s">
        <v>24343</v>
      </c>
      <c r="D1635" s="8" t="s">
        <v>24344</v>
      </c>
      <c r="E1635" s="13" t="s">
        <v>33765</v>
      </c>
      <c r="F1635" s="77" t="str">
        <f t="shared" si="25"/>
        <v>К товару</v>
      </c>
      <c r="G1635" s="87">
        <v>19230.768</v>
      </c>
      <c r="H1635" s="61">
        <v>4</v>
      </c>
      <c r="I1635" s="60"/>
    </row>
    <row r="1636" spans="1:9" ht="30" x14ac:dyDescent="0.25">
      <c r="A1636" s="8" t="s">
        <v>15634</v>
      </c>
      <c r="B1636" s="8" t="s">
        <v>639</v>
      </c>
      <c r="C1636" s="8" t="s">
        <v>15635</v>
      </c>
      <c r="D1636" s="8" t="s">
        <v>15636</v>
      </c>
      <c r="E1636" s="13" t="s">
        <v>33766</v>
      </c>
      <c r="F1636" s="77" t="str">
        <f t="shared" si="25"/>
        <v>К товару</v>
      </c>
      <c r="G1636" s="87">
        <v>40952.267999999996</v>
      </c>
      <c r="H1636" s="61">
        <v>3</v>
      </c>
      <c r="I1636" s="60"/>
    </row>
    <row r="1637" spans="1:9" ht="30" x14ac:dyDescent="0.25">
      <c r="A1637" s="8" t="s">
        <v>15637</v>
      </c>
      <c r="B1637" s="8" t="s">
        <v>639</v>
      </c>
      <c r="C1637" s="8" t="s">
        <v>15638</v>
      </c>
      <c r="D1637" s="8" t="s">
        <v>15639</v>
      </c>
      <c r="E1637" s="13" t="s">
        <v>33767</v>
      </c>
      <c r="F1637" s="77" t="str">
        <f t="shared" si="25"/>
        <v>К товару</v>
      </c>
      <c r="G1637" s="87">
        <v>33885.54</v>
      </c>
      <c r="H1637" s="61">
        <v>3</v>
      </c>
      <c r="I1637" s="60"/>
    </row>
    <row r="1638" spans="1:9" ht="30" x14ac:dyDescent="0.25">
      <c r="A1638" s="8" t="s">
        <v>15640</v>
      </c>
      <c r="B1638" s="8" t="s">
        <v>639</v>
      </c>
      <c r="C1638" s="8" t="s">
        <v>15641</v>
      </c>
      <c r="D1638" s="8" t="s">
        <v>15642</v>
      </c>
      <c r="E1638" s="13" t="s">
        <v>33768</v>
      </c>
      <c r="F1638" s="77" t="str">
        <f t="shared" si="25"/>
        <v>К товару</v>
      </c>
      <c r="G1638" s="87">
        <v>33412.880160000001</v>
      </c>
      <c r="H1638" s="61">
        <v>8</v>
      </c>
      <c r="I1638" s="60"/>
    </row>
    <row r="1639" spans="1:9" ht="30" x14ac:dyDescent="0.25">
      <c r="A1639" s="8" t="s">
        <v>15643</v>
      </c>
      <c r="B1639" s="8" t="s">
        <v>639</v>
      </c>
      <c r="C1639" s="8" t="s">
        <v>15644</v>
      </c>
      <c r="D1639" s="8" t="s">
        <v>15645</v>
      </c>
      <c r="E1639" s="13" t="s">
        <v>33769</v>
      </c>
      <c r="F1639" s="77" t="str">
        <f t="shared" si="25"/>
        <v>К товару</v>
      </c>
      <c r="G1639" s="87">
        <v>34281.740160000001</v>
      </c>
      <c r="H1639" s="61">
        <v>7</v>
      </c>
      <c r="I1639" s="60"/>
    </row>
    <row r="1640" spans="1:9" ht="30" x14ac:dyDescent="0.25">
      <c r="A1640" s="8" t="s">
        <v>15646</v>
      </c>
      <c r="B1640" s="8" t="s">
        <v>639</v>
      </c>
      <c r="C1640" s="8" t="s">
        <v>15647</v>
      </c>
      <c r="D1640" s="8" t="s">
        <v>15648</v>
      </c>
      <c r="E1640" s="13" t="s">
        <v>33770</v>
      </c>
      <c r="F1640" s="77" t="str">
        <f t="shared" si="25"/>
        <v>К товару</v>
      </c>
      <c r="G1640" s="87">
        <v>27581.67108</v>
      </c>
      <c r="H1640" s="61">
        <v>19</v>
      </c>
      <c r="I1640" s="60"/>
    </row>
    <row r="1641" spans="1:9" ht="30" x14ac:dyDescent="0.25">
      <c r="A1641" s="8" t="s">
        <v>15649</v>
      </c>
      <c r="B1641" s="8" t="s">
        <v>639</v>
      </c>
      <c r="C1641" s="8" t="s">
        <v>15650</v>
      </c>
      <c r="D1641" s="8" t="s">
        <v>15651</v>
      </c>
      <c r="E1641" s="13" t="s">
        <v>33771</v>
      </c>
      <c r="F1641" s="77" t="str">
        <f t="shared" si="25"/>
        <v>К товару</v>
      </c>
      <c r="G1641" s="87">
        <v>34590.475079999997</v>
      </c>
      <c r="H1641" s="61">
        <v>26</v>
      </c>
      <c r="I1641" s="60"/>
    </row>
    <row r="1642" spans="1:9" ht="30" x14ac:dyDescent="0.25">
      <c r="A1642" s="8" t="s">
        <v>15652</v>
      </c>
      <c r="B1642" s="8" t="s">
        <v>639</v>
      </c>
      <c r="C1642" s="8" t="s">
        <v>15653</v>
      </c>
      <c r="D1642" s="8" t="s">
        <v>15654</v>
      </c>
      <c r="E1642" s="13" t="s">
        <v>33772</v>
      </c>
      <c r="F1642" s="77" t="str">
        <f t="shared" si="25"/>
        <v>К товару</v>
      </c>
      <c r="G1642" s="87">
        <v>26220.45708</v>
      </c>
      <c r="H1642" s="61">
        <v>47</v>
      </c>
      <c r="I1642" s="60"/>
    </row>
    <row r="1643" spans="1:9" ht="30" x14ac:dyDescent="0.25">
      <c r="A1643" s="8" t="s">
        <v>15655</v>
      </c>
      <c r="B1643" s="8" t="s">
        <v>639</v>
      </c>
      <c r="C1643" s="8" t="s">
        <v>15656</v>
      </c>
      <c r="D1643" s="8" t="s">
        <v>15657</v>
      </c>
      <c r="E1643" s="13" t="s">
        <v>33773</v>
      </c>
      <c r="F1643" s="77" t="str">
        <f t="shared" si="25"/>
        <v>К товару</v>
      </c>
      <c r="G1643" s="87">
        <v>35797.031999999999</v>
      </c>
      <c r="H1643" s="61">
        <v>17</v>
      </c>
      <c r="I1643" s="60"/>
    </row>
    <row r="1644" spans="1:9" ht="30" x14ac:dyDescent="0.25">
      <c r="A1644" s="8" t="s">
        <v>15658</v>
      </c>
      <c r="B1644" s="8" t="s">
        <v>639</v>
      </c>
      <c r="C1644" s="8" t="s">
        <v>15659</v>
      </c>
      <c r="D1644" s="8" t="s">
        <v>15660</v>
      </c>
      <c r="E1644" s="13" t="s">
        <v>33774</v>
      </c>
      <c r="F1644" s="77" t="str">
        <f t="shared" si="25"/>
        <v>К товару</v>
      </c>
      <c r="G1644" s="87">
        <v>41956.670160000001</v>
      </c>
      <c r="H1644" s="61">
        <v>11</v>
      </c>
      <c r="I1644" s="60"/>
    </row>
    <row r="1645" spans="1:9" ht="15" x14ac:dyDescent="0.25">
      <c r="A1645" s="8" t="s">
        <v>15661</v>
      </c>
      <c r="B1645" s="8" t="s">
        <v>639</v>
      </c>
      <c r="C1645" s="8" t="s">
        <v>15662</v>
      </c>
      <c r="D1645" s="8" t="s">
        <v>15663</v>
      </c>
      <c r="E1645" s="13" t="s">
        <v>33775</v>
      </c>
      <c r="F1645" s="77" t="str">
        <f t="shared" si="25"/>
        <v>К товару</v>
      </c>
      <c r="G1645" s="87">
        <v>39967.56</v>
      </c>
      <c r="H1645" s="61">
        <v>5</v>
      </c>
      <c r="I1645" s="60"/>
    </row>
    <row r="1646" spans="1:9" ht="30" x14ac:dyDescent="0.25">
      <c r="A1646" s="8" t="s">
        <v>27842</v>
      </c>
      <c r="B1646" s="8" t="s">
        <v>639</v>
      </c>
      <c r="C1646" s="8" t="s">
        <v>27843</v>
      </c>
      <c r="D1646" s="8" t="s">
        <v>27844</v>
      </c>
      <c r="E1646" s="13" t="s">
        <v>33776</v>
      </c>
      <c r="F1646" s="77" t="str">
        <f t="shared" si="25"/>
        <v>К товару</v>
      </c>
      <c r="G1646" s="87">
        <v>35208.524160000001</v>
      </c>
      <c r="H1646" s="61">
        <v>14</v>
      </c>
      <c r="I1646" s="60"/>
    </row>
    <row r="1647" spans="1:9" ht="30" x14ac:dyDescent="0.25">
      <c r="A1647" s="8" t="s">
        <v>15664</v>
      </c>
      <c r="B1647" s="8" t="s">
        <v>639</v>
      </c>
      <c r="C1647" s="8" t="s">
        <v>15665</v>
      </c>
      <c r="D1647" s="8" t="s">
        <v>15666</v>
      </c>
      <c r="E1647" s="13" t="s">
        <v>33777</v>
      </c>
      <c r="F1647" s="77" t="str">
        <f t="shared" si="25"/>
        <v>К товару</v>
      </c>
      <c r="G1647" s="87">
        <v>32437.439999999999</v>
      </c>
      <c r="H1647" s="61">
        <v>5</v>
      </c>
      <c r="I1647" s="60"/>
    </row>
    <row r="1648" spans="1:9" ht="30" x14ac:dyDescent="0.25">
      <c r="A1648" s="8" t="s">
        <v>15667</v>
      </c>
      <c r="B1648" s="8" t="s">
        <v>639</v>
      </c>
      <c r="C1648" s="8" t="s">
        <v>15668</v>
      </c>
      <c r="D1648" s="8" t="s">
        <v>15669</v>
      </c>
      <c r="E1648" s="13" t="s">
        <v>33778</v>
      </c>
      <c r="F1648" s="77" t="str">
        <f t="shared" si="25"/>
        <v>К товару</v>
      </c>
      <c r="G1648" s="87">
        <v>23594.762159999998</v>
      </c>
      <c r="H1648" s="61">
        <v>35</v>
      </c>
      <c r="I1648" s="60"/>
    </row>
    <row r="1649" spans="1:9" ht="30" x14ac:dyDescent="0.25">
      <c r="A1649" s="8" t="s">
        <v>21553</v>
      </c>
      <c r="B1649" s="8" t="s">
        <v>639</v>
      </c>
      <c r="C1649" s="8" t="s">
        <v>21554</v>
      </c>
      <c r="D1649" s="8" t="s">
        <v>21555</v>
      </c>
      <c r="E1649" s="13" t="s">
        <v>33779</v>
      </c>
      <c r="F1649" s="77" t="str">
        <f t="shared" si="25"/>
        <v>К товару</v>
      </c>
      <c r="G1649" s="87">
        <v>23575.067999999999</v>
      </c>
      <c r="H1649" s="61">
        <v>23</v>
      </c>
      <c r="I1649" s="60"/>
    </row>
    <row r="1650" spans="1:9" ht="30" x14ac:dyDescent="0.25">
      <c r="A1650" s="8" t="s">
        <v>15670</v>
      </c>
      <c r="B1650" s="8" t="s">
        <v>639</v>
      </c>
      <c r="C1650" s="8" t="s">
        <v>15671</v>
      </c>
      <c r="D1650" s="8" t="s">
        <v>15672</v>
      </c>
      <c r="E1650" s="13" t="s">
        <v>33780</v>
      </c>
      <c r="F1650" s="77" t="str">
        <f t="shared" si="25"/>
        <v>К товару</v>
      </c>
      <c r="G1650" s="87">
        <v>35101.944000000003</v>
      </c>
      <c r="H1650" s="61">
        <v>77</v>
      </c>
      <c r="I1650" s="60"/>
    </row>
    <row r="1651" spans="1:9" ht="30" x14ac:dyDescent="0.25">
      <c r="A1651" s="8" t="s">
        <v>15673</v>
      </c>
      <c r="B1651" s="8" t="s">
        <v>639</v>
      </c>
      <c r="C1651" s="8" t="s">
        <v>15674</v>
      </c>
      <c r="D1651" s="8" t="s">
        <v>15675</v>
      </c>
      <c r="E1651" s="13" t="s">
        <v>33781</v>
      </c>
      <c r="F1651" s="77" t="str">
        <f t="shared" si="25"/>
        <v>К товару</v>
      </c>
      <c r="G1651" s="87">
        <v>28942.88508</v>
      </c>
      <c r="H1651" s="61">
        <v>46</v>
      </c>
      <c r="I1651" s="60"/>
    </row>
    <row r="1652" spans="1:9" ht="30" x14ac:dyDescent="0.25">
      <c r="A1652" s="8" t="s">
        <v>24345</v>
      </c>
      <c r="B1652" s="8" t="s">
        <v>639</v>
      </c>
      <c r="C1652" s="8" t="s">
        <v>24346</v>
      </c>
      <c r="D1652" s="8" t="s">
        <v>24347</v>
      </c>
      <c r="E1652" s="13" t="s">
        <v>33782</v>
      </c>
      <c r="F1652" s="77" t="str">
        <f t="shared" si="25"/>
        <v>К товару</v>
      </c>
      <c r="G1652" s="87">
        <v>26413.344000000001</v>
      </c>
      <c r="H1652" s="61">
        <v>17</v>
      </c>
      <c r="I1652" s="60"/>
    </row>
    <row r="1653" spans="1:9" ht="15" x14ac:dyDescent="0.25">
      <c r="A1653" s="8" t="s">
        <v>15676</v>
      </c>
      <c r="B1653" s="8" t="s">
        <v>639</v>
      </c>
      <c r="C1653" s="8" t="s">
        <v>15677</v>
      </c>
      <c r="D1653" s="8"/>
      <c r="E1653" s="13" t="s">
        <v>33783</v>
      </c>
      <c r="F1653" s="77" t="str">
        <f t="shared" si="25"/>
        <v>К товару</v>
      </c>
      <c r="G1653" s="87">
        <v>24164.15508</v>
      </c>
      <c r="H1653" s="61">
        <v>28</v>
      </c>
      <c r="I1653" s="60"/>
    </row>
    <row r="1654" spans="1:9" ht="30" x14ac:dyDescent="0.25">
      <c r="A1654" s="8" t="s">
        <v>15678</v>
      </c>
      <c r="B1654" s="8" t="s">
        <v>639</v>
      </c>
      <c r="C1654" s="8" t="s">
        <v>15679</v>
      </c>
      <c r="D1654" s="8" t="s">
        <v>15680</v>
      </c>
      <c r="E1654" s="13" t="s">
        <v>33784</v>
      </c>
      <c r="F1654" s="77" t="str">
        <f t="shared" si="25"/>
        <v>К товару</v>
      </c>
      <c r="G1654" s="87">
        <v>29290.429079999998</v>
      </c>
      <c r="H1654" s="61">
        <v>49</v>
      </c>
      <c r="I1654" s="60"/>
    </row>
    <row r="1655" spans="1:9" ht="15" x14ac:dyDescent="0.25">
      <c r="A1655" s="8" t="s">
        <v>24348</v>
      </c>
      <c r="B1655" s="8" t="s">
        <v>639</v>
      </c>
      <c r="C1655" s="8" t="s">
        <v>24349</v>
      </c>
      <c r="D1655" s="8" t="s">
        <v>24350</v>
      </c>
      <c r="E1655" s="13" t="s">
        <v>33785</v>
      </c>
      <c r="F1655" s="77" t="str">
        <f t="shared" si="25"/>
        <v>К товару</v>
      </c>
      <c r="G1655" s="87">
        <v>37988.87616</v>
      </c>
      <c r="H1655" s="61">
        <v>11</v>
      </c>
      <c r="I1655" s="60"/>
    </row>
    <row r="1656" spans="1:9" ht="15" x14ac:dyDescent="0.25">
      <c r="A1656" s="8" t="s">
        <v>15681</v>
      </c>
      <c r="B1656" s="8" t="s">
        <v>639</v>
      </c>
      <c r="C1656" s="8" t="s">
        <v>15682</v>
      </c>
      <c r="D1656" s="8" t="s">
        <v>15683</v>
      </c>
      <c r="E1656" s="13" t="s">
        <v>33786</v>
      </c>
      <c r="F1656" s="77" t="str">
        <f t="shared" si="25"/>
        <v>К товару</v>
      </c>
      <c r="G1656" s="87">
        <v>41994.9</v>
      </c>
      <c r="H1656" s="61">
        <v>55</v>
      </c>
      <c r="I1656" s="60"/>
    </row>
    <row r="1657" spans="1:9" ht="15" x14ac:dyDescent="0.25">
      <c r="A1657" s="8" t="s">
        <v>15684</v>
      </c>
      <c r="B1657" s="8" t="s">
        <v>639</v>
      </c>
      <c r="C1657" s="8" t="s">
        <v>15685</v>
      </c>
      <c r="D1657" s="8" t="s">
        <v>15686</v>
      </c>
      <c r="E1657" s="13" t="s">
        <v>33787</v>
      </c>
      <c r="F1657" s="77" t="str">
        <f t="shared" si="25"/>
        <v>К товару</v>
      </c>
      <c r="G1657" s="87">
        <v>15736.21308</v>
      </c>
      <c r="H1657" s="61">
        <v>29</v>
      </c>
      <c r="I1657" s="60"/>
    </row>
    <row r="1658" spans="1:9" ht="15" x14ac:dyDescent="0.25">
      <c r="A1658" s="8" t="s">
        <v>24351</v>
      </c>
      <c r="B1658" s="8" t="s">
        <v>639</v>
      </c>
      <c r="C1658" s="8" t="s">
        <v>24352</v>
      </c>
      <c r="D1658" s="8" t="s">
        <v>24353</v>
      </c>
      <c r="E1658" s="13" t="s">
        <v>33788</v>
      </c>
      <c r="F1658" s="77" t="str">
        <f t="shared" si="25"/>
        <v>К товару</v>
      </c>
      <c r="G1658" s="87">
        <v>17715.476159999998</v>
      </c>
      <c r="H1658" s="61">
        <v>5</v>
      </c>
      <c r="I1658" s="60"/>
    </row>
    <row r="1659" spans="1:9" ht="15" x14ac:dyDescent="0.25">
      <c r="A1659" s="8" t="s">
        <v>15687</v>
      </c>
      <c r="B1659" s="8" t="s">
        <v>639</v>
      </c>
      <c r="C1659" s="8" t="s">
        <v>15688</v>
      </c>
      <c r="D1659" s="8"/>
      <c r="E1659" s="13" t="s">
        <v>33789</v>
      </c>
      <c r="F1659" s="77" t="str">
        <f t="shared" si="25"/>
        <v>К товару</v>
      </c>
      <c r="G1659" s="87">
        <v>24067.421999999999</v>
      </c>
      <c r="H1659" s="61">
        <v>45</v>
      </c>
      <c r="I1659" s="60"/>
    </row>
    <row r="1660" spans="1:9" ht="30" x14ac:dyDescent="0.25">
      <c r="A1660" s="8" t="s">
        <v>15689</v>
      </c>
      <c r="B1660" s="8" t="s">
        <v>639</v>
      </c>
      <c r="C1660" s="8" t="s">
        <v>15690</v>
      </c>
      <c r="D1660" s="8" t="s">
        <v>15691</v>
      </c>
      <c r="E1660" s="13" t="s">
        <v>33790</v>
      </c>
      <c r="F1660" s="77" t="str">
        <f t="shared" si="25"/>
        <v>К товару</v>
      </c>
      <c r="G1660" s="87">
        <v>28547.264159999999</v>
      </c>
      <c r="H1660" s="61">
        <v>33</v>
      </c>
      <c r="I1660" s="60"/>
    </row>
    <row r="1661" spans="1:9" ht="30" x14ac:dyDescent="0.25">
      <c r="A1661" s="8" t="s">
        <v>15692</v>
      </c>
      <c r="B1661" s="8" t="s">
        <v>639</v>
      </c>
      <c r="C1661" s="8" t="s">
        <v>15693</v>
      </c>
      <c r="D1661" s="8" t="s">
        <v>15694</v>
      </c>
      <c r="E1661" s="13" t="s">
        <v>33791</v>
      </c>
      <c r="F1661" s="77" t="str">
        <f t="shared" si="25"/>
        <v>К товару</v>
      </c>
      <c r="G1661" s="87">
        <v>31974.047999999999</v>
      </c>
      <c r="H1661" s="61">
        <v>6</v>
      </c>
      <c r="I1661" s="60"/>
    </row>
    <row r="1662" spans="1:9" ht="30" x14ac:dyDescent="0.25">
      <c r="A1662" s="8" t="s">
        <v>15695</v>
      </c>
      <c r="B1662" s="8" t="s">
        <v>639</v>
      </c>
      <c r="C1662" s="8" t="s">
        <v>15696</v>
      </c>
      <c r="D1662" s="8" t="s">
        <v>15697</v>
      </c>
      <c r="E1662" s="13" t="s">
        <v>33792</v>
      </c>
      <c r="F1662" s="77" t="str">
        <f t="shared" si="25"/>
        <v>К товару</v>
      </c>
      <c r="G1662" s="87">
        <v>34938.019079999998</v>
      </c>
      <c r="H1662" s="61">
        <v>10</v>
      </c>
      <c r="I1662" s="60"/>
    </row>
    <row r="1663" spans="1:9" ht="30" x14ac:dyDescent="0.25">
      <c r="A1663" s="8" t="s">
        <v>15698</v>
      </c>
      <c r="B1663" s="8" t="s">
        <v>639</v>
      </c>
      <c r="C1663" s="8" t="s">
        <v>15699</v>
      </c>
      <c r="D1663" s="8" t="s">
        <v>15700</v>
      </c>
      <c r="E1663" s="13" t="s">
        <v>33793</v>
      </c>
      <c r="F1663" s="77" t="str">
        <f t="shared" si="25"/>
        <v>К товару</v>
      </c>
      <c r="G1663" s="87">
        <v>35498.144159999996</v>
      </c>
      <c r="H1663" s="61">
        <v>13</v>
      </c>
      <c r="I1663" s="60"/>
    </row>
    <row r="1664" spans="1:9" ht="30" x14ac:dyDescent="0.25">
      <c r="A1664" s="8" t="s">
        <v>15701</v>
      </c>
      <c r="B1664" s="8" t="s">
        <v>639</v>
      </c>
      <c r="C1664" s="8" t="s">
        <v>15702</v>
      </c>
      <c r="D1664" s="8" t="s">
        <v>15703</v>
      </c>
      <c r="E1664" s="13" t="s">
        <v>33794</v>
      </c>
      <c r="F1664" s="77" t="str">
        <f t="shared" si="25"/>
        <v>К товару</v>
      </c>
      <c r="G1664" s="87">
        <v>14529.656159999999</v>
      </c>
      <c r="H1664" s="61">
        <v>17</v>
      </c>
      <c r="I1664" s="60"/>
    </row>
    <row r="1665" spans="1:9" ht="15" x14ac:dyDescent="0.25">
      <c r="A1665" s="8" t="s">
        <v>21556</v>
      </c>
      <c r="B1665" s="8" t="s">
        <v>639</v>
      </c>
      <c r="C1665" s="8" t="s">
        <v>21557</v>
      </c>
      <c r="D1665" s="8" t="s">
        <v>21558</v>
      </c>
      <c r="E1665" s="13" t="s">
        <v>33795</v>
      </c>
      <c r="F1665" s="77" t="str">
        <f t="shared" si="25"/>
        <v>К товару</v>
      </c>
      <c r="G1665" s="87">
        <v>13901.76</v>
      </c>
      <c r="H1665" s="61">
        <v>4</v>
      </c>
      <c r="I1665" s="60"/>
    </row>
    <row r="1666" spans="1:9" ht="15" x14ac:dyDescent="0.25">
      <c r="A1666" s="8" t="s">
        <v>15704</v>
      </c>
      <c r="B1666" s="8" t="s">
        <v>639</v>
      </c>
      <c r="C1666" s="8" t="s">
        <v>15705</v>
      </c>
      <c r="D1666" s="8" t="s">
        <v>15706</v>
      </c>
      <c r="E1666" s="13" t="s">
        <v>33796</v>
      </c>
      <c r="F1666" s="77" t="str">
        <f t="shared" si="25"/>
        <v>К товару</v>
      </c>
      <c r="G1666" s="87">
        <v>38403.612000000001</v>
      </c>
      <c r="H1666" s="61">
        <v>11</v>
      </c>
      <c r="I1666" s="60"/>
    </row>
    <row r="1667" spans="1:9" ht="15" x14ac:dyDescent="0.25">
      <c r="A1667" s="8" t="s">
        <v>15707</v>
      </c>
      <c r="B1667" s="8" t="s">
        <v>639</v>
      </c>
      <c r="C1667" s="8" t="s">
        <v>15708</v>
      </c>
      <c r="D1667" s="8" t="s">
        <v>15709</v>
      </c>
      <c r="E1667" s="13" t="s">
        <v>33797</v>
      </c>
      <c r="F1667" s="77" t="str">
        <f t="shared" si="25"/>
        <v>К товару</v>
      </c>
      <c r="G1667" s="87">
        <v>24337.927080000001</v>
      </c>
      <c r="H1667" s="61">
        <v>16</v>
      </c>
      <c r="I1667" s="60"/>
    </row>
    <row r="1668" spans="1:9" ht="30" x14ac:dyDescent="0.25">
      <c r="A1668" s="8" t="s">
        <v>24354</v>
      </c>
      <c r="B1668" s="8" t="s">
        <v>639</v>
      </c>
      <c r="C1668" s="8" t="s">
        <v>24355</v>
      </c>
      <c r="D1668" s="8" t="s">
        <v>24356</v>
      </c>
      <c r="E1668" s="13" t="s">
        <v>33798</v>
      </c>
      <c r="F1668" s="77" t="str">
        <f t="shared" si="25"/>
        <v>К товару</v>
      </c>
      <c r="G1668" s="87">
        <v>21200.184000000001</v>
      </c>
      <c r="H1668" s="61">
        <v>8</v>
      </c>
      <c r="I1668" s="60"/>
    </row>
    <row r="1669" spans="1:9" ht="30" x14ac:dyDescent="0.25">
      <c r="A1669" s="8" t="s">
        <v>24357</v>
      </c>
      <c r="B1669" s="8" t="s">
        <v>639</v>
      </c>
      <c r="C1669" s="8" t="s">
        <v>24358</v>
      </c>
      <c r="D1669" s="8" t="s">
        <v>24359</v>
      </c>
      <c r="E1669" s="13" t="s">
        <v>33799</v>
      </c>
      <c r="F1669" s="77" t="str">
        <f t="shared" si="25"/>
        <v>К товару</v>
      </c>
      <c r="G1669" s="87">
        <v>25370.712</v>
      </c>
      <c r="H1669" s="61">
        <v>6</v>
      </c>
      <c r="I1669" s="60"/>
    </row>
    <row r="1670" spans="1:9" ht="30" x14ac:dyDescent="0.25">
      <c r="A1670" s="8" t="s">
        <v>24360</v>
      </c>
      <c r="B1670" s="8" t="s">
        <v>639</v>
      </c>
      <c r="C1670" s="8" t="s">
        <v>24361</v>
      </c>
      <c r="D1670" s="8" t="s">
        <v>24356</v>
      </c>
      <c r="E1670" s="13" t="s">
        <v>33800</v>
      </c>
      <c r="F1670" s="77" t="str">
        <f t="shared" si="25"/>
        <v>К товару</v>
      </c>
      <c r="G1670" s="87">
        <v>31607.389080000001</v>
      </c>
      <c r="H1670" s="61">
        <v>8</v>
      </c>
      <c r="I1670" s="60"/>
    </row>
    <row r="1671" spans="1:9" ht="30" x14ac:dyDescent="0.25">
      <c r="A1671" s="8" t="s">
        <v>15710</v>
      </c>
      <c r="B1671" s="8" t="s">
        <v>639</v>
      </c>
      <c r="C1671" s="8" t="s">
        <v>15711</v>
      </c>
      <c r="D1671" s="8" t="s">
        <v>15712</v>
      </c>
      <c r="E1671" s="13" t="s">
        <v>33801</v>
      </c>
      <c r="F1671" s="77" t="str">
        <f t="shared" si="25"/>
        <v>К товару</v>
      </c>
      <c r="G1671" s="87">
        <v>26181.648000000001</v>
      </c>
      <c r="H1671" s="61">
        <v>39</v>
      </c>
      <c r="I1671" s="60"/>
    </row>
    <row r="1672" spans="1:9" ht="30" x14ac:dyDescent="0.25">
      <c r="A1672" s="8" t="s">
        <v>15713</v>
      </c>
      <c r="B1672" s="8" t="s">
        <v>639</v>
      </c>
      <c r="C1672" s="8" t="s">
        <v>15714</v>
      </c>
      <c r="D1672" s="8" t="s">
        <v>15715</v>
      </c>
      <c r="E1672" s="13" t="s">
        <v>33802</v>
      </c>
      <c r="F1672" s="77" t="str">
        <f t="shared" si="25"/>
        <v>К товару</v>
      </c>
      <c r="G1672" s="87">
        <v>21480.53616</v>
      </c>
      <c r="H1672" s="61">
        <v>6</v>
      </c>
      <c r="I1672" s="60"/>
    </row>
    <row r="1673" spans="1:9" ht="30" x14ac:dyDescent="0.25">
      <c r="A1673" s="8" t="s">
        <v>15716</v>
      </c>
      <c r="B1673" s="8" t="s">
        <v>639</v>
      </c>
      <c r="C1673" s="8" t="s">
        <v>15717</v>
      </c>
      <c r="D1673" s="8" t="s">
        <v>15718</v>
      </c>
      <c r="E1673" s="13" t="s">
        <v>33803</v>
      </c>
      <c r="F1673" s="77" t="str">
        <f t="shared" si="25"/>
        <v>К товару</v>
      </c>
      <c r="G1673" s="87">
        <v>31394.808000000001</v>
      </c>
      <c r="H1673" s="61">
        <v>31</v>
      </c>
      <c r="I1673" s="60"/>
    </row>
    <row r="1674" spans="1:9" ht="15" x14ac:dyDescent="0.25">
      <c r="A1674" s="8" t="s">
        <v>15719</v>
      </c>
      <c r="B1674" s="8" t="s">
        <v>639</v>
      </c>
      <c r="C1674" s="8" t="s">
        <v>15720</v>
      </c>
      <c r="D1674" s="8"/>
      <c r="E1674" s="13" t="s">
        <v>33804</v>
      </c>
      <c r="F1674" s="77" t="str">
        <f t="shared" ref="F1674:F1737" si="26">HYPERLINK("https://shop-askom.kz/?pbrandnumber="&amp;C1674&amp;"&amp;pbrandname=SAMPA", "К товару")</f>
        <v>К товару</v>
      </c>
      <c r="G1674" s="87">
        <v>20206.208159999998</v>
      </c>
      <c r="H1674" s="61">
        <v>81</v>
      </c>
      <c r="I1674" s="60"/>
    </row>
    <row r="1675" spans="1:9" ht="30" x14ac:dyDescent="0.25">
      <c r="A1675" s="8" t="s">
        <v>24362</v>
      </c>
      <c r="B1675" s="8" t="s">
        <v>639</v>
      </c>
      <c r="C1675" s="8" t="s">
        <v>24363</v>
      </c>
      <c r="D1675" s="8" t="s">
        <v>24364</v>
      </c>
      <c r="E1675" s="13" t="s">
        <v>33805</v>
      </c>
      <c r="F1675" s="77" t="str">
        <f t="shared" si="26"/>
        <v>К товару</v>
      </c>
      <c r="G1675" s="87">
        <v>34233.084000000003</v>
      </c>
      <c r="H1675" s="61">
        <v>30</v>
      </c>
      <c r="I1675" s="60"/>
    </row>
    <row r="1676" spans="1:9" ht="30" x14ac:dyDescent="0.25">
      <c r="A1676" s="8" t="s">
        <v>15721</v>
      </c>
      <c r="B1676" s="8" t="s">
        <v>639</v>
      </c>
      <c r="C1676" s="8" t="s">
        <v>15722</v>
      </c>
      <c r="D1676" s="8" t="s">
        <v>15723</v>
      </c>
      <c r="E1676" s="13" t="s">
        <v>33806</v>
      </c>
      <c r="F1676" s="77" t="str">
        <f t="shared" si="26"/>
        <v>К товару</v>
      </c>
      <c r="G1676" s="87">
        <v>36897.587999999996</v>
      </c>
      <c r="H1676" s="61">
        <v>13</v>
      </c>
      <c r="I1676" s="60"/>
    </row>
    <row r="1677" spans="1:9" ht="15" x14ac:dyDescent="0.25">
      <c r="A1677" s="8" t="s">
        <v>15724</v>
      </c>
      <c r="B1677" s="8" t="s">
        <v>639</v>
      </c>
      <c r="C1677" s="8" t="s">
        <v>15725</v>
      </c>
      <c r="D1677" s="8" t="s">
        <v>15726</v>
      </c>
      <c r="E1677" s="13" t="s">
        <v>33807</v>
      </c>
      <c r="F1677" s="77" t="str">
        <f t="shared" si="26"/>
        <v>К товару</v>
      </c>
      <c r="G1677" s="87">
        <v>3755.79216</v>
      </c>
      <c r="H1677" s="61">
        <v>16</v>
      </c>
      <c r="I1677" s="60"/>
    </row>
    <row r="1678" spans="1:9" ht="15" x14ac:dyDescent="0.25">
      <c r="A1678" s="8" t="s">
        <v>27845</v>
      </c>
      <c r="B1678" s="8" t="s">
        <v>639</v>
      </c>
      <c r="C1678" s="8" t="s">
        <v>27846</v>
      </c>
      <c r="D1678" s="8" t="s">
        <v>27847</v>
      </c>
      <c r="E1678" s="13" t="s">
        <v>33808</v>
      </c>
      <c r="F1678" s="77" t="str">
        <f t="shared" si="26"/>
        <v>К товару</v>
      </c>
      <c r="G1678" s="87">
        <v>7279.30908</v>
      </c>
      <c r="H1678" s="61">
        <v>40</v>
      </c>
      <c r="I1678" s="60"/>
    </row>
    <row r="1679" spans="1:9" ht="30" x14ac:dyDescent="0.25">
      <c r="A1679" s="8" t="s">
        <v>15727</v>
      </c>
      <c r="B1679" s="8" t="s">
        <v>639</v>
      </c>
      <c r="C1679" s="8" t="s">
        <v>15728</v>
      </c>
      <c r="D1679" s="8" t="s">
        <v>15729</v>
      </c>
      <c r="E1679" s="13" t="s">
        <v>33809</v>
      </c>
      <c r="F1679" s="77" t="str">
        <f t="shared" si="26"/>
        <v>К товару</v>
      </c>
      <c r="G1679" s="87">
        <v>2829.0081600000003</v>
      </c>
      <c r="H1679" s="61">
        <v>43</v>
      </c>
      <c r="I1679" s="60"/>
    </row>
    <row r="1680" spans="1:9" ht="15" x14ac:dyDescent="0.25">
      <c r="A1680" s="8" t="s">
        <v>15730</v>
      </c>
      <c r="B1680" s="8" t="s">
        <v>639</v>
      </c>
      <c r="C1680" s="8" t="s">
        <v>15731</v>
      </c>
      <c r="D1680" s="8" t="s">
        <v>15732</v>
      </c>
      <c r="E1680" s="13" t="s">
        <v>33810</v>
      </c>
      <c r="F1680" s="77" t="str">
        <f t="shared" si="26"/>
        <v>К товару</v>
      </c>
      <c r="G1680" s="87">
        <v>1620.13428</v>
      </c>
      <c r="H1680" s="61">
        <v>4</v>
      </c>
      <c r="I1680" s="60"/>
    </row>
    <row r="1681" spans="1:9" ht="15" x14ac:dyDescent="0.25">
      <c r="A1681" s="8" t="s">
        <v>15733</v>
      </c>
      <c r="B1681" s="8" t="s">
        <v>639</v>
      </c>
      <c r="C1681" s="8" t="s">
        <v>15734</v>
      </c>
      <c r="D1681" s="8" t="s">
        <v>15735</v>
      </c>
      <c r="E1681" s="13" t="s">
        <v>33811</v>
      </c>
      <c r="F1681" s="77" t="str">
        <f t="shared" si="26"/>
        <v>К товару</v>
      </c>
      <c r="G1681" s="87">
        <v>57055.14</v>
      </c>
      <c r="H1681" s="61">
        <v>1</v>
      </c>
      <c r="I1681" s="60"/>
    </row>
    <row r="1682" spans="1:9" ht="30" x14ac:dyDescent="0.25">
      <c r="A1682" s="8" t="s">
        <v>15736</v>
      </c>
      <c r="B1682" s="8" t="s">
        <v>639</v>
      </c>
      <c r="C1682" s="8" t="s">
        <v>15737</v>
      </c>
      <c r="D1682" s="8" t="s">
        <v>15738</v>
      </c>
      <c r="E1682" s="13" t="s">
        <v>33812</v>
      </c>
      <c r="F1682" s="77" t="str">
        <f t="shared" si="26"/>
        <v>К товару</v>
      </c>
      <c r="G1682" s="87">
        <v>23324.257079999999</v>
      </c>
      <c r="H1682" s="61">
        <v>29</v>
      </c>
      <c r="I1682" s="60"/>
    </row>
    <row r="1683" spans="1:9" ht="30" x14ac:dyDescent="0.25">
      <c r="A1683" s="8" t="s">
        <v>24365</v>
      </c>
      <c r="B1683" s="8" t="s">
        <v>639</v>
      </c>
      <c r="C1683" s="8" t="s">
        <v>24366</v>
      </c>
      <c r="D1683" s="8" t="s">
        <v>24367</v>
      </c>
      <c r="E1683" s="13" t="s">
        <v>33813</v>
      </c>
      <c r="F1683" s="77" t="str">
        <f t="shared" si="26"/>
        <v>К товару</v>
      </c>
      <c r="G1683" s="87">
        <v>22146.66216</v>
      </c>
      <c r="H1683" s="61">
        <v>5</v>
      </c>
      <c r="I1683" s="60"/>
    </row>
    <row r="1684" spans="1:9" ht="15" x14ac:dyDescent="0.25">
      <c r="A1684" s="8" t="s">
        <v>15739</v>
      </c>
      <c r="B1684" s="8" t="s">
        <v>639</v>
      </c>
      <c r="C1684" s="8" t="s">
        <v>15740</v>
      </c>
      <c r="D1684" s="8" t="s">
        <v>15741</v>
      </c>
      <c r="E1684" s="13" t="s">
        <v>33814</v>
      </c>
      <c r="F1684" s="77" t="str">
        <f t="shared" si="26"/>
        <v>К товару</v>
      </c>
      <c r="G1684" s="87">
        <v>11468.951999999999</v>
      </c>
      <c r="H1684" s="61">
        <v>2</v>
      </c>
      <c r="I1684" s="60"/>
    </row>
    <row r="1685" spans="1:9" ht="15" x14ac:dyDescent="0.25">
      <c r="A1685" s="8" t="s">
        <v>24368</v>
      </c>
      <c r="B1685" s="8" t="s">
        <v>639</v>
      </c>
      <c r="C1685" s="8" t="s">
        <v>24369</v>
      </c>
      <c r="D1685" s="8" t="s">
        <v>24370</v>
      </c>
      <c r="E1685" s="13" t="s">
        <v>33815</v>
      </c>
      <c r="F1685" s="77" t="str">
        <f t="shared" si="26"/>
        <v>К товару</v>
      </c>
      <c r="G1685" s="87">
        <v>17444.971079999999</v>
      </c>
      <c r="H1685" s="61">
        <v>3</v>
      </c>
      <c r="I1685" s="60"/>
    </row>
    <row r="1686" spans="1:9" ht="15" x14ac:dyDescent="0.25">
      <c r="A1686" s="8" t="s">
        <v>21559</v>
      </c>
      <c r="B1686" s="8" t="s">
        <v>639</v>
      </c>
      <c r="C1686" s="8" t="s">
        <v>21560</v>
      </c>
      <c r="D1686" s="8" t="s">
        <v>21561</v>
      </c>
      <c r="E1686" s="13" t="s">
        <v>33816</v>
      </c>
      <c r="F1686" s="77" t="str">
        <f t="shared" si="26"/>
        <v>К товару</v>
      </c>
      <c r="G1686" s="87">
        <v>10802.825999999999</v>
      </c>
      <c r="H1686" s="61">
        <v>18</v>
      </c>
      <c r="I1686" s="60"/>
    </row>
    <row r="1687" spans="1:9" ht="15" x14ac:dyDescent="0.25">
      <c r="A1687" s="8" t="s">
        <v>24371</v>
      </c>
      <c r="B1687" s="8" t="s">
        <v>639</v>
      </c>
      <c r="C1687" s="8" t="s">
        <v>24372</v>
      </c>
      <c r="D1687" s="8" t="s">
        <v>24373</v>
      </c>
      <c r="E1687" s="13" t="s">
        <v>33817</v>
      </c>
      <c r="F1687" s="77" t="str">
        <f t="shared" si="26"/>
        <v>К товару</v>
      </c>
      <c r="G1687" s="87">
        <v>11468.951999999999</v>
      </c>
      <c r="H1687" s="61">
        <v>1</v>
      </c>
      <c r="I1687" s="60"/>
    </row>
    <row r="1688" spans="1:9" ht="15" x14ac:dyDescent="0.25">
      <c r="A1688" s="8" t="s">
        <v>15742</v>
      </c>
      <c r="B1688" s="8" t="s">
        <v>639</v>
      </c>
      <c r="C1688" s="8" t="s">
        <v>15743</v>
      </c>
      <c r="D1688" s="8" t="s">
        <v>15744</v>
      </c>
      <c r="E1688" s="13" t="s">
        <v>33818</v>
      </c>
      <c r="F1688" s="77" t="str">
        <f t="shared" si="26"/>
        <v>К товару</v>
      </c>
      <c r="G1688" s="87">
        <v>5841.0561599999992</v>
      </c>
      <c r="H1688" s="61">
        <v>13</v>
      </c>
      <c r="I1688" s="60"/>
    </row>
    <row r="1689" spans="1:9" ht="15" x14ac:dyDescent="0.25">
      <c r="A1689" s="8" t="s">
        <v>15745</v>
      </c>
      <c r="B1689" s="8" t="s">
        <v>639</v>
      </c>
      <c r="C1689" s="8" t="s">
        <v>15746</v>
      </c>
      <c r="D1689" s="8" t="s">
        <v>15747</v>
      </c>
      <c r="E1689" s="13" t="s">
        <v>33819</v>
      </c>
      <c r="F1689" s="77" t="str">
        <f t="shared" si="26"/>
        <v>К товару</v>
      </c>
      <c r="G1689" s="87">
        <v>5493.5121599999993</v>
      </c>
      <c r="H1689" s="61">
        <v>1</v>
      </c>
      <c r="I1689" s="60"/>
    </row>
    <row r="1690" spans="1:9" ht="15" x14ac:dyDescent="0.25">
      <c r="A1690" s="8" t="s">
        <v>21562</v>
      </c>
      <c r="B1690" s="8" t="s">
        <v>639</v>
      </c>
      <c r="C1690" s="8" t="s">
        <v>21563</v>
      </c>
      <c r="D1690" s="8" t="s">
        <v>21564</v>
      </c>
      <c r="E1690" s="13" t="s">
        <v>33820</v>
      </c>
      <c r="F1690" s="77" t="str">
        <f t="shared" si="26"/>
        <v>К товару</v>
      </c>
      <c r="G1690" s="87">
        <v>4981.4639999999999</v>
      </c>
      <c r="H1690" s="61">
        <v>13</v>
      </c>
      <c r="I1690" s="60"/>
    </row>
    <row r="1691" spans="1:9" ht="15" x14ac:dyDescent="0.25">
      <c r="A1691" s="8" t="s">
        <v>15748</v>
      </c>
      <c r="B1691" s="8" t="s">
        <v>639</v>
      </c>
      <c r="C1691" s="8" t="s">
        <v>15749</v>
      </c>
      <c r="D1691" s="8" t="s">
        <v>15750</v>
      </c>
      <c r="E1691" s="13" t="s">
        <v>33821</v>
      </c>
      <c r="F1691" s="77" t="str">
        <f t="shared" si="26"/>
        <v>К товару</v>
      </c>
      <c r="G1691" s="87">
        <v>11073.33108</v>
      </c>
      <c r="H1691" s="61">
        <v>3</v>
      </c>
      <c r="I1691" s="60"/>
    </row>
    <row r="1692" spans="1:9" ht="15" x14ac:dyDescent="0.25">
      <c r="A1692" s="8" t="s">
        <v>27848</v>
      </c>
      <c r="B1692" s="8" t="s">
        <v>639</v>
      </c>
      <c r="C1692" s="8" t="s">
        <v>27849</v>
      </c>
      <c r="D1692" s="8" t="s">
        <v>27850</v>
      </c>
      <c r="E1692" s="13" t="s">
        <v>33822</v>
      </c>
      <c r="F1692" s="77" t="str">
        <f t="shared" si="26"/>
        <v>К товару</v>
      </c>
      <c r="G1692" s="87">
        <v>3649.212</v>
      </c>
      <c r="H1692" s="61">
        <v>3</v>
      </c>
      <c r="I1692" s="60"/>
    </row>
    <row r="1693" spans="1:9" ht="15" x14ac:dyDescent="0.25">
      <c r="A1693" s="8" t="s">
        <v>27851</v>
      </c>
      <c r="B1693" s="8" t="s">
        <v>639</v>
      </c>
      <c r="C1693" s="8" t="s">
        <v>27852</v>
      </c>
      <c r="D1693" s="8" t="s">
        <v>27853</v>
      </c>
      <c r="E1693" s="13" t="s">
        <v>33823</v>
      </c>
      <c r="F1693" s="77" t="str">
        <f t="shared" si="26"/>
        <v>К товару</v>
      </c>
      <c r="G1693" s="87">
        <v>3417.5160000000001</v>
      </c>
      <c r="H1693" s="61">
        <v>2</v>
      </c>
      <c r="I1693" s="60"/>
    </row>
    <row r="1694" spans="1:9" ht="15" x14ac:dyDescent="0.25">
      <c r="A1694" s="8" t="s">
        <v>15751</v>
      </c>
      <c r="B1694" s="8" t="s">
        <v>639</v>
      </c>
      <c r="C1694" s="8" t="s">
        <v>15752</v>
      </c>
      <c r="D1694" s="8" t="s">
        <v>15753</v>
      </c>
      <c r="E1694" s="13" t="s">
        <v>33824</v>
      </c>
      <c r="F1694" s="77" t="str">
        <f t="shared" si="26"/>
        <v>К товару</v>
      </c>
      <c r="G1694" s="87">
        <v>24666.356159999999</v>
      </c>
      <c r="H1694" s="61">
        <v>3</v>
      </c>
      <c r="I1694" s="60"/>
    </row>
    <row r="1695" spans="1:9" ht="15" x14ac:dyDescent="0.25">
      <c r="A1695" s="8" t="s">
        <v>15754</v>
      </c>
      <c r="B1695" s="8" t="s">
        <v>639</v>
      </c>
      <c r="C1695" s="8" t="s">
        <v>15755</v>
      </c>
      <c r="D1695" s="8" t="s">
        <v>15756</v>
      </c>
      <c r="E1695" s="13" t="s">
        <v>33825</v>
      </c>
      <c r="F1695" s="77" t="str">
        <f t="shared" si="26"/>
        <v>К товару</v>
      </c>
      <c r="G1695" s="87">
        <v>24598.585080000001</v>
      </c>
      <c r="H1695" s="61">
        <v>1</v>
      </c>
      <c r="I1695" s="60"/>
    </row>
    <row r="1696" spans="1:9" ht="15" x14ac:dyDescent="0.25">
      <c r="A1696" s="8" t="s">
        <v>21565</v>
      </c>
      <c r="B1696" s="8" t="s">
        <v>639</v>
      </c>
      <c r="C1696" s="8" t="s">
        <v>21566</v>
      </c>
      <c r="D1696" s="8" t="s">
        <v>21567</v>
      </c>
      <c r="E1696" s="13" t="s">
        <v>33826</v>
      </c>
      <c r="F1696" s="77" t="str">
        <f t="shared" si="26"/>
        <v>К товару</v>
      </c>
      <c r="G1696" s="87">
        <v>7453.0810799999999</v>
      </c>
      <c r="H1696" s="61">
        <v>2</v>
      </c>
      <c r="I1696" s="60"/>
    </row>
    <row r="1697" spans="1:9" ht="15" x14ac:dyDescent="0.25">
      <c r="A1697" s="8" t="s">
        <v>21568</v>
      </c>
      <c r="B1697" s="8" t="s">
        <v>639</v>
      </c>
      <c r="C1697" s="8" t="s">
        <v>21569</v>
      </c>
      <c r="D1697" s="8" t="s">
        <v>21570</v>
      </c>
      <c r="E1697" s="13" t="s">
        <v>33827</v>
      </c>
      <c r="F1697" s="77" t="str">
        <f t="shared" si="26"/>
        <v>К товару</v>
      </c>
      <c r="G1697" s="87">
        <v>8225.2080000000005</v>
      </c>
      <c r="H1697" s="61">
        <v>3</v>
      </c>
      <c r="I1697" s="60"/>
    </row>
    <row r="1698" spans="1:9" ht="15" x14ac:dyDescent="0.25">
      <c r="A1698" s="8" t="s">
        <v>27854</v>
      </c>
      <c r="B1698" s="8" t="s">
        <v>639</v>
      </c>
      <c r="C1698" s="8" t="s">
        <v>27855</v>
      </c>
      <c r="D1698" s="8" t="s">
        <v>27856</v>
      </c>
      <c r="E1698" s="13" t="s">
        <v>33828</v>
      </c>
      <c r="F1698" s="77" t="str">
        <f t="shared" si="26"/>
        <v>К товару</v>
      </c>
      <c r="G1698" s="87">
        <v>5628.4750800000002</v>
      </c>
      <c r="H1698" s="61">
        <v>20</v>
      </c>
      <c r="I1698" s="60"/>
    </row>
    <row r="1699" spans="1:9" ht="15" x14ac:dyDescent="0.25">
      <c r="A1699" s="8" t="s">
        <v>24374</v>
      </c>
      <c r="B1699" s="8" t="s">
        <v>639</v>
      </c>
      <c r="C1699" s="8" t="s">
        <v>24375</v>
      </c>
      <c r="D1699" s="8" t="s">
        <v>24376</v>
      </c>
      <c r="E1699" s="13" t="s">
        <v>33829</v>
      </c>
      <c r="F1699" s="77" t="str">
        <f t="shared" si="26"/>
        <v>К товару</v>
      </c>
      <c r="G1699" s="87">
        <v>6950.88</v>
      </c>
      <c r="H1699" s="61">
        <v>252</v>
      </c>
      <c r="I1699" s="60"/>
    </row>
    <row r="1700" spans="1:9" ht="15" x14ac:dyDescent="0.25">
      <c r="A1700" s="8" t="s">
        <v>15757</v>
      </c>
      <c r="B1700" s="8" t="s">
        <v>639</v>
      </c>
      <c r="C1700" s="8" t="s">
        <v>15758</v>
      </c>
      <c r="D1700" s="8" t="s">
        <v>15759</v>
      </c>
      <c r="E1700" s="13" t="s">
        <v>33830</v>
      </c>
      <c r="F1700" s="77" t="str">
        <f t="shared" si="26"/>
        <v>К товару</v>
      </c>
      <c r="G1700" s="87">
        <v>1841.9832000000001</v>
      </c>
      <c r="H1700" s="61">
        <v>109</v>
      </c>
      <c r="I1700" s="60"/>
    </row>
    <row r="1701" spans="1:9" ht="15" x14ac:dyDescent="0.25">
      <c r="A1701" s="8" t="s">
        <v>15760</v>
      </c>
      <c r="B1701" s="8" t="s">
        <v>639</v>
      </c>
      <c r="C1701" s="8" t="s">
        <v>15761</v>
      </c>
      <c r="D1701" s="8" t="s">
        <v>15762</v>
      </c>
      <c r="E1701" s="13" t="s">
        <v>33831</v>
      </c>
      <c r="F1701" s="77" t="str">
        <f t="shared" si="26"/>
        <v>К товару</v>
      </c>
      <c r="G1701" s="87">
        <v>2177.3631599999999</v>
      </c>
      <c r="H1701" s="61">
        <v>2</v>
      </c>
      <c r="I1701" s="60"/>
    </row>
    <row r="1702" spans="1:9" ht="15" x14ac:dyDescent="0.25">
      <c r="A1702" s="8" t="s">
        <v>15763</v>
      </c>
      <c r="B1702" s="8" t="s">
        <v>639</v>
      </c>
      <c r="C1702" s="8" t="s">
        <v>15764</v>
      </c>
      <c r="D1702" s="8" t="s">
        <v>15765</v>
      </c>
      <c r="E1702" s="13" t="s">
        <v>33832</v>
      </c>
      <c r="F1702" s="77" t="str">
        <f t="shared" si="26"/>
        <v>К товару</v>
      </c>
      <c r="G1702" s="87">
        <v>36550.044000000002</v>
      </c>
      <c r="H1702" s="61">
        <v>15</v>
      </c>
      <c r="I1702" s="60"/>
    </row>
    <row r="1703" spans="1:9" ht="15" x14ac:dyDescent="0.25">
      <c r="A1703" s="8" t="s">
        <v>15766</v>
      </c>
      <c r="B1703" s="8" t="s">
        <v>639</v>
      </c>
      <c r="C1703" s="8" t="s">
        <v>15767</v>
      </c>
      <c r="D1703" s="8" t="s">
        <v>15768</v>
      </c>
      <c r="E1703" s="13" t="s">
        <v>33833</v>
      </c>
      <c r="F1703" s="77" t="str">
        <f t="shared" si="26"/>
        <v>К товару</v>
      </c>
      <c r="G1703" s="87">
        <v>36183.38508</v>
      </c>
      <c r="H1703" s="61">
        <v>21</v>
      </c>
      <c r="I1703" s="60"/>
    </row>
    <row r="1704" spans="1:9" ht="15" x14ac:dyDescent="0.25">
      <c r="A1704" s="8" t="s">
        <v>15769</v>
      </c>
      <c r="B1704" s="8" t="s">
        <v>639</v>
      </c>
      <c r="C1704" s="8" t="s">
        <v>15770</v>
      </c>
      <c r="D1704" s="8" t="s">
        <v>15771</v>
      </c>
      <c r="E1704" s="13" t="s">
        <v>33834</v>
      </c>
      <c r="F1704" s="77" t="str">
        <f t="shared" si="26"/>
        <v>К товару</v>
      </c>
      <c r="G1704" s="87">
        <v>27176.203079999999</v>
      </c>
      <c r="H1704" s="61">
        <v>39</v>
      </c>
      <c r="I1704" s="60"/>
    </row>
    <row r="1705" spans="1:9" ht="15" x14ac:dyDescent="0.25">
      <c r="A1705" s="8" t="s">
        <v>24377</v>
      </c>
      <c r="B1705" s="8" t="s">
        <v>639</v>
      </c>
      <c r="C1705" s="8" t="s">
        <v>24378</v>
      </c>
      <c r="D1705" s="8" t="s">
        <v>24379</v>
      </c>
      <c r="E1705" s="13" t="s">
        <v>33835</v>
      </c>
      <c r="F1705" s="77" t="str">
        <f t="shared" si="26"/>
        <v>К товару</v>
      </c>
      <c r="G1705" s="87">
        <v>1447.5207599999999</v>
      </c>
      <c r="H1705" s="61">
        <v>10</v>
      </c>
      <c r="I1705" s="60"/>
    </row>
    <row r="1706" spans="1:9" ht="15" x14ac:dyDescent="0.25">
      <c r="A1706" s="8" t="s">
        <v>15772</v>
      </c>
      <c r="B1706" s="8" t="s">
        <v>639</v>
      </c>
      <c r="C1706" s="8" t="s">
        <v>15773</v>
      </c>
      <c r="D1706" s="8" t="s">
        <v>15774</v>
      </c>
      <c r="E1706" s="13" t="s">
        <v>33836</v>
      </c>
      <c r="F1706" s="77" t="str">
        <f t="shared" si="26"/>
        <v>К товару</v>
      </c>
      <c r="G1706" s="87">
        <v>1143.999</v>
      </c>
      <c r="H1706" s="61">
        <v>389</v>
      </c>
      <c r="I1706" s="60"/>
    </row>
    <row r="1707" spans="1:9" ht="15" x14ac:dyDescent="0.25">
      <c r="A1707" s="8" t="s">
        <v>27857</v>
      </c>
      <c r="B1707" s="8" t="s">
        <v>639</v>
      </c>
      <c r="C1707" s="8" t="s">
        <v>27858</v>
      </c>
      <c r="D1707" s="8" t="s">
        <v>27859</v>
      </c>
      <c r="E1707" s="13" t="s">
        <v>33837</v>
      </c>
      <c r="F1707" s="77" t="str">
        <f t="shared" si="26"/>
        <v>К товару</v>
      </c>
      <c r="G1707" s="87">
        <v>30468.024000000001</v>
      </c>
      <c r="H1707" s="61">
        <v>30</v>
      </c>
      <c r="I1707" s="60"/>
    </row>
    <row r="1708" spans="1:9" ht="15" x14ac:dyDescent="0.25">
      <c r="A1708" s="8" t="s">
        <v>15775</v>
      </c>
      <c r="B1708" s="8" t="s">
        <v>639</v>
      </c>
      <c r="C1708" s="8" t="s">
        <v>15776</v>
      </c>
      <c r="D1708" s="8" t="s">
        <v>15777</v>
      </c>
      <c r="E1708" s="13" t="s">
        <v>33838</v>
      </c>
      <c r="F1708" s="77" t="str">
        <f t="shared" si="26"/>
        <v>К товару</v>
      </c>
      <c r="G1708" s="87">
        <v>1477.0619999999999</v>
      </c>
      <c r="H1708" s="61">
        <v>127</v>
      </c>
      <c r="I1708" s="60"/>
    </row>
    <row r="1709" spans="1:9" ht="15" x14ac:dyDescent="0.25">
      <c r="A1709" s="8" t="s">
        <v>24380</v>
      </c>
      <c r="B1709" s="8" t="s">
        <v>639</v>
      </c>
      <c r="C1709" s="8" t="s">
        <v>24381</v>
      </c>
      <c r="D1709" s="8" t="s">
        <v>24382</v>
      </c>
      <c r="E1709" s="13" t="s">
        <v>33839</v>
      </c>
      <c r="F1709" s="77" t="str">
        <f t="shared" si="26"/>
        <v>К товару</v>
      </c>
      <c r="G1709" s="87">
        <v>772.70616000000007</v>
      </c>
      <c r="H1709" s="61">
        <v>12</v>
      </c>
      <c r="I1709" s="60"/>
    </row>
    <row r="1710" spans="1:9" ht="15" x14ac:dyDescent="0.25">
      <c r="A1710" s="8" t="s">
        <v>15778</v>
      </c>
      <c r="B1710" s="8" t="s">
        <v>639</v>
      </c>
      <c r="C1710" s="8" t="s">
        <v>15779</v>
      </c>
      <c r="D1710" s="8" t="s">
        <v>7944</v>
      </c>
      <c r="E1710" s="13" t="s">
        <v>33840</v>
      </c>
      <c r="F1710" s="77" t="str">
        <f t="shared" si="26"/>
        <v>К товару</v>
      </c>
      <c r="G1710" s="87">
        <v>28817.19</v>
      </c>
      <c r="H1710" s="61">
        <v>48</v>
      </c>
      <c r="I1710" s="60"/>
    </row>
    <row r="1711" spans="1:9" ht="15" x14ac:dyDescent="0.25">
      <c r="A1711" s="8" t="s">
        <v>24383</v>
      </c>
      <c r="B1711" s="8" t="s">
        <v>639</v>
      </c>
      <c r="C1711" s="8" t="s">
        <v>24384</v>
      </c>
      <c r="D1711" s="8" t="s">
        <v>24385</v>
      </c>
      <c r="E1711" s="13" t="s">
        <v>33841</v>
      </c>
      <c r="F1711" s="77" t="str">
        <f t="shared" si="26"/>
        <v>К товару</v>
      </c>
      <c r="G1711" s="87">
        <v>26587.115999999998</v>
      </c>
      <c r="H1711" s="61">
        <v>85</v>
      </c>
      <c r="I1711" s="60"/>
    </row>
    <row r="1712" spans="1:9" ht="15" x14ac:dyDescent="0.25">
      <c r="A1712" s="8" t="s">
        <v>15780</v>
      </c>
      <c r="B1712" s="8" t="s">
        <v>639</v>
      </c>
      <c r="C1712" s="8" t="s">
        <v>15781</v>
      </c>
      <c r="D1712" s="8" t="s">
        <v>15782</v>
      </c>
      <c r="E1712" s="13" t="s">
        <v>33842</v>
      </c>
      <c r="F1712" s="77" t="str">
        <f t="shared" si="26"/>
        <v>К товару</v>
      </c>
      <c r="G1712" s="87">
        <v>7250.3470799999996</v>
      </c>
      <c r="H1712" s="61">
        <v>39</v>
      </c>
      <c r="I1712" s="60"/>
    </row>
    <row r="1713" spans="1:9" ht="15" x14ac:dyDescent="0.25">
      <c r="A1713" s="8" t="s">
        <v>15783</v>
      </c>
      <c r="B1713" s="8" t="s">
        <v>639</v>
      </c>
      <c r="C1713" s="8" t="s">
        <v>15784</v>
      </c>
      <c r="D1713" s="8" t="s">
        <v>7950</v>
      </c>
      <c r="E1713" s="13" t="s">
        <v>33843</v>
      </c>
      <c r="F1713" s="77" t="str">
        <f t="shared" si="26"/>
        <v>К товару</v>
      </c>
      <c r="G1713" s="87">
        <v>1327.6180800000002</v>
      </c>
      <c r="H1713" s="61">
        <v>78</v>
      </c>
      <c r="I1713" s="60"/>
    </row>
    <row r="1714" spans="1:9" ht="30" x14ac:dyDescent="0.25">
      <c r="A1714" s="8" t="s">
        <v>15785</v>
      </c>
      <c r="B1714" s="8" t="s">
        <v>639</v>
      </c>
      <c r="C1714" s="8" t="s">
        <v>15786</v>
      </c>
      <c r="D1714" s="8" t="s">
        <v>15787</v>
      </c>
      <c r="E1714" s="13" t="s">
        <v>33844</v>
      </c>
      <c r="F1714" s="77" t="str">
        <f t="shared" si="26"/>
        <v>К товару</v>
      </c>
      <c r="G1714" s="87">
        <v>940.10651999999993</v>
      </c>
      <c r="H1714" s="61">
        <v>152</v>
      </c>
      <c r="I1714" s="60"/>
    </row>
    <row r="1715" spans="1:9" ht="15" x14ac:dyDescent="0.25">
      <c r="A1715" s="8" t="s">
        <v>15788</v>
      </c>
      <c r="B1715" s="8" t="s">
        <v>639</v>
      </c>
      <c r="C1715" s="8" t="s">
        <v>15789</v>
      </c>
      <c r="D1715" s="8" t="s">
        <v>7956</v>
      </c>
      <c r="E1715" s="13" t="s">
        <v>33845</v>
      </c>
      <c r="F1715" s="77" t="str">
        <f t="shared" si="26"/>
        <v>К товару</v>
      </c>
      <c r="G1715" s="87">
        <v>3089.6661600000002</v>
      </c>
      <c r="H1715" s="61">
        <v>40</v>
      </c>
      <c r="I1715" s="60"/>
    </row>
    <row r="1716" spans="1:9" ht="30" x14ac:dyDescent="0.25">
      <c r="A1716" s="8" t="s">
        <v>15790</v>
      </c>
      <c r="B1716" s="8" t="s">
        <v>639</v>
      </c>
      <c r="C1716" s="8" t="s">
        <v>15791</v>
      </c>
      <c r="D1716" s="8" t="s">
        <v>15792</v>
      </c>
      <c r="E1716" s="13" t="s">
        <v>33846</v>
      </c>
      <c r="F1716" s="77" t="str">
        <f t="shared" si="26"/>
        <v>К товару</v>
      </c>
      <c r="G1716" s="87">
        <v>1098.2390399999999</v>
      </c>
      <c r="H1716" s="61">
        <v>22</v>
      </c>
      <c r="I1716" s="60"/>
    </row>
    <row r="1717" spans="1:9" ht="15" x14ac:dyDescent="0.25">
      <c r="A1717" s="8" t="s">
        <v>15793</v>
      </c>
      <c r="B1717" s="8" t="s">
        <v>639</v>
      </c>
      <c r="C1717" s="8" t="s">
        <v>15794</v>
      </c>
      <c r="D1717" s="8" t="s">
        <v>15795</v>
      </c>
      <c r="E1717" s="13" t="s">
        <v>33847</v>
      </c>
      <c r="F1717" s="77" t="str">
        <f t="shared" si="26"/>
        <v>К товару</v>
      </c>
      <c r="G1717" s="87">
        <v>1216.404</v>
      </c>
      <c r="H1717" s="61">
        <v>56</v>
      </c>
      <c r="I1717" s="60"/>
    </row>
    <row r="1718" spans="1:9" ht="15" x14ac:dyDescent="0.25">
      <c r="A1718" s="8" t="s">
        <v>15796</v>
      </c>
      <c r="B1718" s="8" t="s">
        <v>639</v>
      </c>
      <c r="C1718" s="8" t="s">
        <v>15797</v>
      </c>
      <c r="D1718" s="8" t="s">
        <v>15798</v>
      </c>
      <c r="E1718" s="13" t="s">
        <v>33848</v>
      </c>
      <c r="F1718" s="77" t="str">
        <f t="shared" si="26"/>
        <v>К товару</v>
      </c>
      <c r="G1718" s="87">
        <v>20688.715079999998</v>
      </c>
      <c r="H1718" s="61">
        <v>8</v>
      </c>
      <c r="I1718" s="60"/>
    </row>
    <row r="1719" spans="1:9" ht="15" x14ac:dyDescent="0.25">
      <c r="A1719" s="8" t="s">
        <v>15799</v>
      </c>
      <c r="B1719" s="8" t="s">
        <v>639</v>
      </c>
      <c r="C1719" s="8" t="s">
        <v>15800</v>
      </c>
      <c r="D1719" s="8" t="s">
        <v>15801</v>
      </c>
      <c r="E1719" s="13" t="s">
        <v>33849</v>
      </c>
      <c r="F1719" s="77" t="str">
        <f t="shared" si="26"/>
        <v>К товару</v>
      </c>
      <c r="G1719" s="87">
        <v>10349.281079999999</v>
      </c>
      <c r="H1719" s="61">
        <v>3</v>
      </c>
      <c r="I1719" s="60"/>
    </row>
    <row r="1720" spans="1:9" ht="15" x14ac:dyDescent="0.25">
      <c r="A1720" s="8" t="s">
        <v>21571</v>
      </c>
      <c r="B1720" s="8" t="s">
        <v>639</v>
      </c>
      <c r="C1720" s="8" t="s">
        <v>21572</v>
      </c>
      <c r="D1720" s="8" t="s">
        <v>21573</v>
      </c>
      <c r="E1720" s="13" t="s">
        <v>33850</v>
      </c>
      <c r="F1720" s="77" t="str">
        <f t="shared" si="26"/>
        <v>К товару</v>
      </c>
      <c r="G1720" s="87">
        <v>5145.9681599999994</v>
      </c>
      <c r="H1720" s="61">
        <v>6</v>
      </c>
      <c r="I1720" s="60"/>
    </row>
    <row r="1721" spans="1:9" ht="15" x14ac:dyDescent="0.25">
      <c r="A1721" s="8" t="s">
        <v>15802</v>
      </c>
      <c r="B1721" s="8" t="s">
        <v>639</v>
      </c>
      <c r="C1721" s="8" t="s">
        <v>15803</v>
      </c>
      <c r="D1721" s="8" t="s">
        <v>15804</v>
      </c>
      <c r="E1721" s="13" t="s">
        <v>33851</v>
      </c>
      <c r="F1721" s="77" t="str">
        <f t="shared" si="26"/>
        <v>К товару</v>
      </c>
      <c r="G1721" s="87">
        <v>8283.1319999999996</v>
      </c>
      <c r="H1721" s="61">
        <v>9</v>
      </c>
      <c r="I1721" s="60"/>
    </row>
    <row r="1722" spans="1:9" ht="15" x14ac:dyDescent="0.25">
      <c r="A1722" s="8" t="s">
        <v>24386</v>
      </c>
      <c r="B1722" s="8" t="s">
        <v>639</v>
      </c>
      <c r="C1722" s="8" t="s">
        <v>24387</v>
      </c>
      <c r="D1722" s="8" t="s">
        <v>24388</v>
      </c>
      <c r="E1722" s="13" t="s">
        <v>33852</v>
      </c>
      <c r="F1722" s="77" t="str">
        <f t="shared" si="26"/>
        <v>К товару</v>
      </c>
      <c r="G1722" s="87">
        <v>3359.5920000000001</v>
      </c>
      <c r="H1722" s="61">
        <v>10</v>
      </c>
      <c r="I1722" s="60"/>
    </row>
    <row r="1723" spans="1:9" ht="15" x14ac:dyDescent="0.25">
      <c r="A1723" s="8" t="s">
        <v>24389</v>
      </c>
      <c r="B1723" s="8" t="s">
        <v>639</v>
      </c>
      <c r="C1723" s="8" t="s">
        <v>24390</v>
      </c>
      <c r="D1723" s="8" t="s">
        <v>24391</v>
      </c>
      <c r="E1723" s="13" t="s">
        <v>33853</v>
      </c>
      <c r="F1723" s="77" t="str">
        <f t="shared" si="26"/>
        <v>К товару</v>
      </c>
      <c r="G1723" s="87">
        <v>1455.05088</v>
      </c>
      <c r="H1723" s="61">
        <v>4</v>
      </c>
      <c r="I1723" s="60"/>
    </row>
    <row r="1724" spans="1:9" ht="15" x14ac:dyDescent="0.25">
      <c r="A1724" s="8" t="s">
        <v>21574</v>
      </c>
      <c r="B1724" s="8" t="s">
        <v>639</v>
      </c>
      <c r="C1724" s="8" t="s">
        <v>21575</v>
      </c>
      <c r="D1724" s="8" t="s">
        <v>21576</v>
      </c>
      <c r="E1724" s="13" t="s">
        <v>33854</v>
      </c>
      <c r="F1724" s="77" t="str">
        <f t="shared" si="26"/>
        <v>К товару</v>
      </c>
      <c r="G1724" s="87">
        <v>4566.7281600000006</v>
      </c>
      <c r="H1724" s="61">
        <v>12</v>
      </c>
      <c r="I1724" s="60"/>
    </row>
    <row r="1725" spans="1:9" ht="15" x14ac:dyDescent="0.25">
      <c r="A1725" s="8" t="s">
        <v>15805</v>
      </c>
      <c r="B1725" s="8" t="s">
        <v>639</v>
      </c>
      <c r="C1725" s="8" t="s">
        <v>15806</v>
      </c>
      <c r="D1725" s="8" t="s">
        <v>15807</v>
      </c>
      <c r="E1725" s="13" t="s">
        <v>33855</v>
      </c>
      <c r="F1725" s="77" t="str">
        <f t="shared" si="26"/>
        <v>К товару</v>
      </c>
      <c r="G1725" s="87">
        <v>34406.856</v>
      </c>
      <c r="H1725" s="61">
        <v>31</v>
      </c>
      <c r="I1725" s="60"/>
    </row>
    <row r="1726" spans="1:9" ht="15" x14ac:dyDescent="0.25">
      <c r="A1726" s="8" t="s">
        <v>21577</v>
      </c>
      <c r="B1726" s="8" t="s">
        <v>639</v>
      </c>
      <c r="C1726" s="8" t="s">
        <v>21578</v>
      </c>
      <c r="D1726" s="8" t="s">
        <v>21579</v>
      </c>
      <c r="E1726" s="13" t="s">
        <v>33856</v>
      </c>
      <c r="F1726" s="77" t="str">
        <f t="shared" si="26"/>
        <v>К товару</v>
      </c>
      <c r="G1726" s="87">
        <v>2896.2</v>
      </c>
      <c r="H1726" s="61">
        <v>133</v>
      </c>
      <c r="I1726" s="60"/>
    </row>
    <row r="1727" spans="1:9" ht="15" x14ac:dyDescent="0.25">
      <c r="A1727" s="8" t="s">
        <v>24392</v>
      </c>
      <c r="B1727" s="8" t="s">
        <v>639</v>
      </c>
      <c r="C1727" s="8" t="s">
        <v>24393</v>
      </c>
      <c r="D1727" s="8" t="s">
        <v>24394</v>
      </c>
      <c r="E1727" s="13" t="s">
        <v>33857</v>
      </c>
      <c r="F1727" s="77" t="str">
        <f t="shared" si="26"/>
        <v>К товару</v>
      </c>
      <c r="G1727" s="87">
        <v>40430.951999999997</v>
      </c>
      <c r="H1727" s="61">
        <v>6</v>
      </c>
      <c r="I1727" s="60"/>
    </row>
    <row r="1728" spans="1:9" ht="15" x14ac:dyDescent="0.25">
      <c r="A1728" s="8" t="s">
        <v>15808</v>
      </c>
      <c r="B1728" s="8" t="s">
        <v>639</v>
      </c>
      <c r="C1728" s="8" t="s">
        <v>15809</v>
      </c>
      <c r="D1728" s="8" t="s">
        <v>15810</v>
      </c>
      <c r="E1728" s="13" t="s">
        <v>33858</v>
      </c>
      <c r="F1728" s="77" t="str">
        <f t="shared" si="26"/>
        <v>К товару</v>
      </c>
      <c r="G1728" s="87">
        <v>4151.4130799999994</v>
      </c>
      <c r="H1728" s="61">
        <v>40</v>
      </c>
      <c r="I1728" s="60"/>
    </row>
    <row r="1729" spans="1:9" ht="15" x14ac:dyDescent="0.25">
      <c r="A1729" s="8" t="s">
        <v>24395</v>
      </c>
      <c r="B1729" s="8" t="s">
        <v>639</v>
      </c>
      <c r="C1729" s="8" t="s">
        <v>24396</v>
      </c>
      <c r="D1729" s="8" t="s">
        <v>24397</v>
      </c>
      <c r="E1729" s="13" t="s">
        <v>33859</v>
      </c>
      <c r="F1729" s="77" t="str">
        <f t="shared" si="26"/>
        <v>К товару</v>
      </c>
      <c r="G1729" s="87">
        <v>17744.438159999998</v>
      </c>
      <c r="H1729" s="61">
        <v>4</v>
      </c>
      <c r="I1729" s="60"/>
    </row>
    <row r="1730" spans="1:9" ht="30" x14ac:dyDescent="0.25">
      <c r="A1730" s="8" t="s">
        <v>15811</v>
      </c>
      <c r="B1730" s="8" t="s">
        <v>639</v>
      </c>
      <c r="C1730" s="8" t="s">
        <v>15812</v>
      </c>
      <c r="D1730" s="8" t="s">
        <v>15813</v>
      </c>
      <c r="E1730" s="13" t="s">
        <v>33860</v>
      </c>
      <c r="F1730" s="77" t="str">
        <f t="shared" si="26"/>
        <v>К товару</v>
      </c>
      <c r="G1730" s="87">
        <v>1788.1138799999999</v>
      </c>
      <c r="H1730" s="61">
        <v>16</v>
      </c>
      <c r="I1730" s="60"/>
    </row>
    <row r="1731" spans="1:9" ht="15" x14ac:dyDescent="0.25">
      <c r="A1731" s="8" t="s">
        <v>27860</v>
      </c>
      <c r="B1731" s="8" t="s">
        <v>639</v>
      </c>
      <c r="C1731" s="8" t="s">
        <v>27861</v>
      </c>
      <c r="D1731" s="8" t="s">
        <v>27862</v>
      </c>
      <c r="E1731" s="13" t="s">
        <v>33861</v>
      </c>
      <c r="F1731" s="77" t="str">
        <f t="shared" si="26"/>
        <v>К товару</v>
      </c>
      <c r="G1731" s="87">
        <v>23797.496159999999</v>
      </c>
      <c r="H1731" s="61">
        <v>6</v>
      </c>
      <c r="I1731" s="60"/>
    </row>
    <row r="1732" spans="1:9" ht="30" x14ac:dyDescent="0.25">
      <c r="A1732" s="8" t="s">
        <v>15814</v>
      </c>
      <c r="B1732" s="8" t="s">
        <v>639</v>
      </c>
      <c r="C1732" s="8" t="s">
        <v>15815</v>
      </c>
      <c r="D1732" s="8" t="s">
        <v>15816</v>
      </c>
      <c r="E1732" s="13" t="s">
        <v>33862</v>
      </c>
      <c r="F1732" s="77" t="str">
        <f t="shared" si="26"/>
        <v>К товару</v>
      </c>
      <c r="G1732" s="87">
        <v>1667.6319600000002</v>
      </c>
      <c r="H1732" s="61">
        <v>382</v>
      </c>
      <c r="I1732" s="60"/>
    </row>
    <row r="1733" spans="1:9" ht="15" x14ac:dyDescent="0.25">
      <c r="A1733" s="8" t="s">
        <v>15817</v>
      </c>
      <c r="B1733" s="8" t="s">
        <v>639</v>
      </c>
      <c r="C1733" s="8" t="s">
        <v>15818</v>
      </c>
      <c r="D1733" s="8" t="s">
        <v>2361</v>
      </c>
      <c r="E1733" s="13" t="s">
        <v>33863</v>
      </c>
      <c r="F1733" s="77" t="str">
        <f t="shared" si="26"/>
        <v>К товару</v>
      </c>
      <c r="G1733" s="87">
        <v>6873.8410800000001</v>
      </c>
      <c r="H1733" s="61">
        <v>25</v>
      </c>
      <c r="I1733" s="60"/>
    </row>
    <row r="1734" spans="1:9" ht="15" x14ac:dyDescent="0.25">
      <c r="A1734" s="8" t="s">
        <v>15819</v>
      </c>
      <c r="B1734" s="8" t="s">
        <v>639</v>
      </c>
      <c r="C1734" s="8" t="s">
        <v>15820</v>
      </c>
      <c r="D1734" s="8" t="s">
        <v>15821</v>
      </c>
      <c r="E1734" s="13" t="s">
        <v>33864</v>
      </c>
      <c r="F1734" s="77" t="str">
        <f t="shared" si="26"/>
        <v>К товару</v>
      </c>
      <c r="G1734" s="87">
        <v>8630.6759999999995</v>
      </c>
      <c r="H1734" s="61">
        <v>4</v>
      </c>
      <c r="I1734" s="60"/>
    </row>
    <row r="1735" spans="1:9" ht="15" x14ac:dyDescent="0.25">
      <c r="A1735" s="8" t="s">
        <v>24398</v>
      </c>
      <c r="B1735" s="8" t="s">
        <v>639</v>
      </c>
      <c r="C1735" s="8" t="s">
        <v>24399</v>
      </c>
      <c r="D1735" s="8" t="s">
        <v>8003</v>
      </c>
      <c r="E1735" s="13" t="s">
        <v>33865</v>
      </c>
      <c r="F1735" s="77" t="str">
        <f t="shared" si="26"/>
        <v>К товару</v>
      </c>
      <c r="G1735" s="87">
        <v>4518.0720000000001</v>
      </c>
      <c r="H1735" s="61">
        <v>20</v>
      </c>
      <c r="I1735" s="60"/>
    </row>
    <row r="1736" spans="1:9" ht="15" x14ac:dyDescent="0.25">
      <c r="A1736" s="8" t="s">
        <v>24400</v>
      </c>
      <c r="B1736" s="8" t="s">
        <v>639</v>
      </c>
      <c r="C1736" s="8" t="s">
        <v>24401</v>
      </c>
      <c r="D1736" s="8" t="s">
        <v>24402</v>
      </c>
      <c r="E1736" s="13" t="s">
        <v>33866</v>
      </c>
      <c r="F1736" s="77" t="str">
        <f t="shared" si="26"/>
        <v>К товару</v>
      </c>
      <c r="G1736" s="87">
        <v>30033.594000000001</v>
      </c>
      <c r="H1736" s="61">
        <v>9</v>
      </c>
      <c r="I1736" s="60"/>
    </row>
    <row r="1737" spans="1:9" ht="15" x14ac:dyDescent="0.25">
      <c r="A1737" s="8" t="s">
        <v>27863</v>
      </c>
      <c r="B1737" s="8" t="s">
        <v>639</v>
      </c>
      <c r="C1737" s="8" t="s">
        <v>27864</v>
      </c>
      <c r="D1737" s="8" t="s">
        <v>27865</v>
      </c>
      <c r="E1737" s="13" t="s">
        <v>33867</v>
      </c>
      <c r="F1737" s="77" t="str">
        <f t="shared" si="26"/>
        <v>К товару</v>
      </c>
      <c r="G1737" s="87">
        <v>34976.828159999997</v>
      </c>
      <c r="H1737" s="61">
        <v>20</v>
      </c>
      <c r="I1737" s="60"/>
    </row>
    <row r="1738" spans="1:9" ht="15" x14ac:dyDescent="0.25">
      <c r="A1738" s="8" t="s">
        <v>15822</v>
      </c>
      <c r="B1738" s="8" t="s">
        <v>639</v>
      </c>
      <c r="C1738" s="8" t="s">
        <v>15823</v>
      </c>
      <c r="D1738" s="8" t="s">
        <v>15824</v>
      </c>
      <c r="E1738" s="13" t="s">
        <v>33868</v>
      </c>
      <c r="F1738" s="77" t="str">
        <f t="shared" ref="F1738:F1801" si="27">HYPERLINK("https://shop-askom.kz/?pbrandnumber="&amp;C1738&amp;"&amp;pbrandname=SAMPA", "К товару")</f>
        <v>К товару</v>
      </c>
      <c r="G1738" s="87">
        <v>1413.3456000000001</v>
      </c>
      <c r="H1738" s="61">
        <v>2</v>
      </c>
      <c r="I1738" s="60"/>
    </row>
    <row r="1739" spans="1:9" ht="15" x14ac:dyDescent="0.25">
      <c r="A1739" s="8" t="s">
        <v>24403</v>
      </c>
      <c r="B1739" s="8" t="s">
        <v>639</v>
      </c>
      <c r="C1739" s="8" t="s">
        <v>24404</v>
      </c>
      <c r="D1739" s="8" t="s">
        <v>24405</v>
      </c>
      <c r="E1739" s="13" t="s">
        <v>33869</v>
      </c>
      <c r="F1739" s="77" t="str">
        <f t="shared" si="27"/>
        <v>К товару</v>
      </c>
      <c r="G1739" s="87">
        <v>13245.48108</v>
      </c>
      <c r="H1739" s="61">
        <v>20</v>
      </c>
      <c r="I1739" s="60"/>
    </row>
    <row r="1740" spans="1:9" ht="15" x14ac:dyDescent="0.25">
      <c r="A1740" s="8" t="s">
        <v>15825</v>
      </c>
      <c r="B1740" s="8" t="s">
        <v>639</v>
      </c>
      <c r="C1740" s="8" t="s">
        <v>15826</v>
      </c>
      <c r="D1740" s="8" t="s">
        <v>15827</v>
      </c>
      <c r="E1740" s="13" t="s">
        <v>33870</v>
      </c>
      <c r="F1740" s="77" t="str">
        <f t="shared" si="27"/>
        <v>К товару</v>
      </c>
      <c r="G1740" s="87">
        <v>3224.6290799999997</v>
      </c>
      <c r="H1740" s="61">
        <v>5</v>
      </c>
      <c r="I1740" s="60"/>
    </row>
    <row r="1741" spans="1:9" ht="15" x14ac:dyDescent="0.25">
      <c r="A1741" s="8" t="s">
        <v>15828</v>
      </c>
      <c r="B1741" s="8" t="s">
        <v>639</v>
      </c>
      <c r="C1741" s="8" t="s">
        <v>15829</v>
      </c>
      <c r="D1741" s="8" t="s">
        <v>15830</v>
      </c>
      <c r="E1741" s="13" t="s">
        <v>33871</v>
      </c>
      <c r="F1741" s="77" t="str">
        <f t="shared" si="27"/>
        <v>К товару</v>
      </c>
      <c r="G1741" s="87">
        <v>1899.9072000000001</v>
      </c>
      <c r="H1741" s="61">
        <v>17</v>
      </c>
      <c r="I1741" s="60"/>
    </row>
    <row r="1742" spans="1:9" ht="15" x14ac:dyDescent="0.25">
      <c r="A1742" s="8" t="s">
        <v>24406</v>
      </c>
      <c r="B1742" s="8" t="s">
        <v>639</v>
      </c>
      <c r="C1742" s="8" t="s">
        <v>24407</v>
      </c>
      <c r="D1742" s="8" t="s">
        <v>24408</v>
      </c>
      <c r="E1742" s="13" t="s">
        <v>33872</v>
      </c>
      <c r="F1742" s="77" t="str">
        <f t="shared" si="27"/>
        <v>К товару</v>
      </c>
      <c r="G1742" s="87">
        <v>2751.39</v>
      </c>
      <c r="H1742" s="61">
        <v>4</v>
      </c>
      <c r="I1742" s="60"/>
    </row>
    <row r="1743" spans="1:9" ht="30" x14ac:dyDescent="0.25">
      <c r="A1743" s="8" t="s">
        <v>27866</v>
      </c>
      <c r="B1743" s="8" t="s">
        <v>639</v>
      </c>
      <c r="C1743" s="8" t="s">
        <v>27867</v>
      </c>
      <c r="D1743" s="8" t="s">
        <v>27868</v>
      </c>
      <c r="E1743" s="13" t="s">
        <v>33873</v>
      </c>
      <c r="F1743" s="77" t="str">
        <f t="shared" si="27"/>
        <v>К товару</v>
      </c>
      <c r="G1743" s="87">
        <v>4633.92</v>
      </c>
      <c r="H1743" s="61">
        <v>12</v>
      </c>
      <c r="I1743" s="60"/>
    </row>
    <row r="1744" spans="1:9" ht="15" x14ac:dyDescent="0.25">
      <c r="A1744" s="8" t="s">
        <v>24409</v>
      </c>
      <c r="B1744" s="8" t="s">
        <v>639</v>
      </c>
      <c r="C1744" s="8" t="s">
        <v>24410</v>
      </c>
      <c r="D1744" s="8" t="s">
        <v>24411</v>
      </c>
      <c r="E1744" s="13" t="s">
        <v>33874</v>
      </c>
      <c r="F1744" s="77" t="str">
        <f t="shared" si="27"/>
        <v>К товару</v>
      </c>
      <c r="G1744" s="87">
        <v>9219.7630800000006</v>
      </c>
      <c r="H1744" s="61">
        <v>7</v>
      </c>
      <c r="I1744" s="60"/>
    </row>
    <row r="1745" spans="1:9" ht="15" x14ac:dyDescent="0.25">
      <c r="A1745" s="8" t="s">
        <v>15831</v>
      </c>
      <c r="B1745" s="8" t="s">
        <v>639</v>
      </c>
      <c r="C1745" s="8" t="s">
        <v>15832</v>
      </c>
      <c r="D1745" s="8" t="s">
        <v>15833</v>
      </c>
      <c r="E1745" s="13" t="s">
        <v>33875</v>
      </c>
      <c r="F1745" s="77" t="str">
        <f t="shared" si="27"/>
        <v>К товару</v>
      </c>
      <c r="G1745" s="87">
        <v>2500.57908</v>
      </c>
      <c r="H1745" s="61">
        <v>60</v>
      </c>
      <c r="I1745" s="60"/>
    </row>
    <row r="1746" spans="1:9" ht="15" x14ac:dyDescent="0.25">
      <c r="A1746" s="8" t="s">
        <v>21580</v>
      </c>
      <c r="B1746" s="8" t="s">
        <v>639</v>
      </c>
      <c r="C1746" s="8" t="s">
        <v>21581</v>
      </c>
      <c r="D1746" s="8" t="s">
        <v>21582</v>
      </c>
      <c r="E1746" s="13" t="s">
        <v>33876</v>
      </c>
      <c r="F1746" s="77" t="str">
        <f t="shared" si="27"/>
        <v>К товару</v>
      </c>
      <c r="G1746" s="87">
        <v>11488.64616</v>
      </c>
      <c r="H1746" s="61">
        <v>4</v>
      </c>
      <c r="I1746" s="60"/>
    </row>
    <row r="1747" spans="1:9" ht="15" x14ac:dyDescent="0.25">
      <c r="A1747" s="8" t="s">
        <v>15834</v>
      </c>
      <c r="B1747" s="8" t="s">
        <v>639</v>
      </c>
      <c r="C1747" s="8" t="s">
        <v>15835</v>
      </c>
      <c r="D1747" s="8" t="s">
        <v>15836</v>
      </c>
      <c r="E1747" s="13" t="s">
        <v>33877</v>
      </c>
      <c r="F1747" s="77" t="str">
        <f t="shared" si="27"/>
        <v>К товару</v>
      </c>
      <c r="G1747" s="87">
        <v>9972.7750799999994</v>
      </c>
      <c r="H1747" s="61">
        <v>3</v>
      </c>
      <c r="I1747" s="60"/>
    </row>
    <row r="1748" spans="1:9" ht="15" x14ac:dyDescent="0.25">
      <c r="A1748" s="8" t="s">
        <v>15837</v>
      </c>
      <c r="B1748" s="8" t="s">
        <v>639</v>
      </c>
      <c r="C1748" s="8" t="s">
        <v>15838</v>
      </c>
      <c r="D1748" s="8" t="s">
        <v>15839</v>
      </c>
      <c r="E1748" s="13" t="s">
        <v>33878</v>
      </c>
      <c r="F1748" s="77" t="str">
        <f t="shared" si="27"/>
        <v>К товару</v>
      </c>
      <c r="G1748" s="87">
        <v>5570.5510800000002</v>
      </c>
      <c r="H1748" s="61">
        <v>40</v>
      </c>
      <c r="I1748" s="60"/>
    </row>
    <row r="1749" spans="1:9" ht="30" x14ac:dyDescent="0.25">
      <c r="A1749" s="8" t="s">
        <v>24412</v>
      </c>
      <c r="B1749" s="8" t="s">
        <v>639</v>
      </c>
      <c r="C1749" s="8" t="s">
        <v>24413</v>
      </c>
      <c r="D1749" s="8" t="s">
        <v>24414</v>
      </c>
      <c r="E1749" s="13" t="s">
        <v>33879</v>
      </c>
      <c r="F1749" s="77" t="str">
        <f t="shared" si="27"/>
        <v>К товару</v>
      </c>
      <c r="G1749" s="87">
        <v>6661.26</v>
      </c>
      <c r="H1749" s="61">
        <v>8</v>
      </c>
      <c r="I1749" s="60"/>
    </row>
    <row r="1750" spans="1:9" ht="15" x14ac:dyDescent="0.25">
      <c r="A1750" s="8" t="s">
        <v>15840</v>
      </c>
      <c r="B1750" s="8" t="s">
        <v>639</v>
      </c>
      <c r="C1750" s="8" t="s">
        <v>15841</v>
      </c>
      <c r="D1750" s="8" t="s">
        <v>8012</v>
      </c>
      <c r="E1750" s="13" t="s">
        <v>33880</v>
      </c>
      <c r="F1750" s="77" t="str">
        <f t="shared" si="27"/>
        <v>К товару</v>
      </c>
      <c r="G1750" s="87">
        <v>2336.65416</v>
      </c>
      <c r="H1750" s="61">
        <v>42</v>
      </c>
      <c r="I1750" s="60"/>
    </row>
    <row r="1751" spans="1:9" ht="30" x14ac:dyDescent="0.25">
      <c r="A1751" s="8" t="s">
        <v>24415</v>
      </c>
      <c r="B1751" s="8" t="s">
        <v>639</v>
      </c>
      <c r="C1751" s="8" t="s">
        <v>24416</v>
      </c>
      <c r="D1751" s="8" t="s">
        <v>24417</v>
      </c>
      <c r="E1751" s="13" t="s">
        <v>33881</v>
      </c>
      <c r="F1751" s="77" t="str">
        <f t="shared" si="27"/>
        <v>К товару</v>
      </c>
      <c r="G1751" s="87">
        <v>8669.4850800000004</v>
      </c>
      <c r="H1751" s="61">
        <v>9</v>
      </c>
      <c r="I1751" s="60"/>
    </row>
    <row r="1752" spans="1:9" ht="15" x14ac:dyDescent="0.25">
      <c r="A1752" s="8" t="s">
        <v>27869</v>
      </c>
      <c r="B1752" s="8" t="s">
        <v>639</v>
      </c>
      <c r="C1752" s="8" t="s">
        <v>27870</v>
      </c>
      <c r="D1752" s="8" t="s">
        <v>8036</v>
      </c>
      <c r="E1752" s="13" t="s">
        <v>33882</v>
      </c>
      <c r="F1752" s="77" t="str">
        <f t="shared" si="27"/>
        <v>К товару</v>
      </c>
      <c r="G1752" s="87">
        <v>11536.72308</v>
      </c>
      <c r="H1752" s="61">
        <v>4</v>
      </c>
      <c r="I1752" s="60"/>
    </row>
    <row r="1753" spans="1:9" ht="30" x14ac:dyDescent="0.25">
      <c r="A1753" s="8" t="s">
        <v>15842</v>
      </c>
      <c r="B1753" s="8" t="s">
        <v>639</v>
      </c>
      <c r="C1753" s="8" t="s">
        <v>15843</v>
      </c>
      <c r="D1753" s="8" t="s">
        <v>5153</v>
      </c>
      <c r="E1753" s="13" t="s">
        <v>33883</v>
      </c>
      <c r="F1753" s="77" t="str">
        <f t="shared" si="27"/>
        <v>К товару</v>
      </c>
      <c r="G1753" s="87">
        <v>9712.11708</v>
      </c>
      <c r="H1753" s="61">
        <v>42</v>
      </c>
      <c r="I1753" s="60"/>
    </row>
    <row r="1754" spans="1:9" ht="15" x14ac:dyDescent="0.25">
      <c r="A1754" s="8" t="s">
        <v>15844</v>
      </c>
      <c r="B1754" s="8" t="s">
        <v>639</v>
      </c>
      <c r="C1754" s="8" t="s">
        <v>15845</v>
      </c>
      <c r="D1754" s="8" t="s">
        <v>2654</v>
      </c>
      <c r="E1754" s="13" t="s">
        <v>33884</v>
      </c>
      <c r="F1754" s="77" t="str">
        <f t="shared" si="27"/>
        <v>К товару</v>
      </c>
      <c r="G1754" s="87">
        <v>13042.747079999999</v>
      </c>
      <c r="H1754" s="61">
        <v>27</v>
      </c>
      <c r="I1754" s="60"/>
    </row>
    <row r="1755" spans="1:9" ht="15" x14ac:dyDescent="0.25">
      <c r="A1755" s="8" t="s">
        <v>15846</v>
      </c>
      <c r="B1755" s="8" t="s">
        <v>639</v>
      </c>
      <c r="C1755" s="8" t="s">
        <v>15847</v>
      </c>
      <c r="D1755" s="8" t="s">
        <v>15848</v>
      </c>
      <c r="E1755" s="13" t="s">
        <v>33885</v>
      </c>
      <c r="F1755" s="77" t="str">
        <f t="shared" si="27"/>
        <v>К товару</v>
      </c>
      <c r="G1755" s="87">
        <v>15900.137999999999</v>
      </c>
      <c r="H1755" s="61">
        <v>10</v>
      </c>
      <c r="I1755" s="60"/>
    </row>
    <row r="1756" spans="1:9" ht="30" x14ac:dyDescent="0.25">
      <c r="A1756" s="8" t="s">
        <v>15849</v>
      </c>
      <c r="B1756" s="8" t="s">
        <v>639</v>
      </c>
      <c r="C1756" s="8" t="s">
        <v>15850</v>
      </c>
      <c r="D1756" s="8" t="s">
        <v>15851</v>
      </c>
      <c r="E1756" s="13" t="s">
        <v>33886</v>
      </c>
      <c r="F1756" s="77" t="str">
        <f t="shared" si="27"/>
        <v>К товару</v>
      </c>
      <c r="G1756" s="87">
        <v>11150.37</v>
      </c>
      <c r="H1756" s="61">
        <v>42</v>
      </c>
      <c r="I1756" s="60"/>
    </row>
    <row r="1757" spans="1:9" ht="30" x14ac:dyDescent="0.25">
      <c r="A1757" s="8" t="s">
        <v>15852</v>
      </c>
      <c r="B1757" s="8" t="s">
        <v>639</v>
      </c>
      <c r="C1757" s="8" t="s">
        <v>15853</v>
      </c>
      <c r="D1757" s="8" t="s">
        <v>2658</v>
      </c>
      <c r="E1757" s="13" t="s">
        <v>33887</v>
      </c>
      <c r="F1757" s="77" t="str">
        <f t="shared" si="27"/>
        <v>К товару</v>
      </c>
      <c r="G1757" s="87">
        <v>8756.371079999999</v>
      </c>
      <c r="H1757" s="61">
        <v>40</v>
      </c>
      <c r="I1757" s="60"/>
    </row>
    <row r="1758" spans="1:9" ht="30" x14ac:dyDescent="0.25">
      <c r="A1758" s="8" t="s">
        <v>15854</v>
      </c>
      <c r="B1758" s="8" t="s">
        <v>639</v>
      </c>
      <c r="C1758" s="8" t="s">
        <v>15855</v>
      </c>
      <c r="D1758" s="8" t="s">
        <v>15856</v>
      </c>
      <c r="E1758" s="13" t="s">
        <v>33888</v>
      </c>
      <c r="F1758" s="77" t="str">
        <f t="shared" si="27"/>
        <v>К товару</v>
      </c>
      <c r="G1758" s="87">
        <v>15765.175079999999</v>
      </c>
      <c r="H1758" s="61">
        <v>6</v>
      </c>
      <c r="I1758" s="60"/>
    </row>
    <row r="1759" spans="1:9" ht="15" x14ac:dyDescent="0.25">
      <c r="A1759" s="8" t="s">
        <v>15857</v>
      </c>
      <c r="B1759" s="8" t="s">
        <v>639</v>
      </c>
      <c r="C1759" s="8" t="s">
        <v>15858</v>
      </c>
      <c r="D1759" s="8" t="s">
        <v>15859</v>
      </c>
      <c r="E1759" s="13" t="s">
        <v>33889</v>
      </c>
      <c r="F1759" s="77" t="str">
        <f t="shared" si="27"/>
        <v>К товару</v>
      </c>
      <c r="G1759" s="87">
        <v>41212.925999999999</v>
      </c>
      <c r="H1759" s="61">
        <v>2</v>
      </c>
      <c r="I1759" s="60"/>
    </row>
    <row r="1760" spans="1:9" ht="15" x14ac:dyDescent="0.25">
      <c r="A1760" s="8" t="s">
        <v>24418</v>
      </c>
      <c r="B1760" s="8" t="s">
        <v>639</v>
      </c>
      <c r="C1760" s="8" t="s">
        <v>24419</v>
      </c>
      <c r="D1760" s="8" t="s">
        <v>24420</v>
      </c>
      <c r="E1760" s="13" t="s">
        <v>33890</v>
      </c>
      <c r="F1760" s="77" t="str">
        <f t="shared" si="27"/>
        <v>К товару</v>
      </c>
      <c r="G1760" s="87">
        <v>52488.991080000007</v>
      </c>
      <c r="H1760" s="61">
        <v>12</v>
      </c>
      <c r="I1760" s="60"/>
    </row>
    <row r="1761" spans="1:9" ht="15" x14ac:dyDescent="0.25">
      <c r="A1761" s="8" t="s">
        <v>15860</v>
      </c>
      <c r="B1761" s="8" t="s">
        <v>639</v>
      </c>
      <c r="C1761" s="8" t="s">
        <v>15861</v>
      </c>
      <c r="D1761" s="8" t="s">
        <v>5010</v>
      </c>
      <c r="E1761" s="13" t="s">
        <v>33891</v>
      </c>
      <c r="F1761" s="77" t="str">
        <f t="shared" si="27"/>
        <v>К товару</v>
      </c>
      <c r="G1761" s="87">
        <v>11430.722159999999</v>
      </c>
      <c r="H1761" s="61">
        <v>4</v>
      </c>
      <c r="I1761" s="60"/>
    </row>
    <row r="1762" spans="1:9" ht="30" x14ac:dyDescent="0.25">
      <c r="A1762" s="8" t="s">
        <v>24421</v>
      </c>
      <c r="B1762" s="8" t="s">
        <v>639</v>
      </c>
      <c r="C1762" s="8" t="s">
        <v>24422</v>
      </c>
      <c r="D1762" s="8" t="s">
        <v>24423</v>
      </c>
      <c r="E1762" s="13" t="s">
        <v>33892</v>
      </c>
      <c r="F1762" s="77" t="str">
        <f t="shared" si="27"/>
        <v>К товару</v>
      </c>
      <c r="G1762" s="87">
        <v>5290.7781599999998</v>
      </c>
      <c r="H1762" s="61">
        <v>31</v>
      </c>
      <c r="I1762" s="60"/>
    </row>
    <row r="1763" spans="1:9" ht="15" x14ac:dyDescent="0.25">
      <c r="A1763" s="8" t="s">
        <v>15862</v>
      </c>
      <c r="B1763" s="8" t="s">
        <v>639</v>
      </c>
      <c r="C1763" s="8" t="s">
        <v>15863</v>
      </c>
      <c r="D1763" s="8" t="s">
        <v>15864</v>
      </c>
      <c r="E1763" s="13" t="s">
        <v>33893</v>
      </c>
      <c r="F1763" s="77" t="str">
        <f t="shared" si="27"/>
        <v>К товару</v>
      </c>
      <c r="G1763" s="87">
        <v>7153.6139999999996</v>
      </c>
      <c r="H1763" s="61">
        <v>6</v>
      </c>
      <c r="I1763" s="60"/>
    </row>
    <row r="1764" spans="1:9" ht="30" x14ac:dyDescent="0.25">
      <c r="A1764" s="8" t="s">
        <v>15865</v>
      </c>
      <c r="B1764" s="8" t="s">
        <v>639</v>
      </c>
      <c r="C1764" s="8" t="s">
        <v>15866</v>
      </c>
      <c r="D1764" s="8" t="s">
        <v>15867</v>
      </c>
      <c r="E1764" s="13" t="s">
        <v>33894</v>
      </c>
      <c r="F1764" s="77" t="str">
        <f t="shared" si="27"/>
        <v>К товару</v>
      </c>
      <c r="G1764" s="87">
        <v>13013.78508</v>
      </c>
      <c r="H1764" s="61">
        <v>9</v>
      </c>
      <c r="I1764" s="60"/>
    </row>
    <row r="1765" spans="1:9" ht="15" x14ac:dyDescent="0.25">
      <c r="A1765" s="8" t="s">
        <v>24424</v>
      </c>
      <c r="B1765" s="8" t="s">
        <v>639</v>
      </c>
      <c r="C1765" s="8" t="s">
        <v>24425</v>
      </c>
      <c r="D1765" s="8" t="s">
        <v>24426</v>
      </c>
      <c r="E1765" s="13" t="s">
        <v>33895</v>
      </c>
      <c r="F1765" s="77" t="str">
        <f t="shared" si="27"/>
        <v>К товару</v>
      </c>
      <c r="G1765" s="87">
        <v>12125.810159999999</v>
      </c>
      <c r="H1765" s="61">
        <v>35</v>
      </c>
      <c r="I1765" s="60"/>
    </row>
    <row r="1766" spans="1:9" ht="15" x14ac:dyDescent="0.25">
      <c r="A1766" s="8" t="s">
        <v>15868</v>
      </c>
      <c r="B1766" s="8" t="s">
        <v>639</v>
      </c>
      <c r="C1766" s="8" t="s">
        <v>15869</v>
      </c>
      <c r="D1766" s="8" t="s">
        <v>15870</v>
      </c>
      <c r="E1766" s="13" t="s">
        <v>33896</v>
      </c>
      <c r="F1766" s="77" t="str">
        <f t="shared" si="27"/>
        <v>К товару</v>
      </c>
      <c r="G1766" s="87">
        <v>14577.73308</v>
      </c>
      <c r="H1766" s="61">
        <v>2</v>
      </c>
      <c r="I1766" s="60"/>
    </row>
    <row r="1767" spans="1:9" ht="15" x14ac:dyDescent="0.25">
      <c r="A1767" s="8" t="s">
        <v>15871</v>
      </c>
      <c r="B1767" s="8" t="s">
        <v>639</v>
      </c>
      <c r="C1767" s="8" t="s">
        <v>15872</v>
      </c>
      <c r="D1767" s="8" t="s">
        <v>15873</v>
      </c>
      <c r="E1767" s="13" t="s">
        <v>33897</v>
      </c>
      <c r="F1767" s="77" t="str">
        <f t="shared" si="27"/>
        <v>К товару</v>
      </c>
      <c r="G1767" s="87">
        <v>7761.8159999999998</v>
      </c>
      <c r="H1767" s="61">
        <v>26</v>
      </c>
      <c r="I1767" s="60"/>
    </row>
    <row r="1768" spans="1:9" ht="30" x14ac:dyDescent="0.25">
      <c r="A1768" s="8" t="s">
        <v>15874</v>
      </c>
      <c r="B1768" s="8" t="s">
        <v>639</v>
      </c>
      <c r="C1768" s="8" t="s">
        <v>15875</v>
      </c>
      <c r="D1768" s="8" t="s">
        <v>15876</v>
      </c>
      <c r="E1768" s="13" t="s">
        <v>33898</v>
      </c>
      <c r="F1768" s="77" t="str">
        <f t="shared" si="27"/>
        <v>К товару</v>
      </c>
      <c r="G1768" s="87">
        <v>4527.9190799999997</v>
      </c>
      <c r="H1768" s="61">
        <v>6</v>
      </c>
      <c r="I1768" s="60"/>
    </row>
    <row r="1769" spans="1:9" ht="15" x14ac:dyDescent="0.25">
      <c r="A1769" s="8" t="s">
        <v>15877</v>
      </c>
      <c r="B1769" s="8" t="s">
        <v>639</v>
      </c>
      <c r="C1769" s="8" t="s">
        <v>15878</v>
      </c>
      <c r="D1769" s="8" t="s">
        <v>15879</v>
      </c>
      <c r="E1769" s="13" t="s">
        <v>33899</v>
      </c>
      <c r="F1769" s="77" t="str">
        <f t="shared" si="27"/>
        <v>К товару</v>
      </c>
      <c r="G1769" s="87">
        <v>8640.523079999999</v>
      </c>
      <c r="H1769" s="61">
        <v>15</v>
      </c>
      <c r="I1769" s="60"/>
    </row>
    <row r="1770" spans="1:9" ht="15" x14ac:dyDescent="0.25">
      <c r="A1770" s="8" t="s">
        <v>15880</v>
      </c>
      <c r="B1770" s="8" t="s">
        <v>639</v>
      </c>
      <c r="C1770" s="8" t="s">
        <v>15881</v>
      </c>
      <c r="D1770" s="8" t="s">
        <v>15882</v>
      </c>
      <c r="E1770" s="13" t="s">
        <v>33900</v>
      </c>
      <c r="F1770" s="77" t="str">
        <f t="shared" si="27"/>
        <v>К товару</v>
      </c>
      <c r="G1770" s="87">
        <v>3784.75416</v>
      </c>
      <c r="H1770" s="61">
        <v>25</v>
      </c>
      <c r="I1770" s="60"/>
    </row>
    <row r="1771" spans="1:9" ht="15" x14ac:dyDescent="0.25">
      <c r="A1771" s="8" t="s">
        <v>24427</v>
      </c>
      <c r="B1771" s="8" t="s">
        <v>639</v>
      </c>
      <c r="C1771" s="8" t="s">
        <v>24428</v>
      </c>
      <c r="D1771" s="8" t="s">
        <v>24429</v>
      </c>
      <c r="E1771" s="13" t="s">
        <v>33901</v>
      </c>
      <c r="F1771" s="77" t="str">
        <f t="shared" si="27"/>
        <v>К товару</v>
      </c>
      <c r="G1771" s="87">
        <v>17126.389080000001</v>
      </c>
      <c r="H1771" s="61">
        <v>6</v>
      </c>
      <c r="I1771" s="60"/>
    </row>
    <row r="1772" spans="1:9" ht="15" x14ac:dyDescent="0.25">
      <c r="A1772" s="8" t="s">
        <v>24430</v>
      </c>
      <c r="B1772" s="8" t="s">
        <v>639</v>
      </c>
      <c r="C1772" s="8" t="s">
        <v>24431</v>
      </c>
      <c r="D1772" s="8" t="s">
        <v>24432</v>
      </c>
      <c r="E1772" s="13" t="s">
        <v>33902</v>
      </c>
      <c r="F1772" s="77" t="str">
        <f t="shared" si="27"/>
        <v>К товару</v>
      </c>
      <c r="G1772" s="87">
        <v>19192.53816</v>
      </c>
      <c r="H1772" s="61">
        <v>2</v>
      </c>
      <c r="I1772" s="60"/>
    </row>
    <row r="1773" spans="1:9" ht="15" x14ac:dyDescent="0.25">
      <c r="A1773" s="8" t="s">
        <v>15883</v>
      </c>
      <c r="B1773" s="8" t="s">
        <v>639</v>
      </c>
      <c r="C1773" s="8" t="s">
        <v>15884</v>
      </c>
      <c r="D1773" s="8" t="s">
        <v>15885</v>
      </c>
      <c r="E1773" s="13" t="s">
        <v>33903</v>
      </c>
      <c r="F1773" s="77" t="str">
        <f t="shared" si="27"/>
        <v>К товару</v>
      </c>
      <c r="G1773" s="87">
        <v>13496.291999999999</v>
      </c>
      <c r="H1773" s="61">
        <v>6</v>
      </c>
      <c r="I1773" s="60"/>
    </row>
    <row r="1774" spans="1:9" ht="15" x14ac:dyDescent="0.25">
      <c r="A1774" s="8" t="s">
        <v>15886</v>
      </c>
      <c r="B1774" s="8" t="s">
        <v>639</v>
      </c>
      <c r="C1774" s="8" t="s">
        <v>15887</v>
      </c>
      <c r="D1774" s="8" t="s">
        <v>15888</v>
      </c>
      <c r="E1774" s="13" t="s">
        <v>33904</v>
      </c>
      <c r="F1774" s="77" t="str">
        <f t="shared" si="27"/>
        <v>К товару</v>
      </c>
      <c r="G1774" s="87">
        <v>66130.093080000006</v>
      </c>
      <c r="H1774" s="61">
        <v>4</v>
      </c>
      <c r="I1774" s="60"/>
    </row>
    <row r="1775" spans="1:9" ht="15" x14ac:dyDescent="0.25">
      <c r="A1775" s="8" t="s">
        <v>15889</v>
      </c>
      <c r="B1775" s="8" t="s">
        <v>639</v>
      </c>
      <c r="C1775" s="8" t="s">
        <v>15890</v>
      </c>
      <c r="D1775" s="8" t="s">
        <v>5028</v>
      </c>
      <c r="E1775" s="13" t="s">
        <v>33905</v>
      </c>
      <c r="F1775" s="77" t="str">
        <f t="shared" si="27"/>
        <v>К товару</v>
      </c>
      <c r="G1775" s="87">
        <v>3668.90616</v>
      </c>
      <c r="H1775" s="61">
        <v>12</v>
      </c>
      <c r="I1775" s="60"/>
    </row>
    <row r="1776" spans="1:9" ht="30" x14ac:dyDescent="0.25">
      <c r="A1776" s="8" t="s">
        <v>15891</v>
      </c>
      <c r="B1776" s="8" t="s">
        <v>639</v>
      </c>
      <c r="C1776" s="8" t="s">
        <v>15892</v>
      </c>
      <c r="D1776" s="8" t="s">
        <v>15893</v>
      </c>
      <c r="E1776" s="13" t="s">
        <v>33906</v>
      </c>
      <c r="F1776" s="77" t="str">
        <f t="shared" si="27"/>
        <v>К товару</v>
      </c>
      <c r="G1776" s="87">
        <v>15649.327079999999</v>
      </c>
      <c r="H1776" s="61">
        <v>4</v>
      </c>
      <c r="I1776" s="60"/>
    </row>
    <row r="1777" spans="1:9" ht="15" x14ac:dyDescent="0.25">
      <c r="A1777" s="8" t="s">
        <v>15894</v>
      </c>
      <c r="B1777" s="8" t="s">
        <v>639</v>
      </c>
      <c r="C1777" s="8" t="s">
        <v>15895</v>
      </c>
      <c r="D1777" s="8" t="s">
        <v>15896</v>
      </c>
      <c r="E1777" s="13" t="s">
        <v>33907</v>
      </c>
      <c r="F1777" s="77" t="str">
        <f t="shared" si="27"/>
        <v>К товару</v>
      </c>
      <c r="G1777" s="87">
        <v>8129.0541599999997</v>
      </c>
      <c r="H1777" s="61">
        <v>20</v>
      </c>
      <c r="I1777" s="60"/>
    </row>
    <row r="1778" spans="1:9" ht="15" x14ac:dyDescent="0.25">
      <c r="A1778" s="8" t="s">
        <v>15897</v>
      </c>
      <c r="B1778" s="8" t="s">
        <v>639</v>
      </c>
      <c r="C1778" s="8" t="s">
        <v>15898</v>
      </c>
      <c r="D1778" s="8" t="s">
        <v>15899</v>
      </c>
      <c r="E1778" s="13" t="s">
        <v>33908</v>
      </c>
      <c r="F1778" s="77" t="str">
        <f t="shared" si="27"/>
        <v>К товару</v>
      </c>
      <c r="G1778" s="87">
        <v>31047.263999999999</v>
      </c>
      <c r="H1778" s="61">
        <v>6</v>
      </c>
      <c r="I1778" s="60"/>
    </row>
    <row r="1779" spans="1:9" ht="30" x14ac:dyDescent="0.25">
      <c r="A1779" s="8" t="s">
        <v>15900</v>
      </c>
      <c r="B1779" s="8" t="s">
        <v>639</v>
      </c>
      <c r="C1779" s="8" t="s">
        <v>15901</v>
      </c>
      <c r="D1779" s="8" t="s">
        <v>15902</v>
      </c>
      <c r="E1779" s="13" t="s">
        <v>33909</v>
      </c>
      <c r="F1779" s="77" t="str">
        <f t="shared" si="27"/>
        <v>К товару</v>
      </c>
      <c r="G1779" s="87">
        <v>77811.62616</v>
      </c>
      <c r="H1779" s="61">
        <v>2</v>
      </c>
      <c r="I1779" s="60"/>
    </row>
    <row r="1780" spans="1:9" ht="15" x14ac:dyDescent="0.25">
      <c r="A1780" s="8" t="s">
        <v>27871</v>
      </c>
      <c r="B1780" s="8" t="s">
        <v>639</v>
      </c>
      <c r="C1780" s="8" t="s">
        <v>27872</v>
      </c>
      <c r="D1780" s="8" t="s">
        <v>27873</v>
      </c>
      <c r="E1780" s="13" t="s">
        <v>33910</v>
      </c>
      <c r="F1780" s="77" t="str">
        <f t="shared" si="27"/>
        <v>К товару</v>
      </c>
      <c r="G1780" s="87">
        <v>53734.357080000002</v>
      </c>
      <c r="H1780" s="61">
        <v>10</v>
      </c>
      <c r="I1780" s="60"/>
    </row>
    <row r="1781" spans="1:9" ht="15" x14ac:dyDescent="0.25">
      <c r="A1781" s="8" t="s">
        <v>24433</v>
      </c>
      <c r="B1781" s="8" t="s">
        <v>639</v>
      </c>
      <c r="C1781" s="8" t="s">
        <v>24434</v>
      </c>
      <c r="D1781" s="8" t="s">
        <v>24435</v>
      </c>
      <c r="E1781" s="13" t="s">
        <v>33911</v>
      </c>
      <c r="F1781" s="77" t="str">
        <f t="shared" si="27"/>
        <v>К товару</v>
      </c>
      <c r="G1781" s="87">
        <v>74915.426160000003</v>
      </c>
      <c r="H1781" s="61">
        <v>2</v>
      </c>
      <c r="I1781" s="60"/>
    </row>
    <row r="1782" spans="1:9" ht="15" x14ac:dyDescent="0.25">
      <c r="A1782" s="8" t="s">
        <v>24436</v>
      </c>
      <c r="B1782" s="8" t="s">
        <v>639</v>
      </c>
      <c r="C1782" s="8" t="s">
        <v>24437</v>
      </c>
      <c r="D1782" s="8" t="s">
        <v>24438</v>
      </c>
      <c r="E1782" s="13" t="s">
        <v>33912</v>
      </c>
      <c r="F1782" s="77" t="str">
        <f t="shared" si="27"/>
        <v>К товару</v>
      </c>
      <c r="G1782" s="87">
        <v>5502.78</v>
      </c>
      <c r="H1782" s="61">
        <v>3</v>
      </c>
      <c r="I1782" s="60"/>
    </row>
    <row r="1783" spans="1:9" ht="15" x14ac:dyDescent="0.25">
      <c r="A1783" s="8" t="s">
        <v>15903</v>
      </c>
      <c r="B1783" s="8" t="s">
        <v>639</v>
      </c>
      <c r="C1783" s="8" t="s">
        <v>15904</v>
      </c>
      <c r="D1783" s="8" t="s">
        <v>15905</v>
      </c>
      <c r="E1783" s="13" t="s">
        <v>33913</v>
      </c>
      <c r="F1783" s="77" t="str">
        <f t="shared" si="27"/>
        <v>К товару</v>
      </c>
      <c r="G1783" s="87">
        <v>7993.5119999999997</v>
      </c>
      <c r="H1783" s="61">
        <v>6</v>
      </c>
      <c r="I1783" s="60"/>
    </row>
    <row r="1784" spans="1:9" ht="15" x14ac:dyDescent="0.25">
      <c r="A1784" s="8" t="s">
        <v>15906</v>
      </c>
      <c r="B1784" s="8" t="s">
        <v>639</v>
      </c>
      <c r="C1784" s="8" t="s">
        <v>15907</v>
      </c>
      <c r="D1784" s="8" t="s">
        <v>15908</v>
      </c>
      <c r="E1784" s="13" t="s">
        <v>33914</v>
      </c>
      <c r="F1784" s="77" t="str">
        <f t="shared" si="27"/>
        <v>К товару</v>
      </c>
      <c r="G1784" s="87">
        <v>8650.3701600000004</v>
      </c>
      <c r="H1784" s="61">
        <v>4</v>
      </c>
      <c r="I1784" s="60"/>
    </row>
    <row r="1785" spans="1:9" ht="15" x14ac:dyDescent="0.25">
      <c r="A1785" s="8" t="s">
        <v>15986</v>
      </c>
      <c r="B1785" s="8" t="s">
        <v>639</v>
      </c>
      <c r="C1785" s="8" t="s">
        <v>15987</v>
      </c>
      <c r="D1785" s="8" t="s">
        <v>15988</v>
      </c>
      <c r="E1785" s="13" t="s">
        <v>33915</v>
      </c>
      <c r="F1785" s="77" t="str">
        <f t="shared" si="27"/>
        <v>К товару</v>
      </c>
      <c r="G1785" s="87">
        <v>5956.90416</v>
      </c>
      <c r="H1785" s="61">
        <v>5</v>
      </c>
      <c r="I1785" s="60"/>
    </row>
    <row r="1786" spans="1:9" ht="30" x14ac:dyDescent="0.25">
      <c r="A1786" s="8" t="s">
        <v>24439</v>
      </c>
      <c r="B1786" s="8" t="s">
        <v>639</v>
      </c>
      <c r="C1786" s="8" t="s">
        <v>24440</v>
      </c>
      <c r="D1786" s="8" t="s">
        <v>24441</v>
      </c>
      <c r="E1786" s="13" t="s">
        <v>33916</v>
      </c>
      <c r="F1786" s="77" t="str">
        <f t="shared" si="27"/>
        <v>К товару</v>
      </c>
      <c r="G1786" s="87">
        <v>24009.498</v>
      </c>
      <c r="H1786" s="61">
        <v>6</v>
      </c>
      <c r="I1786" s="60"/>
    </row>
    <row r="1787" spans="1:9" ht="30" x14ac:dyDescent="0.25">
      <c r="A1787" s="8" t="s">
        <v>15909</v>
      </c>
      <c r="B1787" s="8" t="s">
        <v>639</v>
      </c>
      <c r="C1787" s="8" t="s">
        <v>15910</v>
      </c>
      <c r="D1787" s="8" t="s">
        <v>15911</v>
      </c>
      <c r="E1787" s="13" t="s">
        <v>33917</v>
      </c>
      <c r="F1787" s="77" t="str">
        <f t="shared" si="27"/>
        <v>К товару</v>
      </c>
      <c r="G1787" s="87">
        <v>35893.765079999997</v>
      </c>
      <c r="H1787" s="61">
        <v>7</v>
      </c>
      <c r="I1787" s="60"/>
    </row>
    <row r="1788" spans="1:9" ht="15" x14ac:dyDescent="0.25">
      <c r="A1788" s="8" t="s">
        <v>24442</v>
      </c>
      <c r="B1788" s="8" t="s">
        <v>639</v>
      </c>
      <c r="C1788" s="8" t="s">
        <v>24443</v>
      </c>
      <c r="D1788" s="8" t="s">
        <v>24444</v>
      </c>
      <c r="E1788" s="13" t="s">
        <v>33918</v>
      </c>
      <c r="F1788" s="77" t="str">
        <f t="shared" si="27"/>
        <v>К товару</v>
      </c>
      <c r="G1788" s="87">
        <v>7327.3859999999995</v>
      </c>
      <c r="H1788" s="61">
        <v>16</v>
      </c>
      <c r="I1788" s="60"/>
    </row>
    <row r="1789" spans="1:9" ht="15" x14ac:dyDescent="0.25">
      <c r="A1789" s="8" t="s">
        <v>15912</v>
      </c>
      <c r="B1789" s="8" t="s">
        <v>639</v>
      </c>
      <c r="C1789" s="8" t="s">
        <v>15913</v>
      </c>
      <c r="D1789" s="8" t="s">
        <v>15914</v>
      </c>
      <c r="E1789" s="13" t="s">
        <v>33919</v>
      </c>
      <c r="F1789" s="77" t="str">
        <f t="shared" si="27"/>
        <v>К товару</v>
      </c>
      <c r="G1789" s="87">
        <v>7260.19416</v>
      </c>
      <c r="H1789" s="61">
        <v>6</v>
      </c>
      <c r="I1789" s="60"/>
    </row>
    <row r="1790" spans="1:9" ht="30" x14ac:dyDescent="0.25">
      <c r="A1790" s="8" t="s">
        <v>15915</v>
      </c>
      <c r="B1790" s="8" t="s">
        <v>639</v>
      </c>
      <c r="C1790" s="8" t="s">
        <v>15916</v>
      </c>
      <c r="D1790" s="8" t="s">
        <v>15917</v>
      </c>
      <c r="E1790" s="13" t="s">
        <v>33920</v>
      </c>
      <c r="F1790" s="77" t="str">
        <f t="shared" si="27"/>
        <v>К товару</v>
      </c>
      <c r="G1790" s="87">
        <v>104167.04616000001</v>
      </c>
      <c r="H1790" s="61">
        <v>3</v>
      </c>
      <c r="I1790" s="60"/>
    </row>
    <row r="1791" spans="1:9" ht="30" x14ac:dyDescent="0.25">
      <c r="A1791" s="8" t="s">
        <v>15918</v>
      </c>
      <c r="B1791" s="8" t="s">
        <v>639</v>
      </c>
      <c r="C1791" s="8" t="s">
        <v>15919</v>
      </c>
      <c r="D1791" s="8" t="s">
        <v>15920</v>
      </c>
      <c r="E1791" s="13" t="s">
        <v>33921</v>
      </c>
      <c r="F1791" s="77" t="str">
        <f t="shared" si="27"/>
        <v>К товару</v>
      </c>
      <c r="G1791" s="87">
        <v>18275.022000000001</v>
      </c>
      <c r="H1791" s="61">
        <v>22</v>
      </c>
      <c r="I1791" s="60"/>
    </row>
    <row r="1792" spans="1:9" ht="15" x14ac:dyDescent="0.25">
      <c r="A1792" s="8" t="s">
        <v>15921</v>
      </c>
      <c r="B1792" s="8" t="s">
        <v>639</v>
      </c>
      <c r="C1792" s="8" t="s">
        <v>15922</v>
      </c>
      <c r="D1792" s="8" t="s">
        <v>15923</v>
      </c>
      <c r="E1792" s="13" t="s">
        <v>33922</v>
      </c>
      <c r="F1792" s="77" t="str">
        <f t="shared" si="27"/>
        <v>К товару</v>
      </c>
      <c r="G1792" s="87">
        <v>6226.83</v>
      </c>
      <c r="H1792" s="61">
        <v>27</v>
      </c>
      <c r="I1792" s="60"/>
    </row>
    <row r="1793" spans="1:9" ht="30" x14ac:dyDescent="0.25">
      <c r="A1793" s="8" t="s">
        <v>21583</v>
      </c>
      <c r="B1793" s="8" t="s">
        <v>639</v>
      </c>
      <c r="C1793" s="8" t="s">
        <v>21584</v>
      </c>
      <c r="D1793" s="8" t="s">
        <v>21585</v>
      </c>
      <c r="E1793" s="13" t="s">
        <v>33923</v>
      </c>
      <c r="F1793" s="77" t="str">
        <f t="shared" si="27"/>
        <v>К товару</v>
      </c>
      <c r="G1793" s="87">
        <v>14538.923999999999</v>
      </c>
      <c r="H1793" s="61">
        <v>8</v>
      </c>
      <c r="I1793" s="60"/>
    </row>
    <row r="1794" spans="1:9" ht="30" x14ac:dyDescent="0.25">
      <c r="A1794" s="8" t="s">
        <v>15924</v>
      </c>
      <c r="B1794" s="8" t="s">
        <v>639</v>
      </c>
      <c r="C1794" s="8" t="s">
        <v>15925</v>
      </c>
      <c r="D1794" s="8" t="s">
        <v>15926</v>
      </c>
      <c r="E1794" s="13" t="s">
        <v>33924</v>
      </c>
      <c r="F1794" s="77" t="str">
        <f t="shared" si="27"/>
        <v>К товару</v>
      </c>
      <c r="G1794" s="87">
        <v>4585.8430799999996</v>
      </c>
      <c r="H1794" s="61">
        <v>16</v>
      </c>
      <c r="I1794" s="60"/>
    </row>
    <row r="1795" spans="1:9" ht="15" x14ac:dyDescent="0.25">
      <c r="A1795" s="8" t="s">
        <v>15927</v>
      </c>
      <c r="B1795" s="8" t="s">
        <v>639</v>
      </c>
      <c r="C1795" s="8" t="s">
        <v>15928</v>
      </c>
      <c r="D1795" s="8" t="s">
        <v>15929</v>
      </c>
      <c r="E1795" s="13" t="s">
        <v>33925</v>
      </c>
      <c r="F1795" s="77" t="str">
        <f t="shared" si="27"/>
        <v>К товару</v>
      </c>
      <c r="G1795" s="87">
        <v>11468.951999999999</v>
      </c>
      <c r="H1795" s="61">
        <v>27</v>
      </c>
      <c r="I1795" s="60"/>
    </row>
    <row r="1796" spans="1:9" ht="30" x14ac:dyDescent="0.25">
      <c r="A1796" s="8" t="s">
        <v>15930</v>
      </c>
      <c r="B1796" s="8" t="s">
        <v>639</v>
      </c>
      <c r="C1796" s="8" t="s">
        <v>15931</v>
      </c>
      <c r="D1796" s="8" t="s">
        <v>15932</v>
      </c>
      <c r="E1796" s="13" t="s">
        <v>33926</v>
      </c>
      <c r="F1796" s="77" t="str">
        <f t="shared" si="27"/>
        <v>К товару</v>
      </c>
      <c r="G1796" s="87">
        <v>10136.700000000001</v>
      </c>
      <c r="H1796" s="61">
        <v>2</v>
      </c>
      <c r="I1796" s="60"/>
    </row>
    <row r="1797" spans="1:9" ht="30" x14ac:dyDescent="0.25">
      <c r="A1797" s="8" t="s">
        <v>15933</v>
      </c>
      <c r="B1797" s="8" t="s">
        <v>639</v>
      </c>
      <c r="C1797" s="8" t="s">
        <v>15934</v>
      </c>
      <c r="D1797" s="8" t="s">
        <v>15935</v>
      </c>
      <c r="E1797" s="13" t="s">
        <v>33927</v>
      </c>
      <c r="F1797" s="77" t="str">
        <f t="shared" si="27"/>
        <v>К товару</v>
      </c>
      <c r="G1797" s="87">
        <v>11150.37</v>
      </c>
      <c r="H1797" s="61">
        <v>12</v>
      </c>
      <c r="I1797" s="60"/>
    </row>
    <row r="1798" spans="1:9" ht="30" x14ac:dyDescent="0.25">
      <c r="A1798" s="8" t="s">
        <v>15936</v>
      </c>
      <c r="B1798" s="8" t="s">
        <v>639</v>
      </c>
      <c r="C1798" s="8" t="s">
        <v>15937</v>
      </c>
      <c r="D1798" s="8" t="s">
        <v>15938</v>
      </c>
      <c r="E1798" s="13" t="s">
        <v>33928</v>
      </c>
      <c r="F1798" s="77" t="str">
        <f t="shared" si="27"/>
        <v>К товару</v>
      </c>
      <c r="G1798" s="87">
        <v>9586.4220000000005</v>
      </c>
      <c r="H1798" s="61">
        <v>55</v>
      </c>
      <c r="I1798" s="60"/>
    </row>
    <row r="1799" spans="1:9" ht="15" x14ac:dyDescent="0.25">
      <c r="A1799" s="8" t="s">
        <v>24445</v>
      </c>
      <c r="B1799" s="8" t="s">
        <v>639</v>
      </c>
      <c r="C1799" s="8" t="s">
        <v>24446</v>
      </c>
      <c r="D1799" s="8" t="s">
        <v>24447</v>
      </c>
      <c r="E1799" s="13" t="s">
        <v>33929</v>
      </c>
      <c r="F1799" s="77" t="str">
        <f t="shared" si="27"/>
        <v>К товару</v>
      </c>
      <c r="G1799" s="87">
        <v>13650.94908</v>
      </c>
      <c r="H1799" s="61">
        <v>6</v>
      </c>
      <c r="I1799" s="60"/>
    </row>
    <row r="1800" spans="1:9" ht="15" x14ac:dyDescent="0.25">
      <c r="A1800" s="8" t="s">
        <v>24448</v>
      </c>
      <c r="B1800" s="8" t="s">
        <v>639</v>
      </c>
      <c r="C1800" s="8" t="s">
        <v>24449</v>
      </c>
      <c r="D1800" s="8" t="s">
        <v>24450</v>
      </c>
      <c r="E1800" s="13" t="s">
        <v>33930</v>
      </c>
      <c r="F1800" s="77" t="str">
        <f t="shared" si="27"/>
        <v>К товару</v>
      </c>
      <c r="G1800" s="87">
        <v>4479.8421600000001</v>
      </c>
      <c r="H1800" s="61">
        <v>15</v>
      </c>
      <c r="I1800" s="60"/>
    </row>
    <row r="1801" spans="1:9" ht="15" x14ac:dyDescent="0.25">
      <c r="A1801" s="8" t="s">
        <v>15939</v>
      </c>
      <c r="B1801" s="8" t="s">
        <v>639</v>
      </c>
      <c r="C1801" s="8" t="s">
        <v>15940</v>
      </c>
      <c r="D1801" s="8" t="s">
        <v>15941</v>
      </c>
      <c r="E1801" s="13" t="s">
        <v>33931</v>
      </c>
      <c r="F1801" s="77" t="str">
        <f t="shared" si="27"/>
        <v>К товару</v>
      </c>
      <c r="G1801" s="87">
        <v>12743.28</v>
      </c>
      <c r="H1801" s="61">
        <v>15</v>
      </c>
      <c r="I1801" s="60"/>
    </row>
    <row r="1802" spans="1:9" ht="15" x14ac:dyDescent="0.25">
      <c r="A1802" s="8" t="s">
        <v>15942</v>
      </c>
      <c r="B1802" s="8" t="s">
        <v>639</v>
      </c>
      <c r="C1802" s="8" t="s">
        <v>15943</v>
      </c>
      <c r="D1802" s="8" t="s">
        <v>15944</v>
      </c>
      <c r="E1802" s="13" t="s">
        <v>33932</v>
      </c>
      <c r="F1802" s="77" t="str">
        <f t="shared" ref="F1802:F1865" si="28">HYPERLINK("https://shop-askom.kz/?pbrandnumber="&amp;C1802&amp;"&amp;pbrandname=SAMPA", "К товару")</f>
        <v>К товару</v>
      </c>
      <c r="G1802" s="87">
        <v>20843.372159999999</v>
      </c>
      <c r="H1802" s="61">
        <v>2</v>
      </c>
      <c r="I1802" s="60"/>
    </row>
    <row r="1803" spans="1:9" ht="15" x14ac:dyDescent="0.25">
      <c r="A1803" s="8" t="s">
        <v>15945</v>
      </c>
      <c r="B1803" s="8" t="s">
        <v>639</v>
      </c>
      <c r="C1803" s="8" t="s">
        <v>15946</v>
      </c>
      <c r="D1803" s="8" t="s">
        <v>15947</v>
      </c>
      <c r="E1803" s="13" t="s">
        <v>33933</v>
      </c>
      <c r="F1803" s="77" t="str">
        <f t="shared" si="28"/>
        <v>К товару</v>
      </c>
      <c r="G1803" s="87">
        <v>13061.861999999999</v>
      </c>
      <c r="H1803" s="61">
        <v>9</v>
      </c>
      <c r="I1803" s="60"/>
    </row>
    <row r="1804" spans="1:9" ht="15" x14ac:dyDescent="0.25">
      <c r="A1804" s="8" t="s">
        <v>15948</v>
      </c>
      <c r="B1804" s="8" t="s">
        <v>639</v>
      </c>
      <c r="C1804" s="8" t="s">
        <v>15949</v>
      </c>
      <c r="D1804" s="8" t="s">
        <v>12311</v>
      </c>
      <c r="E1804" s="13" t="s">
        <v>33934</v>
      </c>
      <c r="F1804" s="77" t="str">
        <f t="shared" si="28"/>
        <v>К товару</v>
      </c>
      <c r="G1804" s="87">
        <v>80803.98</v>
      </c>
      <c r="H1804" s="61">
        <v>58</v>
      </c>
      <c r="I1804" s="60"/>
    </row>
    <row r="1805" spans="1:9" ht="15" x14ac:dyDescent="0.25">
      <c r="A1805" s="8" t="s">
        <v>15950</v>
      </c>
      <c r="B1805" s="8" t="s">
        <v>639</v>
      </c>
      <c r="C1805" s="8" t="s">
        <v>15951</v>
      </c>
      <c r="D1805" s="8" t="s">
        <v>15952</v>
      </c>
      <c r="E1805" s="13" t="s">
        <v>33935</v>
      </c>
      <c r="F1805" s="77" t="str">
        <f t="shared" si="28"/>
        <v>К товару</v>
      </c>
      <c r="G1805" s="87">
        <v>56669.366159999998</v>
      </c>
      <c r="H1805" s="61">
        <v>9</v>
      </c>
      <c r="I1805" s="60"/>
    </row>
    <row r="1806" spans="1:9" ht="30" x14ac:dyDescent="0.25">
      <c r="A1806" s="8" t="s">
        <v>15953</v>
      </c>
      <c r="B1806" s="8" t="s">
        <v>639</v>
      </c>
      <c r="C1806" s="8" t="s">
        <v>15954</v>
      </c>
      <c r="D1806" s="8" t="s">
        <v>15955</v>
      </c>
      <c r="E1806" s="13" t="s">
        <v>33936</v>
      </c>
      <c r="F1806" s="77" t="str">
        <f t="shared" si="28"/>
        <v>К товару</v>
      </c>
      <c r="G1806" s="87">
        <v>19192.53816</v>
      </c>
      <c r="H1806" s="61">
        <v>33</v>
      </c>
      <c r="I1806" s="60"/>
    </row>
    <row r="1807" spans="1:9" ht="15" x14ac:dyDescent="0.25">
      <c r="A1807" s="8" t="s">
        <v>15956</v>
      </c>
      <c r="B1807" s="8" t="s">
        <v>639</v>
      </c>
      <c r="C1807" s="8" t="s">
        <v>15957</v>
      </c>
      <c r="D1807" s="8" t="s">
        <v>15958</v>
      </c>
      <c r="E1807" s="13" t="s">
        <v>33937</v>
      </c>
      <c r="F1807" s="77" t="str">
        <f t="shared" si="28"/>
        <v>К товару</v>
      </c>
      <c r="G1807" s="87">
        <v>17502.895079999998</v>
      </c>
      <c r="H1807" s="61">
        <v>4</v>
      </c>
      <c r="I1807" s="60"/>
    </row>
    <row r="1808" spans="1:9" ht="30" x14ac:dyDescent="0.25">
      <c r="A1808" s="8" t="s">
        <v>15959</v>
      </c>
      <c r="B1808" s="8" t="s">
        <v>639</v>
      </c>
      <c r="C1808" s="8" t="s">
        <v>15960</v>
      </c>
      <c r="D1808" s="8" t="s">
        <v>15961</v>
      </c>
      <c r="E1808" s="13" t="s">
        <v>33938</v>
      </c>
      <c r="F1808" s="77" t="str">
        <f t="shared" si="28"/>
        <v>К товару</v>
      </c>
      <c r="G1808" s="87">
        <v>59661.72</v>
      </c>
      <c r="H1808" s="61">
        <v>10</v>
      </c>
      <c r="I1808" s="60"/>
    </row>
    <row r="1809" spans="1:9" ht="15" x14ac:dyDescent="0.25">
      <c r="A1809" s="8" t="s">
        <v>24451</v>
      </c>
      <c r="B1809" s="8" t="s">
        <v>639</v>
      </c>
      <c r="C1809" s="8" t="s">
        <v>24452</v>
      </c>
      <c r="D1809" s="8" t="s">
        <v>24453</v>
      </c>
      <c r="E1809" s="13" t="s">
        <v>33939</v>
      </c>
      <c r="F1809" s="77" t="str">
        <f t="shared" si="28"/>
        <v>К товару</v>
      </c>
      <c r="G1809" s="87">
        <v>12193.002</v>
      </c>
      <c r="H1809" s="61">
        <v>2</v>
      </c>
      <c r="I1809" s="60"/>
    </row>
    <row r="1810" spans="1:9" ht="15" x14ac:dyDescent="0.25">
      <c r="A1810" s="8" t="s">
        <v>21586</v>
      </c>
      <c r="B1810" s="8" t="s">
        <v>639</v>
      </c>
      <c r="C1810" s="8" t="s">
        <v>21587</v>
      </c>
      <c r="D1810" s="8" t="s">
        <v>21588</v>
      </c>
      <c r="E1810" s="13" t="s">
        <v>33940</v>
      </c>
      <c r="F1810" s="77" t="str">
        <f t="shared" si="28"/>
        <v>К товару</v>
      </c>
      <c r="G1810" s="87">
        <v>15610.518</v>
      </c>
      <c r="H1810" s="61">
        <v>8</v>
      </c>
      <c r="I1810" s="60"/>
    </row>
    <row r="1811" spans="1:9" ht="15" x14ac:dyDescent="0.25">
      <c r="A1811" s="8" t="s">
        <v>27874</v>
      </c>
      <c r="B1811" s="8" t="s">
        <v>639</v>
      </c>
      <c r="C1811" s="8" t="s">
        <v>27875</v>
      </c>
      <c r="D1811" s="8" t="s">
        <v>5019</v>
      </c>
      <c r="E1811" s="13" t="s">
        <v>33941</v>
      </c>
      <c r="F1811" s="77" t="str">
        <f t="shared" si="28"/>
        <v>К товару</v>
      </c>
      <c r="G1811" s="87">
        <v>11420.87508</v>
      </c>
      <c r="H1811" s="61">
        <v>6</v>
      </c>
      <c r="I1811" s="60"/>
    </row>
    <row r="1812" spans="1:9" ht="15" x14ac:dyDescent="0.25">
      <c r="A1812" s="8" t="s">
        <v>15962</v>
      </c>
      <c r="B1812" s="8" t="s">
        <v>639</v>
      </c>
      <c r="C1812" s="8" t="s">
        <v>15963</v>
      </c>
      <c r="D1812" s="8" t="s">
        <v>15964</v>
      </c>
      <c r="E1812" s="13" t="s">
        <v>33942</v>
      </c>
      <c r="F1812" s="77" t="str">
        <f t="shared" si="28"/>
        <v>К товару</v>
      </c>
      <c r="G1812" s="87">
        <v>10281.51</v>
      </c>
      <c r="H1812" s="61">
        <v>1</v>
      </c>
      <c r="I1812" s="60"/>
    </row>
    <row r="1813" spans="1:9" ht="30" x14ac:dyDescent="0.25">
      <c r="A1813" s="8" t="s">
        <v>15965</v>
      </c>
      <c r="B1813" s="8" t="s">
        <v>639</v>
      </c>
      <c r="C1813" s="8" t="s">
        <v>15966</v>
      </c>
      <c r="D1813" s="8" t="s">
        <v>15967</v>
      </c>
      <c r="E1813" s="13" t="s">
        <v>33943</v>
      </c>
      <c r="F1813" s="77" t="str">
        <f t="shared" si="28"/>
        <v>К товару</v>
      </c>
      <c r="G1813" s="87">
        <v>14278.266</v>
      </c>
      <c r="H1813" s="61">
        <v>2</v>
      </c>
      <c r="I1813" s="60"/>
    </row>
    <row r="1814" spans="1:9" ht="30" x14ac:dyDescent="0.25">
      <c r="A1814" s="8" t="s">
        <v>15968</v>
      </c>
      <c r="B1814" s="8" t="s">
        <v>639</v>
      </c>
      <c r="C1814" s="8" t="s">
        <v>15969</v>
      </c>
      <c r="D1814" s="8" t="s">
        <v>15970</v>
      </c>
      <c r="E1814" s="13" t="s">
        <v>33944</v>
      </c>
      <c r="F1814" s="77" t="str">
        <f t="shared" si="28"/>
        <v>К товару</v>
      </c>
      <c r="G1814" s="87">
        <v>12608.317079999999</v>
      </c>
      <c r="H1814" s="61">
        <v>4</v>
      </c>
      <c r="I1814" s="60"/>
    </row>
    <row r="1815" spans="1:9" ht="30" x14ac:dyDescent="0.25">
      <c r="A1815" s="8" t="s">
        <v>27876</v>
      </c>
      <c r="B1815" s="8" t="s">
        <v>639</v>
      </c>
      <c r="C1815" s="8" t="s">
        <v>27877</v>
      </c>
      <c r="D1815" s="8" t="s">
        <v>27878</v>
      </c>
      <c r="E1815" s="13" t="s">
        <v>33945</v>
      </c>
      <c r="F1815" s="77" t="str">
        <f t="shared" si="28"/>
        <v>К товару</v>
      </c>
      <c r="G1815" s="87">
        <v>17078.312160000001</v>
      </c>
      <c r="H1815" s="61">
        <v>4</v>
      </c>
      <c r="I1815" s="60"/>
    </row>
    <row r="1816" spans="1:9" ht="30" x14ac:dyDescent="0.25">
      <c r="A1816" s="8" t="s">
        <v>15971</v>
      </c>
      <c r="B1816" s="8" t="s">
        <v>639</v>
      </c>
      <c r="C1816" s="8" t="s">
        <v>15972</v>
      </c>
      <c r="D1816" s="8" t="s">
        <v>15973</v>
      </c>
      <c r="E1816" s="13" t="s">
        <v>33946</v>
      </c>
      <c r="F1816" s="77" t="str">
        <f t="shared" si="28"/>
        <v>К товару</v>
      </c>
      <c r="G1816" s="87">
        <v>30796.453079999999</v>
      </c>
      <c r="H1816" s="61">
        <v>4</v>
      </c>
      <c r="I1816" s="60"/>
    </row>
    <row r="1817" spans="1:9" ht="30" x14ac:dyDescent="0.25">
      <c r="A1817" s="8" t="s">
        <v>15974</v>
      </c>
      <c r="B1817" s="8" t="s">
        <v>639</v>
      </c>
      <c r="C1817" s="8" t="s">
        <v>15975</v>
      </c>
      <c r="D1817" s="8" t="s">
        <v>15976</v>
      </c>
      <c r="E1817" s="13" t="s">
        <v>33947</v>
      </c>
      <c r="F1817" s="77" t="str">
        <f t="shared" si="28"/>
        <v>К товару</v>
      </c>
      <c r="G1817" s="87">
        <v>11295.18</v>
      </c>
      <c r="H1817" s="61">
        <v>6</v>
      </c>
      <c r="I1817" s="60"/>
    </row>
    <row r="1818" spans="1:9" ht="30" x14ac:dyDescent="0.25">
      <c r="A1818" s="8" t="s">
        <v>15977</v>
      </c>
      <c r="B1818" s="8" t="s">
        <v>639</v>
      </c>
      <c r="C1818" s="8" t="s">
        <v>15978</v>
      </c>
      <c r="D1818" s="8" t="s">
        <v>15979</v>
      </c>
      <c r="E1818" s="13" t="s">
        <v>33948</v>
      </c>
      <c r="F1818" s="77" t="str">
        <f t="shared" si="28"/>
        <v>К товару</v>
      </c>
      <c r="G1818" s="87">
        <v>8495.7130799999995</v>
      </c>
      <c r="H1818" s="61">
        <v>18</v>
      </c>
      <c r="I1818" s="60"/>
    </row>
    <row r="1819" spans="1:9" ht="30" x14ac:dyDescent="0.25">
      <c r="A1819" s="8" t="s">
        <v>15980</v>
      </c>
      <c r="B1819" s="8" t="s">
        <v>639</v>
      </c>
      <c r="C1819" s="8" t="s">
        <v>15981</v>
      </c>
      <c r="D1819" s="8" t="s">
        <v>15982</v>
      </c>
      <c r="E1819" s="13" t="s">
        <v>33949</v>
      </c>
      <c r="F1819" s="77" t="str">
        <f t="shared" si="28"/>
        <v>К товару</v>
      </c>
      <c r="G1819" s="87">
        <v>5049.2350799999995</v>
      </c>
      <c r="H1819" s="61">
        <v>61</v>
      </c>
      <c r="I1819" s="60"/>
    </row>
    <row r="1820" spans="1:9" ht="15" x14ac:dyDescent="0.25">
      <c r="A1820" s="8" t="s">
        <v>15983</v>
      </c>
      <c r="B1820" s="8" t="s">
        <v>639</v>
      </c>
      <c r="C1820" s="8" t="s">
        <v>15984</v>
      </c>
      <c r="D1820" s="8" t="s">
        <v>15985</v>
      </c>
      <c r="E1820" s="13" t="s">
        <v>33950</v>
      </c>
      <c r="F1820" s="77" t="str">
        <f t="shared" si="28"/>
        <v>К товару</v>
      </c>
      <c r="G1820" s="87">
        <v>9451.4590800000005</v>
      </c>
      <c r="H1820" s="61">
        <v>13</v>
      </c>
      <c r="I1820" s="60"/>
    </row>
    <row r="1821" spans="1:9" ht="30" x14ac:dyDescent="0.25">
      <c r="A1821" s="8" t="s">
        <v>15989</v>
      </c>
      <c r="B1821" s="8" t="s">
        <v>639</v>
      </c>
      <c r="C1821" s="8" t="s">
        <v>15990</v>
      </c>
      <c r="D1821" s="8" t="s">
        <v>15991</v>
      </c>
      <c r="E1821" s="13" t="s">
        <v>33951</v>
      </c>
      <c r="F1821" s="77" t="str">
        <f t="shared" si="28"/>
        <v>К товару</v>
      </c>
      <c r="G1821" s="87">
        <v>7482.0430799999995</v>
      </c>
      <c r="H1821" s="61">
        <v>4</v>
      </c>
      <c r="I1821" s="60"/>
    </row>
    <row r="1822" spans="1:9" ht="15" x14ac:dyDescent="0.25">
      <c r="A1822" s="8" t="s">
        <v>15992</v>
      </c>
      <c r="B1822" s="8" t="s">
        <v>639</v>
      </c>
      <c r="C1822" s="8" t="s">
        <v>15993</v>
      </c>
      <c r="D1822" s="8" t="s">
        <v>15994</v>
      </c>
      <c r="E1822" s="13" t="s">
        <v>33952</v>
      </c>
      <c r="F1822" s="77" t="str">
        <f t="shared" si="28"/>
        <v>К товару</v>
      </c>
      <c r="G1822" s="87">
        <v>12424.698</v>
      </c>
      <c r="H1822" s="61">
        <v>29</v>
      </c>
      <c r="I1822" s="60"/>
    </row>
    <row r="1823" spans="1:9" ht="15" x14ac:dyDescent="0.25">
      <c r="A1823" s="8" t="s">
        <v>15995</v>
      </c>
      <c r="B1823" s="8" t="s">
        <v>639</v>
      </c>
      <c r="C1823" s="8" t="s">
        <v>15996</v>
      </c>
      <c r="D1823" s="8" t="s">
        <v>2373</v>
      </c>
      <c r="E1823" s="13" t="s">
        <v>33953</v>
      </c>
      <c r="F1823" s="77" t="str">
        <f t="shared" si="28"/>
        <v>К товару</v>
      </c>
      <c r="G1823" s="87">
        <v>2336.65416</v>
      </c>
      <c r="H1823" s="61">
        <v>88</v>
      </c>
      <c r="I1823" s="60"/>
    </row>
    <row r="1824" spans="1:9" ht="15" x14ac:dyDescent="0.25">
      <c r="A1824" s="8" t="s">
        <v>15997</v>
      </c>
      <c r="B1824" s="8" t="s">
        <v>639</v>
      </c>
      <c r="C1824" s="8" t="s">
        <v>15998</v>
      </c>
      <c r="D1824" s="8" t="s">
        <v>15999</v>
      </c>
      <c r="E1824" s="13" t="s">
        <v>33954</v>
      </c>
      <c r="F1824" s="77" t="str">
        <f t="shared" si="28"/>
        <v>К товару</v>
      </c>
      <c r="G1824" s="87">
        <v>1119.09168</v>
      </c>
      <c r="H1824" s="61">
        <v>95</v>
      </c>
      <c r="I1824" s="60"/>
    </row>
    <row r="1825" spans="1:9" ht="30" x14ac:dyDescent="0.25">
      <c r="A1825" s="8" t="s">
        <v>16000</v>
      </c>
      <c r="B1825" s="8" t="s">
        <v>639</v>
      </c>
      <c r="C1825" s="8" t="s">
        <v>16001</v>
      </c>
      <c r="D1825" s="8" t="s">
        <v>16002</v>
      </c>
      <c r="E1825" s="13" t="s">
        <v>33955</v>
      </c>
      <c r="F1825" s="77" t="str">
        <f t="shared" si="28"/>
        <v>К товару</v>
      </c>
      <c r="G1825" s="87">
        <v>3620.25</v>
      </c>
      <c r="H1825" s="61">
        <v>18</v>
      </c>
      <c r="I1825" s="60"/>
    </row>
    <row r="1826" spans="1:9" ht="15" x14ac:dyDescent="0.25">
      <c r="A1826" s="8" t="s">
        <v>21589</v>
      </c>
      <c r="B1826" s="8" t="s">
        <v>639</v>
      </c>
      <c r="C1826" s="8" t="s">
        <v>21590</v>
      </c>
      <c r="D1826" s="8" t="s">
        <v>3758</v>
      </c>
      <c r="E1826" s="13" t="s">
        <v>33956</v>
      </c>
      <c r="F1826" s="77" t="str">
        <f t="shared" si="28"/>
        <v>К товару</v>
      </c>
      <c r="G1826" s="87">
        <v>15012.16308</v>
      </c>
      <c r="H1826" s="61">
        <v>20</v>
      </c>
      <c r="I1826" s="60"/>
    </row>
    <row r="1827" spans="1:9" ht="15" x14ac:dyDescent="0.25">
      <c r="A1827" s="8" t="s">
        <v>27879</v>
      </c>
      <c r="B1827" s="8" t="s">
        <v>639</v>
      </c>
      <c r="C1827" s="8" t="s">
        <v>27880</v>
      </c>
      <c r="D1827" s="8" t="s">
        <v>27881</v>
      </c>
      <c r="E1827" s="13" t="s">
        <v>33957</v>
      </c>
      <c r="F1827" s="77" t="str">
        <f t="shared" si="28"/>
        <v>К товару</v>
      </c>
      <c r="G1827" s="87">
        <v>1028.1510000000001</v>
      </c>
      <c r="H1827" s="61">
        <v>1</v>
      </c>
      <c r="I1827" s="60"/>
    </row>
    <row r="1828" spans="1:9" ht="15" x14ac:dyDescent="0.25">
      <c r="A1828" s="8" t="s">
        <v>16019</v>
      </c>
      <c r="B1828" s="8" t="s">
        <v>639</v>
      </c>
      <c r="C1828" s="8" t="s">
        <v>16020</v>
      </c>
      <c r="D1828" s="8" t="s">
        <v>16021</v>
      </c>
      <c r="E1828" s="13" t="s">
        <v>33958</v>
      </c>
      <c r="F1828" s="77" t="str">
        <f t="shared" si="28"/>
        <v>К товару</v>
      </c>
      <c r="G1828" s="87">
        <v>3697.86816</v>
      </c>
      <c r="H1828" s="61">
        <v>34</v>
      </c>
      <c r="I1828" s="60"/>
    </row>
    <row r="1829" spans="1:9" ht="30" x14ac:dyDescent="0.25">
      <c r="A1829" s="8" t="s">
        <v>16003</v>
      </c>
      <c r="B1829" s="8" t="s">
        <v>639</v>
      </c>
      <c r="C1829" s="8" t="s">
        <v>16004</v>
      </c>
      <c r="D1829" s="8" t="s">
        <v>16005</v>
      </c>
      <c r="E1829" s="13" t="s">
        <v>33959</v>
      </c>
      <c r="F1829" s="77" t="str">
        <f t="shared" si="28"/>
        <v>К товару</v>
      </c>
      <c r="G1829" s="87">
        <v>3688.02108</v>
      </c>
      <c r="H1829" s="61">
        <v>24</v>
      </c>
      <c r="I1829" s="60"/>
    </row>
    <row r="1830" spans="1:9" ht="15" x14ac:dyDescent="0.25">
      <c r="A1830" s="8" t="s">
        <v>16006</v>
      </c>
      <c r="B1830" s="8" t="s">
        <v>639</v>
      </c>
      <c r="C1830" s="8" t="s">
        <v>16007</v>
      </c>
      <c r="D1830" s="8" t="s">
        <v>16008</v>
      </c>
      <c r="E1830" s="13" t="s">
        <v>33960</v>
      </c>
      <c r="F1830" s="77" t="str">
        <f t="shared" si="28"/>
        <v>К товару</v>
      </c>
      <c r="G1830" s="87">
        <v>672.49763999999993</v>
      </c>
      <c r="H1830" s="61">
        <v>98</v>
      </c>
      <c r="I1830" s="60"/>
    </row>
    <row r="1831" spans="1:9" ht="15" x14ac:dyDescent="0.25">
      <c r="A1831" s="8" t="s">
        <v>16009</v>
      </c>
      <c r="B1831" s="8" t="s">
        <v>639</v>
      </c>
      <c r="C1831" s="8" t="s">
        <v>16010</v>
      </c>
      <c r="D1831" s="8" t="s">
        <v>16011</v>
      </c>
      <c r="E1831" s="13" t="s">
        <v>33961</v>
      </c>
      <c r="F1831" s="77" t="str">
        <f t="shared" si="28"/>
        <v>К товару</v>
      </c>
      <c r="G1831" s="87">
        <v>2896.2</v>
      </c>
      <c r="H1831" s="61">
        <v>46</v>
      </c>
      <c r="I1831" s="60"/>
    </row>
    <row r="1832" spans="1:9" ht="15" x14ac:dyDescent="0.25">
      <c r="A1832" s="8" t="s">
        <v>16012</v>
      </c>
      <c r="B1832" s="8" t="s">
        <v>639</v>
      </c>
      <c r="C1832" s="8" t="s">
        <v>16013</v>
      </c>
      <c r="D1832" s="8" t="s">
        <v>16014</v>
      </c>
      <c r="E1832" s="13" t="s">
        <v>33962</v>
      </c>
      <c r="F1832" s="77" t="str">
        <f t="shared" si="28"/>
        <v>К товару</v>
      </c>
      <c r="G1832" s="87">
        <v>15697.404</v>
      </c>
      <c r="H1832" s="61">
        <v>27</v>
      </c>
      <c r="I1832" s="60"/>
    </row>
    <row r="1833" spans="1:9" ht="15" x14ac:dyDescent="0.25">
      <c r="A1833" s="8" t="s">
        <v>16015</v>
      </c>
      <c r="B1833" s="8" t="s">
        <v>639</v>
      </c>
      <c r="C1833" s="8" t="s">
        <v>16016</v>
      </c>
      <c r="D1833" s="8" t="s">
        <v>3861</v>
      </c>
      <c r="E1833" s="13" t="s">
        <v>33963</v>
      </c>
      <c r="F1833" s="77" t="str">
        <f t="shared" si="28"/>
        <v>К товару</v>
      </c>
      <c r="G1833" s="87">
        <v>4325.1850800000002</v>
      </c>
      <c r="H1833" s="61">
        <v>13</v>
      </c>
      <c r="I1833" s="60"/>
    </row>
    <row r="1834" spans="1:9" ht="15" x14ac:dyDescent="0.25">
      <c r="A1834" s="8" t="s">
        <v>16017</v>
      </c>
      <c r="B1834" s="8" t="s">
        <v>639</v>
      </c>
      <c r="C1834" s="8" t="s">
        <v>16018</v>
      </c>
      <c r="D1834" s="8" t="s">
        <v>3885</v>
      </c>
      <c r="E1834" s="13" t="s">
        <v>33964</v>
      </c>
      <c r="F1834" s="77" t="str">
        <f t="shared" si="28"/>
        <v>К товару</v>
      </c>
      <c r="G1834" s="87">
        <v>12395.736000000001</v>
      </c>
      <c r="H1834" s="61">
        <v>34</v>
      </c>
      <c r="I1834" s="60"/>
    </row>
    <row r="1835" spans="1:9" ht="15" x14ac:dyDescent="0.25">
      <c r="A1835" s="8" t="s">
        <v>16022</v>
      </c>
      <c r="B1835" s="8" t="s">
        <v>639</v>
      </c>
      <c r="C1835" s="8" t="s">
        <v>16023</v>
      </c>
      <c r="D1835" s="8" t="s">
        <v>8080</v>
      </c>
      <c r="E1835" s="13" t="s">
        <v>33965</v>
      </c>
      <c r="F1835" s="77" t="str">
        <f t="shared" si="28"/>
        <v>К товару</v>
      </c>
      <c r="G1835" s="87">
        <v>5802.2470800000001</v>
      </c>
      <c r="H1835" s="61">
        <v>65</v>
      </c>
      <c r="I1835" s="60"/>
    </row>
    <row r="1836" spans="1:9" ht="15" x14ac:dyDescent="0.25">
      <c r="A1836" s="8" t="s">
        <v>16024</v>
      </c>
      <c r="B1836" s="8" t="s">
        <v>639</v>
      </c>
      <c r="C1836" s="8" t="s">
        <v>16025</v>
      </c>
      <c r="D1836" s="8" t="s">
        <v>3901</v>
      </c>
      <c r="E1836" s="13" t="s">
        <v>33966</v>
      </c>
      <c r="F1836" s="77" t="str">
        <f t="shared" si="28"/>
        <v>К товару</v>
      </c>
      <c r="G1836" s="87">
        <v>1603.9155599999999</v>
      </c>
      <c r="H1836" s="61">
        <v>97</v>
      </c>
      <c r="I1836" s="60"/>
    </row>
    <row r="1837" spans="1:9" ht="30" x14ac:dyDescent="0.25">
      <c r="A1837" s="8" t="s">
        <v>16026</v>
      </c>
      <c r="B1837" s="8" t="s">
        <v>639</v>
      </c>
      <c r="C1837" s="8" t="s">
        <v>16027</v>
      </c>
      <c r="D1837" s="8" t="s">
        <v>8089</v>
      </c>
      <c r="E1837" s="13" t="s">
        <v>33967</v>
      </c>
      <c r="F1837" s="77" t="str">
        <f t="shared" si="28"/>
        <v>К товару</v>
      </c>
      <c r="G1837" s="87">
        <v>360.86652000000004</v>
      </c>
      <c r="H1837" s="61">
        <v>916</v>
      </c>
      <c r="I1837" s="60"/>
    </row>
    <row r="1838" spans="1:9" ht="15" x14ac:dyDescent="0.25">
      <c r="A1838" s="8" t="s">
        <v>16028</v>
      </c>
      <c r="B1838" s="8" t="s">
        <v>639</v>
      </c>
      <c r="C1838" s="8" t="s">
        <v>16029</v>
      </c>
      <c r="D1838" s="8" t="s">
        <v>16030</v>
      </c>
      <c r="E1838" s="13" t="s">
        <v>33968</v>
      </c>
      <c r="F1838" s="77" t="str">
        <f t="shared" si="28"/>
        <v>К товару</v>
      </c>
      <c r="G1838" s="87">
        <v>873.49392</v>
      </c>
      <c r="H1838" s="61">
        <v>165</v>
      </c>
      <c r="I1838" s="60"/>
    </row>
    <row r="1839" spans="1:9" ht="30" x14ac:dyDescent="0.25">
      <c r="A1839" s="8" t="s">
        <v>16031</v>
      </c>
      <c r="B1839" s="8" t="s">
        <v>639</v>
      </c>
      <c r="C1839" s="8" t="s">
        <v>16032</v>
      </c>
      <c r="D1839" s="8" t="s">
        <v>16033</v>
      </c>
      <c r="E1839" s="13" t="s">
        <v>33969</v>
      </c>
      <c r="F1839" s="77" t="str">
        <f t="shared" si="28"/>
        <v>К товару</v>
      </c>
      <c r="G1839" s="87">
        <v>1905.6996000000001</v>
      </c>
      <c r="H1839" s="61">
        <v>54</v>
      </c>
      <c r="I1839" s="60"/>
    </row>
    <row r="1840" spans="1:9" ht="15" x14ac:dyDescent="0.25">
      <c r="A1840" s="8" t="s">
        <v>16034</v>
      </c>
      <c r="B1840" s="8" t="s">
        <v>639</v>
      </c>
      <c r="C1840" s="8" t="s">
        <v>16035</v>
      </c>
      <c r="D1840" s="8" t="s">
        <v>16036</v>
      </c>
      <c r="E1840" s="13" t="s">
        <v>33970</v>
      </c>
      <c r="F1840" s="77" t="str">
        <f t="shared" si="28"/>
        <v>К товару</v>
      </c>
      <c r="G1840" s="87">
        <v>1295.7598800000001</v>
      </c>
      <c r="H1840" s="61">
        <v>100</v>
      </c>
      <c r="I1840" s="60"/>
    </row>
    <row r="1841" spans="1:9" ht="30" x14ac:dyDescent="0.25">
      <c r="A1841" s="8" t="s">
        <v>16037</v>
      </c>
      <c r="B1841" s="8" t="s">
        <v>639</v>
      </c>
      <c r="C1841" s="8" t="s">
        <v>16038</v>
      </c>
      <c r="D1841" s="8" t="s">
        <v>4073</v>
      </c>
      <c r="E1841" s="13" t="s">
        <v>33971</v>
      </c>
      <c r="F1841" s="77" t="str">
        <f t="shared" si="28"/>
        <v>К товару</v>
      </c>
      <c r="G1841" s="87">
        <v>538.11396000000002</v>
      </c>
      <c r="H1841" s="61">
        <v>172</v>
      </c>
      <c r="I1841" s="60"/>
    </row>
    <row r="1842" spans="1:9" ht="15" x14ac:dyDescent="0.25">
      <c r="A1842" s="8" t="s">
        <v>16039</v>
      </c>
      <c r="B1842" s="8" t="s">
        <v>639</v>
      </c>
      <c r="C1842" s="8" t="s">
        <v>16040</v>
      </c>
      <c r="D1842" s="8" t="s">
        <v>16041</v>
      </c>
      <c r="E1842" s="13" t="s">
        <v>33972</v>
      </c>
      <c r="F1842" s="77" t="str">
        <f t="shared" si="28"/>
        <v>К товару</v>
      </c>
      <c r="G1842" s="87">
        <v>480.18996000000004</v>
      </c>
      <c r="H1842" s="61">
        <v>619</v>
      </c>
      <c r="I1842" s="60"/>
    </row>
    <row r="1843" spans="1:9" ht="15" x14ac:dyDescent="0.25">
      <c r="A1843" s="8" t="s">
        <v>16042</v>
      </c>
      <c r="B1843" s="8" t="s">
        <v>639</v>
      </c>
      <c r="C1843" s="8" t="s">
        <v>16043</v>
      </c>
      <c r="D1843" s="8" t="s">
        <v>16044</v>
      </c>
      <c r="E1843" s="13" t="s">
        <v>33973</v>
      </c>
      <c r="F1843" s="77" t="str">
        <f t="shared" si="28"/>
        <v>К товару</v>
      </c>
      <c r="G1843" s="87">
        <v>3108.7810799999997</v>
      </c>
      <c r="H1843" s="61">
        <v>63</v>
      </c>
      <c r="I1843" s="60"/>
    </row>
    <row r="1844" spans="1:9" ht="15" x14ac:dyDescent="0.25">
      <c r="A1844" s="8" t="s">
        <v>16045</v>
      </c>
      <c r="B1844" s="8" t="s">
        <v>639</v>
      </c>
      <c r="C1844" s="8" t="s">
        <v>16046</v>
      </c>
      <c r="D1844" s="8" t="s">
        <v>16047</v>
      </c>
      <c r="E1844" s="13" t="s">
        <v>33974</v>
      </c>
      <c r="F1844" s="77" t="str">
        <f t="shared" si="28"/>
        <v>К товару</v>
      </c>
      <c r="G1844" s="87">
        <v>4991.3110799999995</v>
      </c>
      <c r="H1844" s="61">
        <v>42</v>
      </c>
      <c r="I1844" s="60"/>
    </row>
    <row r="1845" spans="1:9" ht="15" x14ac:dyDescent="0.25">
      <c r="A1845" s="8" t="s">
        <v>16048</v>
      </c>
      <c r="B1845" s="8" t="s">
        <v>639</v>
      </c>
      <c r="C1845" s="8" t="s">
        <v>16049</v>
      </c>
      <c r="D1845" s="8" t="s">
        <v>16050</v>
      </c>
      <c r="E1845" s="13" t="s">
        <v>33975</v>
      </c>
      <c r="F1845" s="77" t="str">
        <f t="shared" si="28"/>
        <v>К товару</v>
      </c>
      <c r="G1845" s="87">
        <v>1227.4095600000001</v>
      </c>
      <c r="H1845" s="61">
        <v>48</v>
      </c>
      <c r="I1845" s="60"/>
    </row>
    <row r="1846" spans="1:9" ht="15" x14ac:dyDescent="0.25">
      <c r="A1846" s="8" t="s">
        <v>21591</v>
      </c>
      <c r="B1846" s="8" t="s">
        <v>639</v>
      </c>
      <c r="C1846" s="8" t="s">
        <v>21592</v>
      </c>
      <c r="D1846" s="8" t="s">
        <v>21593</v>
      </c>
      <c r="E1846" s="13" t="s">
        <v>33976</v>
      </c>
      <c r="F1846" s="77" t="str">
        <f t="shared" si="28"/>
        <v>К товару</v>
      </c>
      <c r="G1846" s="87">
        <v>1558.1556</v>
      </c>
      <c r="H1846" s="61">
        <v>11</v>
      </c>
      <c r="I1846" s="60"/>
    </row>
    <row r="1847" spans="1:9" ht="15" x14ac:dyDescent="0.25">
      <c r="A1847" s="8" t="s">
        <v>16054</v>
      </c>
      <c r="B1847" s="8" t="s">
        <v>639</v>
      </c>
      <c r="C1847" s="8" t="s">
        <v>16055</v>
      </c>
      <c r="D1847" s="8" t="s">
        <v>16056</v>
      </c>
      <c r="E1847" s="13" t="s">
        <v>33977</v>
      </c>
      <c r="F1847" s="77" t="str">
        <f t="shared" si="28"/>
        <v>К товару</v>
      </c>
      <c r="G1847" s="87">
        <v>641.21868000000006</v>
      </c>
      <c r="H1847" s="61">
        <v>7</v>
      </c>
      <c r="I1847" s="60"/>
    </row>
    <row r="1848" spans="1:9" ht="15" x14ac:dyDescent="0.25">
      <c r="A1848" s="8" t="s">
        <v>16051</v>
      </c>
      <c r="B1848" s="8" t="s">
        <v>639</v>
      </c>
      <c r="C1848" s="8" t="s">
        <v>16052</v>
      </c>
      <c r="D1848" s="8" t="s">
        <v>16053</v>
      </c>
      <c r="E1848" s="13" t="s">
        <v>33978</v>
      </c>
      <c r="F1848" s="77" t="str">
        <f t="shared" si="28"/>
        <v>К товару</v>
      </c>
      <c r="G1848" s="87">
        <v>624.42072000000007</v>
      </c>
      <c r="H1848" s="61">
        <v>74</v>
      </c>
      <c r="I1848" s="60"/>
    </row>
    <row r="1849" spans="1:9" ht="30" x14ac:dyDescent="0.25">
      <c r="A1849" s="8" t="s">
        <v>16057</v>
      </c>
      <c r="B1849" s="8" t="s">
        <v>639</v>
      </c>
      <c r="C1849" s="8" t="s">
        <v>16058</v>
      </c>
      <c r="D1849" s="8" t="s">
        <v>16059</v>
      </c>
      <c r="E1849" s="13" t="s">
        <v>33979</v>
      </c>
      <c r="F1849" s="77" t="str">
        <f t="shared" si="28"/>
        <v>К товару</v>
      </c>
      <c r="G1849" s="87">
        <v>888.55416000000002</v>
      </c>
      <c r="H1849" s="61">
        <v>88</v>
      </c>
      <c r="I1849" s="60"/>
    </row>
    <row r="1850" spans="1:9" ht="15" x14ac:dyDescent="0.25">
      <c r="A1850" s="8" t="s">
        <v>16060</v>
      </c>
      <c r="B1850" s="8" t="s">
        <v>639</v>
      </c>
      <c r="C1850" s="8" t="s">
        <v>16061</v>
      </c>
      <c r="D1850" s="8" t="s">
        <v>8123</v>
      </c>
      <c r="E1850" s="13" t="s">
        <v>33980</v>
      </c>
      <c r="F1850" s="77" t="str">
        <f t="shared" si="28"/>
        <v>К товару</v>
      </c>
      <c r="G1850" s="87">
        <v>313.36883999999998</v>
      </c>
      <c r="H1850" s="61">
        <v>185</v>
      </c>
      <c r="I1850" s="60"/>
    </row>
    <row r="1851" spans="1:9" ht="15" x14ac:dyDescent="0.25">
      <c r="A1851" s="8" t="s">
        <v>16062</v>
      </c>
      <c r="B1851" s="8" t="s">
        <v>639</v>
      </c>
      <c r="C1851" s="8" t="s">
        <v>16063</v>
      </c>
      <c r="D1851" s="8" t="s">
        <v>16064</v>
      </c>
      <c r="E1851" s="13" t="s">
        <v>33981</v>
      </c>
      <c r="F1851" s="77" t="str">
        <f t="shared" si="28"/>
        <v>К товару</v>
      </c>
      <c r="G1851" s="87">
        <v>513.20663999999999</v>
      </c>
      <c r="H1851" s="61">
        <v>85</v>
      </c>
      <c r="I1851" s="60"/>
    </row>
    <row r="1852" spans="1:9" ht="15" x14ac:dyDescent="0.25">
      <c r="A1852" s="8" t="s">
        <v>16065</v>
      </c>
      <c r="B1852" s="8" t="s">
        <v>639</v>
      </c>
      <c r="C1852" s="8" t="s">
        <v>16066</v>
      </c>
      <c r="D1852" s="8" t="s">
        <v>16067</v>
      </c>
      <c r="E1852" s="13" t="s">
        <v>33982</v>
      </c>
      <c r="F1852" s="77" t="str">
        <f t="shared" si="28"/>
        <v>К товару</v>
      </c>
      <c r="G1852" s="87">
        <v>5831.2090799999996</v>
      </c>
      <c r="H1852" s="61">
        <v>27</v>
      </c>
      <c r="I1852" s="60"/>
    </row>
    <row r="1853" spans="1:9" ht="15" x14ac:dyDescent="0.25">
      <c r="A1853" s="8" t="s">
        <v>16068</v>
      </c>
      <c r="B1853" s="8" t="s">
        <v>639</v>
      </c>
      <c r="C1853" s="8" t="s">
        <v>16069</v>
      </c>
      <c r="D1853" s="8" t="s">
        <v>16070</v>
      </c>
      <c r="E1853" s="13" t="s">
        <v>33983</v>
      </c>
      <c r="F1853" s="77" t="str">
        <f t="shared" si="28"/>
        <v>К товару</v>
      </c>
      <c r="G1853" s="87">
        <v>3069.9719999999998</v>
      </c>
      <c r="H1853" s="61">
        <v>163</v>
      </c>
      <c r="I1853" s="60"/>
    </row>
    <row r="1854" spans="1:9" ht="30" x14ac:dyDescent="0.25">
      <c r="A1854" s="8" t="s">
        <v>16071</v>
      </c>
      <c r="B1854" s="8" t="s">
        <v>639</v>
      </c>
      <c r="C1854" s="8" t="s">
        <v>16072</v>
      </c>
      <c r="D1854" s="8" t="s">
        <v>4244</v>
      </c>
      <c r="E1854" s="13" t="s">
        <v>33984</v>
      </c>
      <c r="F1854" s="77" t="str">
        <f t="shared" si="28"/>
        <v>К товару</v>
      </c>
      <c r="G1854" s="87">
        <v>2983.0859999999998</v>
      </c>
      <c r="H1854" s="61">
        <v>18</v>
      </c>
      <c r="I1854" s="60"/>
    </row>
    <row r="1855" spans="1:9" ht="15" x14ac:dyDescent="0.25">
      <c r="A1855" s="8" t="s">
        <v>16073</v>
      </c>
      <c r="B1855" s="8" t="s">
        <v>639</v>
      </c>
      <c r="C1855" s="8" t="s">
        <v>16074</v>
      </c>
      <c r="D1855" s="8" t="s">
        <v>8131</v>
      </c>
      <c r="E1855" s="13" t="s">
        <v>33985</v>
      </c>
      <c r="F1855" s="77" t="str">
        <f t="shared" si="28"/>
        <v>К товару</v>
      </c>
      <c r="G1855" s="87">
        <v>3214.7820000000002</v>
      </c>
      <c r="H1855" s="61">
        <v>68</v>
      </c>
      <c r="I1855" s="60"/>
    </row>
    <row r="1856" spans="1:9" ht="15" x14ac:dyDescent="0.25">
      <c r="A1856" s="8" t="s">
        <v>16075</v>
      </c>
      <c r="B1856" s="8" t="s">
        <v>639</v>
      </c>
      <c r="C1856" s="8" t="s">
        <v>16076</v>
      </c>
      <c r="D1856" s="8" t="s">
        <v>16077</v>
      </c>
      <c r="E1856" s="13" t="s">
        <v>33986</v>
      </c>
      <c r="F1856" s="77" t="str">
        <f t="shared" si="28"/>
        <v>К товару</v>
      </c>
      <c r="G1856" s="87">
        <v>3755.79216</v>
      </c>
      <c r="H1856" s="61">
        <v>94</v>
      </c>
      <c r="I1856" s="60"/>
    </row>
    <row r="1857" spans="1:9" ht="15" x14ac:dyDescent="0.25">
      <c r="A1857" s="8" t="s">
        <v>16078</v>
      </c>
      <c r="B1857" s="8" t="s">
        <v>639</v>
      </c>
      <c r="C1857" s="8" t="s">
        <v>16079</v>
      </c>
      <c r="D1857" s="8" t="s">
        <v>16080</v>
      </c>
      <c r="E1857" s="13" t="s">
        <v>33987</v>
      </c>
      <c r="F1857" s="77" t="str">
        <f t="shared" si="28"/>
        <v>К товару</v>
      </c>
      <c r="G1857" s="87">
        <v>618.04908</v>
      </c>
      <c r="H1857" s="61">
        <v>158</v>
      </c>
      <c r="I1857" s="60"/>
    </row>
    <row r="1858" spans="1:9" ht="15" x14ac:dyDescent="0.25">
      <c r="A1858" s="8" t="s">
        <v>16081</v>
      </c>
      <c r="B1858" s="8" t="s">
        <v>639</v>
      </c>
      <c r="C1858" s="8" t="s">
        <v>16082</v>
      </c>
      <c r="D1858" s="8" t="s">
        <v>4418</v>
      </c>
      <c r="E1858" s="13" t="s">
        <v>33988</v>
      </c>
      <c r="F1858" s="77" t="str">
        <f t="shared" si="28"/>
        <v>К товару</v>
      </c>
      <c r="G1858" s="87">
        <v>1427.2473600000001</v>
      </c>
      <c r="H1858" s="61">
        <v>24</v>
      </c>
      <c r="I1858" s="60"/>
    </row>
    <row r="1859" spans="1:9" ht="15" x14ac:dyDescent="0.25">
      <c r="A1859" s="8" t="s">
        <v>16083</v>
      </c>
      <c r="B1859" s="8" t="s">
        <v>639</v>
      </c>
      <c r="C1859" s="8" t="s">
        <v>16084</v>
      </c>
      <c r="D1859" s="8" t="s">
        <v>4426</v>
      </c>
      <c r="E1859" s="13" t="s">
        <v>33989</v>
      </c>
      <c r="F1859" s="77" t="str">
        <f t="shared" si="28"/>
        <v>К товару</v>
      </c>
      <c r="G1859" s="87">
        <v>714.20292000000006</v>
      </c>
      <c r="H1859" s="61">
        <v>126</v>
      </c>
      <c r="I1859" s="60"/>
    </row>
    <row r="1860" spans="1:9" ht="15" x14ac:dyDescent="0.25">
      <c r="A1860" s="8" t="s">
        <v>16085</v>
      </c>
      <c r="B1860" s="8" t="s">
        <v>639</v>
      </c>
      <c r="C1860" s="8" t="s">
        <v>16086</v>
      </c>
      <c r="D1860" s="8" t="s">
        <v>4450</v>
      </c>
      <c r="E1860" s="13" t="s">
        <v>33990</v>
      </c>
      <c r="F1860" s="77" t="str">
        <f t="shared" si="28"/>
        <v>К товару</v>
      </c>
      <c r="G1860" s="87">
        <v>889.13339999999994</v>
      </c>
      <c r="H1860" s="61">
        <v>192</v>
      </c>
      <c r="I1860" s="60"/>
    </row>
    <row r="1861" spans="1:9" ht="15" x14ac:dyDescent="0.25">
      <c r="A1861" s="8" t="s">
        <v>16087</v>
      </c>
      <c r="B1861" s="8" t="s">
        <v>639</v>
      </c>
      <c r="C1861" s="8" t="s">
        <v>16088</v>
      </c>
      <c r="D1861" s="8" t="s">
        <v>16089</v>
      </c>
      <c r="E1861" s="13" t="s">
        <v>33991</v>
      </c>
      <c r="F1861" s="77" t="str">
        <f t="shared" si="28"/>
        <v>К товару</v>
      </c>
      <c r="G1861" s="87">
        <v>381.71915999999999</v>
      </c>
      <c r="H1861" s="61">
        <v>163</v>
      </c>
      <c r="I1861" s="60"/>
    </row>
    <row r="1862" spans="1:9" ht="15" x14ac:dyDescent="0.25">
      <c r="A1862" s="8" t="s">
        <v>24454</v>
      </c>
      <c r="B1862" s="8" t="s">
        <v>639</v>
      </c>
      <c r="C1862" s="8" t="s">
        <v>24455</v>
      </c>
      <c r="D1862" s="8" t="s">
        <v>24456</v>
      </c>
      <c r="E1862" s="13" t="s">
        <v>33992</v>
      </c>
      <c r="F1862" s="77" t="str">
        <f t="shared" si="28"/>
        <v>К товару</v>
      </c>
      <c r="G1862" s="87">
        <v>347.54399999999998</v>
      </c>
      <c r="H1862" s="61">
        <v>30</v>
      </c>
      <c r="I1862" s="60"/>
    </row>
    <row r="1863" spans="1:9" ht="15" x14ac:dyDescent="0.25">
      <c r="A1863" s="8" t="s">
        <v>16090</v>
      </c>
      <c r="B1863" s="8" t="s">
        <v>639</v>
      </c>
      <c r="C1863" s="8" t="s">
        <v>16091</v>
      </c>
      <c r="D1863" s="8" t="s">
        <v>16092</v>
      </c>
      <c r="E1863" s="13" t="s">
        <v>33993</v>
      </c>
      <c r="F1863" s="77" t="str">
        <f t="shared" si="28"/>
        <v>К товару</v>
      </c>
      <c r="G1863" s="87">
        <v>547.96104000000003</v>
      </c>
      <c r="H1863" s="61">
        <v>163</v>
      </c>
      <c r="I1863" s="60"/>
    </row>
    <row r="1864" spans="1:9" ht="15" x14ac:dyDescent="0.25">
      <c r="A1864" s="8" t="s">
        <v>16093</v>
      </c>
      <c r="B1864" s="8" t="s">
        <v>639</v>
      </c>
      <c r="C1864" s="8" t="s">
        <v>16094</v>
      </c>
      <c r="D1864" s="8" t="s">
        <v>16095</v>
      </c>
      <c r="E1864" s="13" t="s">
        <v>33994</v>
      </c>
      <c r="F1864" s="77" t="str">
        <f t="shared" si="28"/>
        <v>К товару</v>
      </c>
      <c r="G1864" s="87">
        <v>1586.53836</v>
      </c>
      <c r="H1864" s="61">
        <v>36</v>
      </c>
      <c r="I1864" s="60"/>
    </row>
    <row r="1865" spans="1:9" ht="15" x14ac:dyDescent="0.25">
      <c r="A1865" s="8" t="s">
        <v>16096</v>
      </c>
      <c r="B1865" s="8" t="s">
        <v>639</v>
      </c>
      <c r="C1865" s="8" t="s">
        <v>16097</v>
      </c>
      <c r="D1865" s="8" t="s">
        <v>16098</v>
      </c>
      <c r="E1865" s="13" t="s">
        <v>33995</v>
      </c>
      <c r="F1865" s="77" t="str">
        <f t="shared" si="28"/>
        <v>К товару</v>
      </c>
      <c r="G1865" s="87">
        <v>2384.73108</v>
      </c>
      <c r="H1865" s="61">
        <v>52</v>
      </c>
      <c r="I1865" s="60"/>
    </row>
    <row r="1866" spans="1:9" ht="15" x14ac:dyDescent="0.25">
      <c r="A1866" s="8" t="s">
        <v>16102</v>
      </c>
      <c r="B1866" s="8" t="s">
        <v>639</v>
      </c>
      <c r="C1866" s="8" t="s">
        <v>16103</v>
      </c>
      <c r="D1866" s="8" t="s">
        <v>16104</v>
      </c>
      <c r="E1866" s="13" t="s">
        <v>33996</v>
      </c>
      <c r="F1866" s="77" t="str">
        <f t="shared" ref="F1866:F1929" si="29">HYPERLINK("https://shop-askom.kz/?pbrandnumber="&amp;C1866&amp;"&amp;pbrandname=SAMPA", "К товару")</f>
        <v>К товару</v>
      </c>
      <c r="G1866" s="87">
        <v>1159.6384800000001</v>
      </c>
      <c r="H1866" s="61">
        <v>18</v>
      </c>
      <c r="I1866" s="60"/>
    </row>
    <row r="1867" spans="1:9" ht="15" x14ac:dyDescent="0.25">
      <c r="A1867" s="8" t="s">
        <v>16099</v>
      </c>
      <c r="B1867" s="8" t="s">
        <v>639</v>
      </c>
      <c r="C1867" s="8" t="s">
        <v>16100</v>
      </c>
      <c r="D1867" s="8" t="s">
        <v>16101</v>
      </c>
      <c r="E1867" s="13" t="s">
        <v>33997</v>
      </c>
      <c r="F1867" s="77" t="str">
        <f t="shared" si="29"/>
        <v>К товару</v>
      </c>
      <c r="G1867" s="87">
        <v>907.08983999999998</v>
      </c>
      <c r="H1867" s="61">
        <v>113</v>
      </c>
      <c r="I1867" s="60"/>
    </row>
    <row r="1868" spans="1:9" ht="15" x14ac:dyDescent="0.25">
      <c r="A1868" s="8" t="s">
        <v>16105</v>
      </c>
      <c r="B1868" s="8" t="s">
        <v>639</v>
      </c>
      <c r="C1868" s="8" t="s">
        <v>16106</v>
      </c>
      <c r="D1868" s="8" t="s">
        <v>16107</v>
      </c>
      <c r="E1868" s="13" t="s">
        <v>33998</v>
      </c>
      <c r="F1868" s="77" t="str">
        <f t="shared" si="29"/>
        <v>К товару</v>
      </c>
      <c r="G1868" s="87">
        <v>925.04627999999991</v>
      </c>
      <c r="H1868" s="61">
        <v>90</v>
      </c>
      <c r="I1868" s="60"/>
    </row>
    <row r="1869" spans="1:9" ht="15" x14ac:dyDescent="0.25">
      <c r="A1869" s="8" t="s">
        <v>16108</v>
      </c>
      <c r="B1869" s="8" t="s">
        <v>639</v>
      </c>
      <c r="C1869" s="8" t="s">
        <v>16109</v>
      </c>
      <c r="D1869" s="8" t="s">
        <v>16110</v>
      </c>
      <c r="E1869" s="13" t="s">
        <v>33999</v>
      </c>
      <c r="F1869" s="77" t="str">
        <f t="shared" si="29"/>
        <v>К товару</v>
      </c>
      <c r="G1869" s="87">
        <v>817.88688000000002</v>
      </c>
      <c r="H1869" s="61">
        <v>92</v>
      </c>
      <c r="I1869" s="60"/>
    </row>
    <row r="1870" spans="1:9" ht="15" x14ac:dyDescent="0.25">
      <c r="A1870" s="8" t="s">
        <v>16111</v>
      </c>
      <c r="B1870" s="8" t="s">
        <v>639</v>
      </c>
      <c r="C1870" s="8" t="s">
        <v>16112</v>
      </c>
      <c r="D1870" s="8" t="s">
        <v>4509</v>
      </c>
      <c r="E1870" s="13" t="s">
        <v>34000</v>
      </c>
      <c r="F1870" s="77" t="str">
        <f t="shared" si="29"/>
        <v>К товару</v>
      </c>
      <c r="G1870" s="87">
        <v>1314.8747999999998</v>
      </c>
      <c r="H1870" s="61">
        <v>30</v>
      </c>
      <c r="I1870" s="60"/>
    </row>
    <row r="1871" spans="1:9" ht="15" x14ac:dyDescent="0.25">
      <c r="A1871" s="8" t="s">
        <v>16113</v>
      </c>
      <c r="B1871" s="8" t="s">
        <v>639</v>
      </c>
      <c r="C1871" s="8" t="s">
        <v>16114</v>
      </c>
      <c r="D1871" s="8" t="s">
        <v>16115</v>
      </c>
      <c r="E1871" s="13" t="s">
        <v>34001</v>
      </c>
      <c r="F1871" s="77" t="str">
        <f t="shared" si="29"/>
        <v>К товару</v>
      </c>
      <c r="G1871" s="87">
        <v>1485.17136</v>
      </c>
      <c r="H1871" s="61">
        <v>63</v>
      </c>
      <c r="I1871" s="60"/>
    </row>
    <row r="1872" spans="1:9" ht="15" x14ac:dyDescent="0.25">
      <c r="A1872" s="8" t="s">
        <v>16116</v>
      </c>
      <c r="B1872" s="8" t="s">
        <v>639</v>
      </c>
      <c r="C1872" s="8" t="s">
        <v>16117</v>
      </c>
      <c r="D1872" s="8" t="s">
        <v>4517</v>
      </c>
      <c r="E1872" s="13" t="s">
        <v>34002</v>
      </c>
      <c r="F1872" s="77" t="str">
        <f t="shared" si="29"/>
        <v>К товару</v>
      </c>
      <c r="G1872" s="87">
        <v>914.04072000000008</v>
      </c>
      <c r="H1872" s="61">
        <v>91</v>
      </c>
      <c r="I1872" s="60"/>
    </row>
    <row r="1873" spans="1:9" ht="15" x14ac:dyDescent="0.25">
      <c r="A1873" s="8" t="s">
        <v>16118</v>
      </c>
      <c r="B1873" s="8" t="s">
        <v>639</v>
      </c>
      <c r="C1873" s="8" t="s">
        <v>16119</v>
      </c>
      <c r="D1873" s="8" t="s">
        <v>4525</v>
      </c>
      <c r="E1873" s="13" t="s">
        <v>34003</v>
      </c>
      <c r="F1873" s="77" t="str">
        <f t="shared" si="29"/>
        <v>К товару</v>
      </c>
      <c r="G1873" s="87">
        <v>494.09172000000001</v>
      </c>
      <c r="H1873" s="61">
        <v>176</v>
      </c>
      <c r="I1873" s="60"/>
    </row>
    <row r="1874" spans="1:9" ht="15" x14ac:dyDescent="0.25">
      <c r="A1874" s="8" t="s">
        <v>16120</v>
      </c>
      <c r="B1874" s="8" t="s">
        <v>639</v>
      </c>
      <c r="C1874" s="8" t="s">
        <v>16121</v>
      </c>
      <c r="D1874" s="8" t="s">
        <v>16122</v>
      </c>
      <c r="E1874" s="13" t="s">
        <v>34004</v>
      </c>
      <c r="F1874" s="77" t="str">
        <f t="shared" si="29"/>
        <v>К товару</v>
      </c>
      <c r="G1874" s="87">
        <v>845.69039999999995</v>
      </c>
      <c r="H1874" s="61">
        <v>60</v>
      </c>
      <c r="I1874" s="60"/>
    </row>
    <row r="1875" spans="1:9" ht="15" x14ac:dyDescent="0.25">
      <c r="A1875" s="8" t="s">
        <v>16123</v>
      </c>
      <c r="B1875" s="8" t="s">
        <v>639</v>
      </c>
      <c r="C1875" s="8" t="s">
        <v>16124</v>
      </c>
      <c r="D1875" s="8" t="s">
        <v>4536</v>
      </c>
      <c r="E1875" s="13" t="s">
        <v>34005</v>
      </c>
      <c r="F1875" s="77" t="str">
        <f t="shared" si="29"/>
        <v>К товару</v>
      </c>
      <c r="G1875" s="87">
        <v>948.21587999999997</v>
      </c>
      <c r="H1875" s="61">
        <v>31</v>
      </c>
      <c r="I1875" s="60"/>
    </row>
    <row r="1876" spans="1:9" ht="15" x14ac:dyDescent="0.25">
      <c r="A1876" s="8" t="s">
        <v>16125</v>
      </c>
      <c r="B1876" s="8" t="s">
        <v>639</v>
      </c>
      <c r="C1876" s="8" t="s">
        <v>16126</v>
      </c>
      <c r="D1876" s="8" t="s">
        <v>4586</v>
      </c>
      <c r="E1876" s="13" t="s">
        <v>34006</v>
      </c>
      <c r="F1876" s="77" t="str">
        <f t="shared" si="29"/>
        <v>К товару</v>
      </c>
      <c r="G1876" s="87">
        <v>652.80348000000004</v>
      </c>
      <c r="H1876" s="61">
        <v>166</v>
      </c>
      <c r="I1876" s="60"/>
    </row>
    <row r="1877" spans="1:9" ht="15" x14ac:dyDescent="0.25">
      <c r="A1877" s="8" t="s">
        <v>16127</v>
      </c>
      <c r="B1877" s="8" t="s">
        <v>639</v>
      </c>
      <c r="C1877" s="8" t="s">
        <v>16128</v>
      </c>
      <c r="D1877" s="8" t="s">
        <v>16129</v>
      </c>
      <c r="E1877" s="13" t="s">
        <v>34007</v>
      </c>
      <c r="F1877" s="77" t="str">
        <f t="shared" si="29"/>
        <v>К товару</v>
      </c>
      <c r="G1877" s="87">
        <v>903.03516000000002</v>
      </c>
      <c r="H1877" s="61">
        <v>168</v>
      </c>
      <c r="I1877" s="60"/>
    </row>
    <row r="1878" spans="1:9" ht="15" x14ac:dyDescent="0.25">
      <c r="A1878" s="8" t="s">
        <v>16130</v>
      </c>
      <c r="B1878" s="8" t="s">
        <v>639</v>
      </c>
      <c r="C1878" s="8" t="s">
        <v>16131</v>
      </c>
      <c r="D1878" s="8" t="s">
        <v>4642</v>
      </c>
      <c r="E1878" s="13" t="s">
        <v>34008</v>
      </c>
      <c r="F1878" s="77" t="str">
        <f t="shared" si="29"/>
        <v>К товару</v>
      </c>
      <c r="G1878" s="87">
        <v>1718.60508</v>
      </c>
      <c r="H1878" s="61">
        <v>58</v>
      </c>
      <c r="I1878" s="60"/>
    </row>
    <row r="1879" spans="1:9" ht="15" x14ac:dyDescent="0.25">
      <c r="A1879" s="8" t="s">
        <v>16132</v>
      </c>
      <c r="B1879" s="8" t="s">
        <v>639</v>
      </c>
      <c r="C1879" s="8" t="s">
        <v>16133</v>
      </c>
      <c r="D1879" s="8" t="s">
        <v>16134</v>
      </c>
      <c r="E1879" s="13" t="s">
        <v>34009</v>
      </c>
      <c r="F1879" s="77" t="str">
        <f t="shared" si="29"/>
        <v>К товару</v>
      </c>
      <c r="G1879" s="87">
        <v>1046.10744</v>
      </c>
      <c r="H1879" s="61">
        <v>100</v>
      </c>
      <c r="I1879" s="60"/>
    </row>
    <row r="1880" spans="1:9" ht="15" x14ac:dyDescent="0.25">
      <c r="A1880" s="8" t="s">
        <v>16135</v>
      </c>
      <c r="B1880" s="8" t="s">
        <v>639</v>
      </c>
      <c r="C1880" s="8" t="s">
        <v>16136</v>
      </c>
      <c r="D1880" s="8" t="s">
        <v>16137</v>
      </c>
      <c r="E1880" s="13" t="s">
        <v>34010</v>
      </c>
      <c r="F1880" s="77" t="str">
        <f t="shared" si="29"/>
        <v>К товару</v>
      </c>
      <c r="G1880" s="87">
        <v>1347.89148</v>
      </c>
      <c r="H1880" s="61">
        <v>100</v>
      </c>
      <c r="I1880" s="60"/>
    </row>
    <row r="1881" spans="1:9" ht="15" x14ac:dyDescent="0.25">
      <c r="A1881" s="8" t="s">
        <v>16138</v>
      </c>
      <c r="B1881" s="8" t="s">
        <v>639</v>
      </c>
      <c r="C1881" s="8" t="s">
        <v>16139</v>
      </c>
      <c r="D1881" s="8" t="s">
        <v>4654</v>
      </c>
      <c r="E1881" s="13" t="s">
        <v>34011</v>
      </c>
      <c r="F1881" s="77" t="str">
        <f t="shared" si="29"/>
        <v>К товару</v>
      </c>
      <c r="G1881" s="87">
        <v>1149.21216</v>
      </c>
      <c r="H1881" s="61">
        <v>149</v>
      </c>
      <c r="I1881" s="60"/>
    </row>
    <row r="1882" spans="1:9" ht="15" x14ac:dyDescent="0.25">
      <c r="A1882" s="8" t="s">
        <v>16140</v>
      </c>
      <c r="B1882" s="8" t="s">
        <v>639</v>
      </c>
      <c r="C1882" s="8" t="s">
        <v>16141</v>
      </c>
      <c r="D1882" s="8" t="s">
        <v>16142</v>
      </c>
      <c r="E1882" s="13" t="s">
        <v>34012</v>
      </c>
      <c r="F1882" s="77" t="str">
        <f t="shared" si="29"/>
        <v>К товару</v>
      </c>
      <c r="G1882" s="87">
        <v>1187.442</v>
      </c>
      <c r="H1882" s="61">
        <v>94</v>
      </c>
      <c r="I1882" s="60"/>
    </row>
    <row r="1883" spans="1:9" ht="15" x14ac:dyDescent="0.25">
      <c r="A1883" s="8" t="s">
        <v>16143</v>
      </c>
      <c r="B1883" s="8" t="s">
        <v>639</v>
      </c>
      <c r="C1883" s="8" t="s">
        <v>16144</v>
      </c>
      <c r="D1883" s="8" t="s">
        <v>16145</v>
      </c>
      <c r="E1883" s="13" t="s">
        <v>34013</v>
      </c>
      <c r="F1883" s="77" t="str">
        <f t="shared" si="29"/>
        <v>К товару</v>
      </c>
      <c r="G1883" s="87">
        <v>7105.5370800000001</v>
      </c>
      <c r="H1883" s="61">
        <v>5</v>
      </c>
      <c r="I1883" s="60"/>
    </row>
    <row r="1884" spans="1:9" ht="15" x14ac:dyDescent="0.25">
      <c r="A1884" s="8" t="s">
        <v>16146</v>
      </c>
      <c r="B1884" s="8" t="s">
        <v>639</v>
      </c>
      <c r="C1884" s="8" t="s">
        <v>16147</v>
      </c>
      <c r="D1884" s="8" t="s">
        <v>16148</v>
      </c>
      <c r="E1884" s="13" t="s">
        <v>34014</v>
      </c>
      <c r="F1884" s="77" t="str">
        <f t="shared" si="29"/>
        <v>К товару</v>
      </c>
      <c r="G1884" s="87">
        <v>2073.6792</v>
      </c>
      <c r="H1884" s="61">
        <v>1</v>
      </c>
      <c r="I1884" s="60"/>
    </row>
    <row r="1885" spans="1:9" ht="15" x14ac:dyDescent="0.25">
      <c r="A1885" s="8" t="s">
        <v>16149</v>
      </c>
      <c r="B1885" s="8" t="s">
        <v>639</v>
      </c>
      <c r="C1885" s="8" t="s">
        <v>16150</v>
      </c>
      <c r="D1885" s="8" t="s">
        <v>16151</v>
      </c>
      <c r="E1885" s="13" t="s">
        <v>34015</v>
      </c>
      <c r="F1885" s="77" t="str">
        <f t="shared" si="29"/>
        <v>К товару</v>
      </c>
      <c r="G1885" s="87">
        <v>277.45596</v>
      </c>
      <c r="H1885" s="61">
        <v>14</v>
      </c>
      <c r="I1885" s="60"/>
    </row>
    <row r="1886" spans="1:9" ht="15" x14ac:dyDescent="0.25">
      <c r="A1886" s="8" t="s">
        <v>16152</v>
      </c>
      <c r="B1886" s="8" t="s">
        <v>639</v>
      </c>
      <c r="C1886" s="8" t="s">
        <v>16153</v>
      </c>
      <c r="D1886" s="8" t="s">
        <v>16154</v>
      </c>
      <c r="E1886" s="13" t="s">
        <v>34016</v>
      </c>
      <c r="F1886" s="77" t="str">
        <f t="shared" si="29"/>
        <v>К товару</v>
      </c>
      <c r="G1886" s="87">
        <v>386.35308000000003</v>
      </c>
      <c r="H1886" s="61">
        <v>66</v>
      </c>
      <c r="I1886" s="60"/>
    </row>
    <row r="1887" spans="1:9" ht="15" x14ac:dyDescent="0.25">
      <c r="A1887" s="8" t="s">
        <v>16155</v>
      </c>
      <c r="B1887" s="8" t="s">
        <v>639</v>
      </c>
      <c r="C1887" s="8" t="s">
        <v>16156</v>
      </c>
      <c r="D1887" s="8" t="s">
        <v>8171</v>
      </c>
      <c r="E1887" s="13" t="s">
        <v>34017</v>
      </c>
      <c r="F1887" s="77" t="str">
        <f t="shared" si="29"/>
        <v>К товару</v>
      </c>
      <c r="G1887" s="87">
        <v>525.37067999999999</v>
      </c>
      <c r="H1887" s="61">
        <v>192</v>
      </c>
      <c r="I1887" s="60"/>
    </row>
    <row r="1888" spans="1:9" ht="15" x14ac:dyDescent="0.25">
      <c r="A1888" s="8" t="s">
        <v>16157</v>
      </c>
      <c r="B1888" s="8" t="s">
        <v>639</v>
      </c>
      <c r="C1888" s="8" t="s">
        <v>16158</v>
      </c>
      <c r="D1888" s="8" t="s">
        <v>8174</v>
      </c>
      <c r="E1888" s="13" t="s">
        <v>34018</v>
      </c>
      <c r="F1888" s="77" t="str">
        <f t="shared" si="29"/>
        <v>К товару</v>
      </c>
      <c r="G1888" s="87">
        <v>535.79700000000003</v>
      </c>
      <c r="H1888" s="61">
        <v>8</v>
      </c>
      <c r="I1888" s="60"/>
    </row>
    <row r="1889" spans="1:9" ht="15" x14ac:dyDescent="0.25">
      <c r="A1889" s="8" t="s">
        <v>16159</v>
      </c>
      <c r="B1889" s="8" t="s">
        <v>639</v>
      </c>
      <c r="C1889" s="8" t="s">
        <v>16160</v>
      </c>
      <c r="D1889" s="8" t="s">
        <v>8179</v>
      </c>
      <c r="E1889" s="13" t="s">
        <v>34019</v>
      </c>
      <c r="F1889" s="77" t="str">
        <f t="shared" si="29"/>
        <v>К товару</v>
      </c>
      <c r="G1889" s="87">
        <v>761.70060000000001</v>
      </c>
      <c r="H1889" s="61">
        <v>188</v>
      </c>
      <c r="I1889" s="60"/>
    </row>
    <row r="1890" spans="1:9" ht="15" x14ac:dyDescent="0.25">
      <c r="A1890" s="8" t="s">
        <v>16161</v>
      </c>
      <c r="B1890" s="8" t="s">
        <v>639</v>
      </c>
      <c r="C1890" s="8" t="s">
        <v>16162</v>
      </c>
      <c r="D1890" s="8" t="s">
        <v>8182</v>
      </c>
      <c r="E1890" s="13" t="s">
        <v>34020</v>
      </c>
      <c r="F1890" s="77" t="str">
        <f t="shared" si="29"/>
        <v>К товару</v>
      </c>
      <c r="G1890" s="87">
        <v>980.65332000000001</v>
      </c>
      <c r="H1890" s="61">
        <v>344</v>
      </c>
      <c r="I1890" s="60"/>
    </row>
    <row r="1891" spans="1:9" ht="15" x14ac:dyDescent="0.25">
      <c r="A1891" s="8" t="s">
        <v>16163</v>
      </c>
      <c r="B1891" s="8" t="s">
        <v>639</v>
      </c>
      <c r="C1891" s="8" t="s">
        <v>16164</v>
      </c>
      <c r="D1891" s="8" t="s">
        <v>2663</v>
      </c>
      <c r="E1891" s="13" t="s">
        <v>34021</v>
      </c>
      <c r="F1891" s="77" t="str">
        <f t="shared" si="29"/>
        <v>К товару</v>
      </c>
      <c r="G1891" s="87">
        <v>1311.3993600000001</v>
      </c>
      <c r="H1891" s="61">
        <v>117</v>
      </c>
      <c r="I1891" s="60"/>
    </row>
    <row r="1892" spans="1:9" ht="15" x14ac:dyDescent="0.25">
      <c r="A1892" s="8" t="s">
        <v>16165</v>
      </c>
      <c r="B1892" s="8" t="s">
        <v>639</v>
      </c>
      <c r="C1892" s="8" t="s">
        <v>16166</v>
      </c>
      <c r="D1892" s="8" t="s">
        <v>16167</v>
      </c>
      <c r="E1892" s="13" t="s">
        <v>34022</v>
      </c>
      <c r="F1892" s="77" t="str">
        <f t="shared" si="29"/>
        <v>К товару</v>
      </c>
      <c r="G1892" s="87">
        <v>1046.10744</v>
      </c>
      <c r="H1892" s="61">
        <v>49</v>
      </c>
      <c r="I1892" s="60"/>
    </row>
    <row r="1893" spans="1:9" ht="15" x14ac:dyDescent="0.25">
      <c r="A1893" s="8" t="s">
        <v>16168</v>
      </c>
      <c r="B1893" s="8" t="s">
        <v>639</v>
      </c>
      <c r="C1893" s="8" t="s">
        <v>16169</v>
      </c>
      <c r="D1893" s="8" t="s">
        <v>16170</v>
      </c>
      <c r="E1893" s="13" t="s">
        <v>34023</v>
      </c>
      <c r="F1893" s="77" t="str">
        <f t="shared" si="29"/>
        <v>К товару</v>
      </c>
      <c r="G1893" s="87">
        <v>564.17975999999999</v>
      </c>
      <c r="H1893" s="61">
        <v>159</v>
      </c>
      <c r="I1893" s="60"/>
    </row>
    <row r="1894" spans="1:9" ht="15" x14ac:dyDescent="0.25">
      <c r="A1894" s="8" t="s">
        <v>16171</v>
      </c>
      <c r="B1894" s="8" t="s">
        <v>639</v>
      </c>
      <c r="C1894" s="8" t="s">
        <v>16172</v>
      </c>
      <c r="D1894" s="8" t="s">
        <v>2665</v>
      </c>
      <c r="E1894" s="13" t="s">
        <v>34024</v>
      </c>
      <c r="F1894" s="77" t="str">
        <f t="shared" si="29"/>
        <v>К товару</v>
      </c>
      <c r="G1894" s="87">
        <v>753.01199999999994</v>
      </c>
      <c r="H1894" s="61">
        <v>270</v>
      </c>
      <c r="I1894" s="60"/>
    </row>
    <row r="1895" spans="1:9" ht="15" x14ac:dyDescent="0.25">
      <c r="A1895" s="8" t="s">
        <v>16173</v>
      </c>
      <c r="B1895" s="8" t="s">
        <v>639</v>
      </c>
      <c r="C1895" s="8" t="s">
        <v>16174</v>
      </c>
      <c r="D1895" s="8" t="s">
        <v>2667</v>
      </c>
      <c r="E1895" s="13" t="s">
        <v>34025</v>
      </c>
      <c r="F1895" s="77" t="str">
        <f t="shared" si="29"/>
        <v>К товару</v>
      </c>
      <c r="G1895" s="87">
        <v>582.71543999999994</v>
      </c>
      <c r="H1895" s="61">
        <v>266</v>
      </c>
      <c r="I1895" s="60"/>
    </row>
    <row r="1896" spans="1:9" ht="15" x14ac:dyDescent="0.25">
      <c r="A1896" s="8" t="s">
        <v>16175</v>
      </c>
      <c r="B1896" s="8" t="s">
        <v>639</v>
      </c>
      <c r="C1896" s="8" t="s">
        <v>16176</v>
      </c>
      <c r="D1896" s="8" t="s">
        <v>2670</v>
      </c>
      <c r="E1896" s="13" t="s">
        <v>34026</v>
      </c>
      <c r="F1896" s="77" t="str">
        <f t="shared" si="29"/>
        <v>К товару</v>
      </c>
      <c r="G1896" s="87">
        <v>253.70712</v>
      </c>
      <c r="H1896" s="61">
        <v>361</v>
      </c>
      <c r="I1896" s="60"/>
    </row>
    <row r="1897" spans="1:9" ht="15" x14ac:dyDescent="0.25">
      <c r="A1897" s="8" t="s">
        <v>16177</v>
      </c>
      <c r="B1897" s="8" t="s">
        <v>639</v>
      </c>
      <c r="C1897" s="8" t="s">
        <v>16178</v>
      </c>
      <c r="D1897" s="8" t="s">
        <v>16179</v>
      </c>
      <c r="E1897" s="13" t="s">
        <v>34027</v>
      </c>
      <c r="F1897" s="77" t="str">
        <f t="shared" si="29"/>
        <v>К товару</v>
      </c>
      <c r="G1897" s="87">
        <v>536.95547999999997</v>
      </c>
      <c r="H1897" s="61">
        <v>551</v>
      </c>
      <c r="I1897" s="60"/>
    </row>
    <row r="1898" spans="1:9" ht="15" x14ac:dyDescent="0.25">
      <c r="A1898" s="8" t="s">
        <v>16180</v>
      </c>
      <c r="B1898" s="8" t="s">
        <v>639</v>
      </c>
      <c r="C1898" s="8" t="s">
        <v>16181</v>
      </c>
      <c r="D1898" s="8" t="s">
        <v>2676</v>
      </c>
      <c r="E1898" s="13" t="s">
        <v>34028</v>
      </c>
      <c r="F1898" s="77" t="str">
        <f t="shared" si="29"/>
        <v>К товару</v>
      </c>
      <c r="G1898" s="87">
        <v>566.49671999999998</v>
      </c>
      <c r="H1898" s="61">
        <v>450</v>
      </c>
      <c r="I1898" s="60"/>
    </row>
    <row r="1899" spans="1:9" ht="15" x14ac:dyDescent="0.25">
      <c r="A1899" s="8" t="s">
        <v>16182</v>
      </c>
      <c r="B1899" s="8" t="s">
        <v>639</v>
      </c>
      <c r="C1899" s="8" t="s">
        <v>16183</v>
      </c>
      <c r="D1899" s="8" t="s">
        <v>16184</v>
      </c>
      <c r="E1899" s="13" t="s">
        <v>34029</v>
      </c>
      <c r="F1899" s="77" t="str">
        <f t="shared" si="29"/>
        <v>К товару</v>
      </c>
      <c r="G1899" s="87">
        <v>602.40959999999995</v>
      </c>
      <c r="H1899" s="61">
        <v>317</v>
      </c>
      <c r="I1899" s="60"/>
    </row>
    <row r="1900" spans="1:9" ht="15" x14ac:dyDescent="0.25">
      <c r="A1900" s="8" t="s">
        <v>16185</v>
      </c>
      <c r="B1900" s="8" t="s">
        <v>639</v>
      </c>
      <c r="C1900" s="8" t="s">
        <v>16186</v>
      </c>
      <c r="D1900" s="8" t="s">
        <v>8196</v>
      </c>
      <c r="E1900" s="13" t="s">
        <v>34030</v>
      </c>
      <c r="F1900" s="77" t="str">
        <f t="shared" si="29"/>
        <v>К товару</v>
      </c>
      <c r="G1900" s="87">
        <v>898.40124000000003</v>
      </c>
      <c r="H1900" s="61">
        <v>323</v>
      </c>
      <c r="I1900" s="60"/>
    </row>
    <row r="1901" spans="1:9" ht="15" x14ac:dyDescent="0.25">
      <c r="A1901" s="8" t="s">
        <v>21594</v>
      </c>
      <c r="B1901" s="8" t="s">
        <v>639</v>
      </c>
      <c r="C1901" s="8" t="s">
        <v>21595</v>
      </c>
      <c r="D1901" s="8" t="s">
        <v>21596</v>
      </c>
      <c r="E1901" s="13" t="s">
        <v>34031</v>
      </c>
      <c r="F1901" s="77" t="str">
        <f t="shared" si="29"/>
        <v>К товару</v>
      </c>
      <c r="G1901" s="87">
        <v>1146.8951999999999</v>
      </c>
      <c r="H1901" s="61">
        <v>40</v>
      </c>
      <c r="I1901" s="60"/>
    </row>
    <row r="1902" spans="1:9" ht="15" x14ac:dyDescent="0.25">
      <c r="A1902" s="8" t="s">
        <v>16187</v>
      </c>
      <c r="B1902" s="8" t="s">
        <v>639</v>
      </c>
      <c r="C1902" s="8" t="s">
        <v>16188</v>
      </c>
      <c r="D1902" s="8" t="s">
        <v>8205</v>
      </c>
      <c r="E1902" s="13" t="s">
        <v>34032</v>
      </c>
      <c r="F1902" s="77" t="str">
        <f t="shared" si="29"/>
        <v>К товару</v>
      </c>
      <c r="G1902" s="87">
        <v>454.12415999999996</v>
      </c>
      <c r="H1902" s="61">
        <v>190</v>
      </c>
      <c r="I1902" s="60"/>
    </row>
    <row r="1903" spans="1:9" ht="15" x14ac:dyDescent="0.25">
      <c r="A1903" s="8" t="s">
        <v>16189</v>
      </c>
      <c r="B1903" s="8" t="s">
        <v>639</v>
      </c>
      <c r="C1903" s="8" t="s">
        <v>16190</v>
      </c>
      <c r="D1903" s="8" t="s">
        <v>2681</v>
      </c>
      <c r="E1903" s="13" t="s">
        <v>34033</v>
      </c>
      <c r="F1903" s="77" t="str">
        <f t="shared" si="29"/>
        <v>К товару</v>
      </c>
      <c r="G1903" s="87">
        <v>624.99995999999999</v>
      </c>
      <c r="H1903" s="61">
        <v>280</v>
      </c>
      <c r="I1903" s="60"/>
    </row>
    <row r="1904" spans="1:9" ht="15" x14ac:dyDescent="0.25">
      <c r="A1904" s="8" t="s">
        <v>16191</v>
      </c>
      <c r="B1904" s="8" t="s">
        <v>639</v>
      </c>
      <c r="C1904" s="8" t="s">
        <v>16192</v>
      </c>
      <c r="D1904" s="8" t="s">
        <v>2683</v>
      </c>
      <c r="E1904" s="13" t="s">
        <v>34034</v>
      </c>
      <c r="F1904" s="77" t="str">
        <f t="shared" si="29"/>
        <v>К товару</v>
      </c>
      <c r="G1904" s="87">
        <v>338.27616</v>
      </c>
      <c r="H1904" s="61">
        <v>850</v>
      </c>
      <c r="I1904" s="60"/>
    </row>
    <row r="1905" spans="1:9" ht="15" x14ac:dyDescent="0.25">
      <c r="A1905" s="8" t="s">
        <v>16193</v>
      </c>
      <c r="B1905" s="8" t="s">
        <v>639</v>
      </c>
      <c r="C1905" s="8" t="s">
        <v>16194</v>
      </c>
      <c r="D1905" s="8" t="s">
        <v>16195</v>
      </c>
      <c r="E1905" s="13" t="s">
        <v>34035</v>
      </c>
      <c r="F1905" s="77" t="str">
        <f t="shared" si="29"/>
        <v>К товару</v>
      </c>
      <c r="G1905" s="87">
        <v>545.06484</v>
      </c>
      <c r="H1905" s="61">
        <v>198</v>
      </c>
      <c r="I1905" s="60"/>
    </row>
    <row r="1906" spans="1:9" ht="15" x14ac:dyDescent="0.25">
      <c r="A1906" s="8" t="s">
        <v>21597</v>
      </c>
      <c r="B1906" s="8" t="s">
        <v>639</v>
      </c>
      <c r="C1906" s="8" t="s">
        <v>21598</v>
      </c>
      <c r="D1906" s="8" t="s">
        <v>21599</v>
      </c>
      <c r="E1906" s="13" t="s">
        <v>34036</v>
      </c>
      <c r="F1906" s="77" t="str">
        <f t="shared" si="29"/>
        <v>К товару</v>
      </c>
      <c r="G1906" s="87">
        <v>640.63944000000004</v>
      </c>
      <c r="H1906" s="61">
        <v>54</v>
      </c>
      <c r="I1906" s="60"/>
    </row>
    <row r="1907" spans="1:9" ht="15" x14ac:dyDescent="0.25">
      <c r="A1907" s="8" t="s">
        <v>24457</v>
      </c>
      <c r="B1907" s="8" t="s">
        <v>639</v>
      </c>
      <c r="C1907" s="8" t="s">
        <v>24458</v>
      </c>
      <c r="D1907" s="8" t="s">
        <v>24459</v>
      </c>
      <c r="E1907" s="13" t="s">
        <v>34037</v>
      </c>
      <c r="F1907" s="77" t="str">
        <f t="shared" si="29"/>
        <v>К товару</v>
      </c>
      <c r="G1907" s="87">
        <v>1332.252</v>
      </c>
      <c r="H1907" s="61">
        <v>100</v>
      </c>
      <c r="I1907" s="60"/>
    </row>
    <row r="1908" spans="1:9" ht="30" x14ac:dyDescent="0.25">
      <c r="A1908" s="8" t="s">
        <v>16196</v>
      </c>
      <c r="B1908" s="8" t="s">
        <v>639</v>
      </c>
      <c r="C1908" s="8" t="s">
        <v>16197</v>
      </c>
      <c r="D1908" s="8" t="s">
        <v>16198</v>
      </c>
      <c r="E1908" s="13" t="s">
        <v>34038</v>
      </c>
      <c r="F1908" s="77" t="str">
        <f t="shared" si="29"/>
        <v>К товару</v>
      </c>
      <c r="G1908" s="87">
        <v>880.44479999999999</v>
      </c>
      <c r="H1908" s="61">
        <v>139</v>
      </c>
      <c r="I1908" s="60"/>
    </row>
    <row r="1909" spans="1:9" ht="30" x14ac:dyDescent="0.25">
      <c r="A1909" s="8" t="s">
        <v>16199</v>
      </c>
      <c r="B1909" s="8" t="s">
        <v>639</v>
      </c>
      <c r="C1909" s="8" t="s">
        <v>16200</v>
      </c>
      <c r="D1909" s="8" t="s">
        <v>16201</v>
      </c>
      <c r="E1909" s="13" t="s">
        <v>34039</v>
      </c>
      <c r="F1909" s="77" t="str">
        <f t="shared" si="29"/>
        <v>К товару</v>
      </c>
      <c r="G1909" s="87">
        <v>682.92395999999997</v>
      </c>
      <c r="H1909" s="61">
        <v>41</v>
      </c>
      <c r="I1909" s="60"/>
    </row>
    <row r="1910" spans="1:9" ht="15" x14ac:dyDescent="0.25">
      <c r="A1910" s="8" t="s">
        <v>24460</v>
      </c>
      <c r="B1910" s="8" t="s">
        <v>639</v>
      </c>
      <c r="C1910" s="8" t="s">
        <v>24461</v>
      </c>
      <c r="D1910" s="8" t="s">
        <v>24462</v>
      </c>
      <c r="E1910" s="13" t="s">
        <v>34040</v>
      </c>
      <c r="F1910" s="77" t="str">
        <f t="shared" si="29"/>
        <v>К товару</v>
      </c>
      <c r="G1910" s="87">
        <v>1276.6449600000001</v>
      </c>
      <c r="H1910" s="61">
        <v>8</v>
      </c>
      <c r="I1910" s="60"/>
    </row>
    <row r="1911" spans="1:9" ht="15" x14ac:dyDescent="0.25">
      <c r="A1911" s="8" t="s">
        <v>16202</v>
      </c>
      <c r="B1911" s="8" t="s">
        <v>639</v>
      </c>
      <c r="C1911" s="8" t="s">
        <v>16203</v>
      </c>
      <c r="D1911" s="8" t="s">
        <v>16204</v>
      </c>
      <c r="E1911" s="13" t="s">
        <v>34041</v>
      </c>
      <c r="F1911" s="77" t="str">
        <f t="shared" si="29"/>
        <v>К товару</v>
      </c>
      <c r="G1911" s="87">
        <v>989.9211600000001</v>
      </c>
      <c r="H1911" s="61">
        <v>165</v>
      </c>
      <c r="I1911" s="60"/>
    </row>
    <row r="1912" spans="1:9" ht="15" x14ac:dyDescent="0.25">
      <c r="A1912" s="8" t="s">
        <v>24463</v>
      </c>
      <c r="B1912" s="8" t="s">
        <v>639</v>
      </c>
      <c r="C1912" s="8" t="s">
        <v>24464</v>
      </c>
      <c r="D1912" s="8" t="s">
        <v>24465</v>
      </c>
      <c r="E1912" s="13" t="s">
        <v>34042</v>
      </c>
      <c r="F1912" s="77" t="str">
        <f t="shared" si="29"/>
        <v>К товару</v>
      </c>
      <c r="G1912" s="87">
        <v>753.01199999999994</v>
      </c>
      <c r="H1912" s="61">
        <v>87</v>
      </c>
      <c r="I1912" s="60"/>
    </row>
    <row r="1913" spans="1:9" ht="15" x14ac:dyDescent="0.25">
      <c r="A1913" s="8" t="s">
        <v>27882</v>
      </c>
      <c r="B1913" s="8" t="s">
        <v>639</v>
      </c>
      <c r="C1913" s="8" t="s">
        <v>27883</v>
      </c>
      <c r="D1913" s="8" t="s">
        <v>27884</v>
      </c>
      <c r="E1913" s="13" t="s">
        <v>34043</v>
      </c>
      <c r="F1913" s="77" t="str">
        <f t="shared" si="29"/>
        <v>К товару</v>
      </c>
      <c r="G1913" s="87">
        <v>662.07132000000001</v>
      </c>
      <c r="H1913" s="61">
        <v>40</v>
      </c>
      <c r="I1913" s="60"/>
    </row>
    <row r="1914" spans="1:9" ht="15" x14ac:dyDescent="0.25">
      <c r="A1914" s="8" t="s">
        <v>27885</v>
      </c>
      <c r="B1914" s="8" t="s">
        <v>639</v>
      </c>
      <c r="C1914" s="8" t="s">
        <v>27886</v>
      </c>
      <c r="D1914" s="8" t="s">
        <v>27887</v>
      </c>
      <c r="E1914" s="13" t="s">
        <v>34044</v>
      </c>
      <c r="F1914" s="77" t="str">
        <f t="shared" si="29"/>
        <v>К товару</v>
      </c>
      <c r="G1914" s="87">
        <v>926.78399999999999</v>
      </c>
      <c r="H1914" s="61">
        <v>400</v>
      </c>
      <c r="I1914" s="60"/>
    </row>
    <row r="1915" spans="1:9" ht="15" x14ac:dyDescent="0.25">
      <c r="A1915" s="8" t="s">
        <v>16205</v>
      </c>
      <c r="B1915" s="8" t="s">
        <v>639</v>
      </c>
      <c r="C1915" s="8" t="s">
        <v>16206</v>
      </c>
      <c r="D1915" s="8" t="s">
        <v>16207</v>
      </c>
      <c r="E1915" s="13" t="s">
        <v>34045</v>
      </c>
      <c r="F1915" s="77" t="str">
        <f t="shared" si="29"/>
        <v>К товару</v>
      </c>
      <c r="G1915" s="87">
        <v>991.65887999999995</v>
      </c>
      <c r="H1915" s="61">
        <v>89</v>
      </c>
      <c r="I1915" s="60"/>
    </row>
    <row r="1916" spans="1:9" ht="15" x14ac:dyDescent="0.25">
      <c r="A1916" s="8" t="s">
        <v>16208</v>
      </c>
      <c r="B1916" s="8" t="s">
        <v>639</v>
      </c>
      <c r="C1916" s="8" t="s">
        <v>16209</v>
      </c>
      <c r="D1916" s="8" t="s">
        <v>16210</v>
      </c>
      <c r="E1916" s="13" t="s">
        <v>34046</v>
      </c>
      <c r="F1916" s="77" t="str">
        <f t="shared" si="29"/>
        <v>К товару</v>
      </c>
      <c r="G1916" s="87">
        <v>876.96936000000005</v>
      </c>
      <c r="H1916" s="61">
        <v>284</v>
      </c>
      <c r="I1916" s="60"/>
    </row>
    <row r="1917" spans="1:9" ht="15" x14ac:dyDescent="0.25">
      <c r="A1917" s="8" t="s">
        <v>16211</v>
      </c>
      <c r="B1917" s="8" t="s">
        <v>639</v>
      </c>
      <c r="C1917" s="8" t="s">
        <v>16212</v>
      </c>
      <c r="D1917" s="8" t="s">
        <v>16213</v>
      </c>
      <c r="E1917" s="13" t="s">
        <v>34047</v>
      </c>
      <c r="F1917" s="77" t="str">
        <f t="shared" si="29"/>
        <v>К товару</v>
      </c>
      <c r="G1917" s="87">
        <v>1024.0963199999999</v>
      </c>
      <c r="H1917" s="61">
        <v>265</v>
      </c>
      <c r="I1917" s="60"/>
    </row>
    <row r="1918" spans="1:9" ht="15" x14ac:dyDescent="0.25">
      <c r="A1918" s="8" t="s">
        <v>21600</v>
      </c>
      <c r="B1918" s="8" t="s">
        <v>639</v>
      </c>
      <c r="C1918" s="8" t="s">
        <v>21601</v>
      </c>
      <c r="D1918" s="8" t="s">
        <v>21602</v>
      </c>
      <c r="E1918" s="13" t="s">
        <v>34048</v>
      </c>
      <c r="F1918" s="77" t="str">
        <f t="shared" si="29"/>
        <v>К товару</v>
      </c>
      <c r="G1918" s="87">
        <v>955.74599999999998</v>
      </c>
      <c r="H1918" s="61">
        <v>10</v>
      </c>
      <c r="I1918" s="60"/>
    </row>
    <row r="1919" spans="1:9" ht="15" x14ac:dyDescent="0.25">
      <c r="A1919" s="8" t="s">
        <v>16214</v>
      </c>
      <c r="B1919" s="8" t="s">
        <v>639</v>
      </c>
      <c r="C1919" s="8" t="s">
        <v>16215</v>
      </c>
      <c r="D1919" s="8" t="s">
        <v>8225</v>
      </c>
      <c r="E1919" s="13" t="s">
        <v>34049</v>
      </c>
      <c r="F1919" s="77" t="str">
        <f t="shared" si="29"/>
        <v>К товару</v>
      </c>
      <c r="G1919" s="87">
        <v>657.43739999999991</v>
      </c>
      <c r="H1919" s="61">
        <v>167</v>
      </c>
      <c r="I1919" s="60"/>
    </row>
    <row r="1920" spans="1:9" ht="15" x14ac:dyDescent="0.25">
      <c r="A1920" s="8" t="s">
        <v>16216</v>
      </c>
      <c r="B1920" s="8" t="s">
        <v>639</v>
      </c>
      <c r="C1920" s="8" t="s">
        <v>16217</v>
      </c>
      <c r="D1920" s="8" t="s">
        <v>16218</v>
      </c>
      <c r="E1920" s="13" t="s">
        <v>34050</v>
      </c>
      <c r="F1920" s="77" t="str">
        <f t="shared" si="29"/>
        <v>К товару</v>
      </c>
      <c r="G1920" s="87">
        <v>733.31783999999993</v>
      </c>
      <c r="H1920" s="61">
        <v>58</v>
      </c>
      <c r="I1920" s="60"/>
    </row>
    <row r="1921" spans="1:9" ht="15" x14ac:dyDescent="0.25">
      <c r="A1921" s="8" t="s">
        <v>16219</v>
      </c>
      <c r="B1921" s="8" t="s">
        <v>639</v>
      </c>
      <c r="C1921" s="8" t="s">
        <v>16220</v>
      </c>
      <c r="D1921" s="8" t="s">
        <v>8228</v>
      </c>
      <c r="E1921" s="13" t="s">
        <v>34051</v>
      </c>
      <c r="F1921" s="77" t="str">
        <f t="shared" si="29"/>
        <v>К товару</v>
      </c>
      <c r="G1921" s="87">
        <v>309.89339999999999</v>
      </c>
      <c r="H1921" s="61">
        <v>254</v>
      </c>
      <c r="I1921" s="60"/>
    </row>
    <row r="1922" spans="1:9" ht="15" x14ac:dyDescent="0.25">
      <c r="A1922" s="8" t="s">
        <v>27888</v>
      </c>
      <c r="B1922" s="8" t="s">
        <v>639</v>
      </c>
      <c r="C1922" s="8" t="s">
        <v>27889</v>
      </c>
      <c r="D1922" s="8" t="s">
        <v>8234</v>
      </c>
      <c r="E1922" s="13" t="s">
        <v>34052</v>
      </c>
      <c r="F1922" s="77" t="str">
        <f t="shared" si="29"/>
        <v>К товару</v>
      </c>
      <c r="G1922" s="87">
        <v>810.93600000000004</v>
      </c>
      <c r="H1922" s="61">
        <v>60</v>
      </c>
      <c r="I1922" s="60"/>
    </row>
    <row r="1923" spans="1:9" ht="15" x14ac:dyDescent="0.25">
      <c r="A1923" s="8" t="s">
        <v>16221</v>
      </c>
      <c r="B1923" s="8" t="s">
        <v>639</v>
      </c>
      <c r="C1923" s="8" t="s">
        <v>16222</v>
      </c>
      <c r="D1923" s="8" t="s">
        <v>12313</v>
      </c>
      <c r="E1923" s="13" t="s">
        <v>34053</v>
      </c>
      <c r="F1923" s="77" t="str">
        <f t="shared" si="29"/>
        <v>К товару</v>
      </c>
      <c r="G1923" s="87">
        <v>1265.6394</v>
      </c>
      <c r="H1923" s="61">
        <v>74</v>
      </c>
      <c r="I1923" s="60"/>
    </row>
    <row r="1924" spans="1:9" ht="15" x14ac:dyDescent="0.25">
      <c r="A1924" s="8" t="s">
        <v>16223</v>
      </c>
      <c r="B1924" s="8" t="s">
        <v>639</v>
      </c>
      <c r="C1924" s="8" t="s">
        <v>16224</v>
      </c>
      <c r="D1924" s="8" t="s">
        <v>8240</v>
      </c>
      <c r="E1924" s="13" t="s">
        <v>34054</v>
      </c>
      <c r="F1924" s="77" t="str">
        <f t="shared" si="29"/>
        <v>К товару</v>
      </c>
      <c r="G1924" s="87">
        <v>841.63572000000011</v>
      </c>
      <c r="H1924" s="61">
        <v>195</v>
      </c>
      <c r="I1924" s="60"/>
    </row>
    <row r="1925" spans="1:9" ht="15" x14ac:dyDescent="0.25">
      <c r="A1925" s="8" t="s">
        <v>16225</v>
      </c>
      <c r="B1925" s="8" t="s">
        <v>639</v>
      </c>
      <c r="C1925" s="8" t="s">
        <v>16226</v>
      </c>
      <c r="D1925" s="8" t="s">
        <v>16227</v>
      </c>
      <c r="E1925" s="13" t="s">
        <v>34055</v>
      </c>
      <c r="F1925" s="77" t="str">
        <f t="shared" si="29"/>
        <v>К товару</v>
      </c>
      <c r="G1925" s="87">
        <v>1448.1</v>
      </c>
      <c r="H1925" s="61">
        <v>217</v>
      </c>
      <c r="I1925" s="60"/>
    </row>
    <row r="1926" spans="1:9" ht="15" x14ac:dyDescent="0.25">
      <c r="A1926" s="8" t="s">
        <v>16228</v>
      </c>
      <c r="B1926" s="8" t="s">
        <v>639</v>
      </c>
      <c r="C1926" s="8" t="s">
        <v>16229</v>
      </c>
      <c r="D1926" s="8" t="s">
        <v>16230</v>
      </c>
      <c r="E1926" s="13" t="s">
        <v>34056</v>
      </c>
      <c r="F1926" s="77" t="str">
        <f t="shared" si="29"/>
        <v>К товару</v>
      </c>
      <c r="G1926" s="87">
        <v>14326.92216</v>
      </c>
      <c r="H1926" s="61">
        <v>6</v>
      </c>
      <c r="I1926" s="60"/>
    </row>
    <row r="1927" spans="1:9" ht="15" x14ac:dyDescent="0.25">
      <c r="A1927" s="8" t="s">
        <v>24466</v>
      </c>
      <c r="B1927" s="8" t="s">
        <v>639</v>
      </c>
      <c r="C1927" s="8" t="s">
        <v>24467</v>
      </c>
      <c r="D1927" s="8" t="s">
        <v>24468</v>
      </c>
      <c r="E1927" s="13" t="s">
        <v>34057</v>
      </c>
      <c r="F1927" s="77" t="str">
        <f t="shared" si="29"/>
        <v>К товару</v>
      </c>
      <c r="G1927" s="87">
        <v>16682.112000000001</v>
      </c>
      <c r="H1927" s="61">
        <v>8</v>
      </c>
      <c r="I1927" s="60"/>
    </row>
    <row r="1928" spans="1:9" ht="15" x14ac:dyDescent="0.25">
      <c r="A1928" s="8" t="s">
        <v>16231</v>
      </c>
      <c r="B1928" s="8" t="s">
        <v>639</v>
      </c>
      <c r="C1928" s="8" t="s">
        <v>16232</v>
      </c>
      <c r="D1928" s="8" t="s">
        <v>8249</v>
      </c>
      <c r="E1928" s="13" t="s">
        <v>34058</v>
      </c>
      <c r="F1928" s="77" t="str">
        <f t="shared" si="29"/>
        <v>К товару</v>
      </c>
      <c r="G1928" s="87">
        <v>6709.9161599999998</v>
      </c>
      <c r="H1928" s="61">
        <v>82</v>
      </c>
      <c r="I1928" s="60"/>
    </row>
    <row r="1929" spans="1:9" ht="15" x14ac:dyDescent="0.25">
      <c r="A1929" s="8" t="s">
        <v>16233</v>
      </c>
      <c r="B1929" s="8" t="s">
        <v>639</v>
      </c>
      <c r="C1929" s="8" t="s">
        <v>16234</v>
      </c>
      <c r="D1929" s="8" t="s">
        <v>16235</v>
      </c>
      <c r="E1929" s="13" t="s">
        <v>34059</v>
      </c>
      <c r="F1929" s="77" t="str">
        <f t="shared" si="29"/>
        <v>К товару</v>
      </c>
      <c r="G1929" s="87">
        <v>835.26407999999992</v>
      </c>
      <c r="H1929" s="61">
        <v>148</v>
      </c>
      <c r="I1929" s="60"/>
    </row>
    <row r="1930" spans="1:9" ht="15" x14ac:dyDescent="0.25">
      <c r="A1930" s="8" t="s">
        <v>16236</v>
      </c>
      <c r="B1930" s="8" t="s">
        <v>639</v>
      </c>
      <c r="C1930" s="8" t="s">
        <v>16237</v>
      </c>
      <c r="D1930" s="8" t="s">
        <v>16238</v>
      </c>
      <c r="E1930" s="13" t="s">
        <v>34060</v>
      </c>
      <c r="F1930" s="77" t="str">
        <f t="shared" ref="F1930:F1993" si="30">HYPERLINK("https://shop-askom.kz/?pbrandnumber="&amp;C1930&amp;"&amp;pbrandname=SAMPA", "К товару")</f>
        <v>К товару</v>
      </c>
      <c r="G1930" s="87">
        <v>15022.01016</v>
      </c>
      <c r="H1930" s="61">
        <v>13</v>
      </c>
      <c r="I1930" s="60"/>
    </row>
    <row r="1931" spans="1:9" ht="15" x14ac:dyDescent="0.25">
      <c r="A1931" s="8" t="s">
        <v>16239</v>
      </c>
      <c r="B1931" s="8" t="s">
        <v>639</v>
      </c>
      <c r="C1931" s="8" t="s">
        <v>16240</v>
      </c>
      <c r="D1931" s="8" t="s">
        <v>16241</v>
      </c>
      <c r="E1931" s="13" t="s">
        <v>34061</v>
      </c>
      <c r="F1931" s="77" t="str">
        <f t="shared" si="30"/>
        <v>К товару</v>
      </c>
      <c r="G1931" s="87">
        <v>713.04444000000001</v>
      </c>
      <c r="H1931" s="61">
        <v>179</v>
      </c>
      <c r="I1931" s="60"/>
    </row>
    <row r="1932" spans="1:9" ht="15" x14ac:dyDescent="0.25">
      <c r="A1932" s="8" t="s">
        <v>16242</v>
      </c>
      <c r="B1932" s="8" t="s">
        <v>639</v>
      </c>
      <c r="C1932" s="8" t="s">
        <v>16243</v>
      </c>
      <c r="D1932" s="8" t="s">
        <v>16244</v>
      </c>
      <c r="E1932" s="13" t="s">
        <v>34062</v>
      </c>
      <c r="F1932" s="77" t="str">
        <f t="shared" si="30"/>
        <v>К товару</v>
      </c>
      <c r="G1932" s="87">
        <v>149.44391999999999</v>
      </c>
      <c r="H1932" s="61">
        <v>102</v>
      </c>
      <c r="I1932" s="60"/>
    </row>
    <row r="1933" spans="1:9" ht="15" x14ac:dyDescent="0.25">
      <c r="A1933" s="8" t="s">
        <v>16245</v>
      </c>
      <c r="B1933" s="8" t="s">
        <v>639</v>
      </c>
      <c r="C1933" s="8" t="s">
        <v>16246</v>
      </c>
      <c r="D1933" s="8" t="s">
        <v>8254</v>
      </c>
      <c r="E1933" s="13" t="s">
        <v>34063</v>
      </c>
      <c r="F1933" s="77" t="str">
        <f t="shared" si="30"/>
        <v>К товару</v>
      </c>
      <c r="G1933" s="87">
        <v>234.59219999999999</v>
      </c>
      <c r="H1933" s="61">
        <v>124</v>
      </c>
      <c r="I1933" s="60"/>
    </row>
    <row r="1934" spans="1:9" ht="15" x14ac:dyDescent="0.25">
      <c r="A1934" s="8" t="s">
        <v>16247</v>
      </c>
      <c r="B1934" s="8" t="s">
        <v>639</v>
      </c>
      <c r="C1934" s="8" t="s">
        <v>16248</v>
      </c>
      <c r="D1934" s="8" t="s">
        <v>16249</v>
      </c>
      <c r="E1934" s="13" t="s">
        <v>34064</v>
      </c>
      <c r="F1934" s="77" t="str">
        <f t="shared" si="30"/>
        <v>К товару</v>
      </c>
      <c r="G1934" s="87">
        <v>280.35215999999997</v>
      </c>
      <c r="H1934" s="61">
        <v>269</v>
      </c>
      <c r="I1934" s="60"/>
    </row>
    <row r="1935" spans="1:9" ht="15" x14ac:dyDescent="0.25">
      <c r="A1935" s="8" t="s">
        <v>16250</v>
      </c>
      <c r="B1935" s="8" t="s">
        <v>639</v>
      </c>
      <c r="C1935" s="8" t="s">
        <v>16251</v>
      </c>
      <c r="D1935" s="8" t="s">
        <v>16252</v>
      </c>
      <c r="E1935" s="13" t="s">
        <v>34065</v>
      </c>
      <c r="F1935" s="77" t="str">
        <f t="shared" si="30"/>
        <v>К товару</v>
      </c>
      <c r="G1935" s="87">
        <v>944.74044000000004</v>
      </c>
      <c r="H1935" s="61">
        <v>83</v>
      </c>
      <c r="I1935" s="60"/>
    </row>
    <row r="1936" spans="1:9" ht="15" x14ac:dyDescent="0.25">
      <c r="A1936" s="8" t="s">
        <v>16253</v>
      </c>
      <c r="B1936" s="8" t="s">
        <v>639</v>
      </c>
      <c r="C1936" s="8" t="s">
        <v>16254</v>
      </c>
      <c r="D1936" s="8" t="s">
        <v>16255</v>
      </c>
      <c r="E1936" s="13" t="s">
        <v>34066</v>
      </c>
      <c r="F1936" s="77" t="str">
        <f t="shared" si="30"/>
        <v>К товару</v>
      </c>
      <c r="G1936" s="87">
        <v>1430.7227999999998</v>
      </c>
      <c r="H1936" s="61">
        <v>84</v>
      </c>
      <c r="I1936" s="60"/>
    </row>
    <row r="1937" spans="1:9" ht="15" x14ac:dyDescent="0.25">
      <c r="A1937" s="8" t="s">
        <v>16256</v>
      </c>
      <c r="B1937" s="8" t="s">
        <v>639</v>
      </c>
      <c r="C1937" s="8" t="s">
        <v>16257</v>
      </c>
      <c r="D1937" s="8" t="s">
        <v>16258</v>
      </c>
      <c r="E1937" s="13" t="s">
        <v>34067</v>
      </c>
      <c r="F1937" s="77" t="str">
        <f t="shared" si="30"/>
        <v>К товару</v>
      </c>
      <c r="G1937" s="87">
        <v>155.23631999999998</v>
      </c>
      <c r="H1937" s="61">
        <v>127</v>
      </c>
      <c r="I1937" s="60"/>
    </row>
    <row r="1938" spans="1:9" ht="15" x14ac:dyDescent="0.25">
      <c r="A1938" s="8" t="s">
        <v>16259</v>
      </c>
      <c r="B1938" s="8" t="s">
        <v>639</v>
      </c>
      <c r="C1938" s="8" t="s">
        <v>16260</v>
      </c>
      <c r="D1938" s="8" t="s">
        <v>8263</v>
      </c>
      <c r="E1938" s="13" t="s">
        <v>34068</v>
      </c>
      <c r="F1938" s="77" t="str">
        <f t="shared" si="30"/>
        <v>К товару</v>
      </c>
      <c r="G1938" s="87">
        <v>140.17607999999998</v>
      </c>
      <c r="H1938" s="61">
        <v>88</v>
      </c>
      <c r="I1938" s="60"/>
    </row>
    <row r="1939" spans="1:9" ht="15" x14ac:dyDescent="0.25">
      <c r="A1939" s="8" t="s">
        <v>16261</v>
      </c>
      <c r="B1939" s="8" t="s">
        <v>639</v>
      </c>
      <c r="C1939" s="8" t="s">
        <v>16262</v>
      </c>
      <c r="D1939" s="8" t="s">
        <v>16263</v>
      </c>
      <c r="E1939" s="13" t="s">
        <v>34069</v>
      </c>
      <c r="F1939" s="77" t="str">
        <f t="shared" si="30"/>
        <v>К товару</v>
      </c>
      <c r="G1939" s="87">
        <v>1219.3001999999999</v>
      </c>
      <c r="H1939" s="61">
        <v>202</v>
      </c>
      <c r="I1939" s="60"/>
    </row>
    <row r="1940" spans="1:9" ht="15" x14ac:dyDescent="0.25">
      <c r="A1940" s="8" t="s">
        <v>16264</v>
      </c>
      <c r="B1940" s="8" t="s">
        <v>639</v>
      </c>
      <c r="C1940" s="8" t="s">
        <v>16265</v>
      </c>
      <c r="D1940" s="8" t="s">
        <v>16266</v>
      </c>
      <c r="E1940" s="13" t="s">
        <v>34070</v>
      </c>
      <c r="F1940" s="77" t="str">
        <f t="shared" si="30"/>
        <v>К товару</v>
      </c>
      <c r="G1940" s="87">
        <v>334.80072000000001</v>
      </c>
      <c r="H1940" s="61">
        <v>104</v>
      </c>
      <c r="I1940" s="60"/>
    </row>
    <row r="1941" spans="1:9" ht="15" x14ac:dyDescent="0.25">
      <c r="A1941" s="8" t="s">
        <v>21603</v>
      </c>
      <c r="B1941" s="8" t="s">
        <v>639</v>
      </c>
      <c r="C1941" s="8" t="s">
        <v>21604</v>
      </c>
      <c r="D1941" s="8" t="s">
        <v>21605</v>
      </c>
      <c r="E1941" s="13" t="s">
        <v>34071</v>
      </c>
      <c r="F1941" s="77" t="str">
        <f t="shared" si="30"/>
        <v>К товару</v>
      </c>
      <c r="G1941" s="87">
        <v>637.16399999999999</v>
      </c>
      <c r="H1941" s="61">
        <v>13</v>
      </c>
      <c r="I1941" s="60"/>
    </row>
    <row r="1942" spans="1:9" ht="15" x14ac:dyDescent="0.25">
      <c r="A1942" s="8" t="s">
        <v>16267</v>
      </c>
      <c r="B1942" s="8" t="s">
        <v>639</v>
      </c>
      <c r="C1942" s="8" t="s">
        <v>16268</v>
      </c>
      <c r="D1942" s="8" t="s">
        <v>16269</v>
      </c>
      <c r="E1942" s="13" t="s">
        <v>34072</v>
      </c>
      <c r="F1942" s="77" t="str">
        <f t="shared" si="30"/>
        <v>К товару</v>
      </c>
      <c r="G1942" s="87">
        <v>737.95175999999992</v>
      </c>
      <c r="H1942" s="61">
        <v>53</v>
      </c>
      <c r="I1942" s="60"/>
    </row>
    <row r="1943" spans="1:9" ht="15" x14ac:dyDescent="0.25">
      <c r="A1943" s="8" t="s">
        <v>24469</v>
      </c>
      <c r="B1943" s="8" t="s">
        <v>639</v>
      </c>
      <c r="C1943" s="8" t="s">
        <v>24470</v>
      </c>
      <c r="D1943" s="8" t="s">
        <v>24471</v>
      </c>
      <c r="E1943" s="13" t="s">
        <v>34073</v>
      </c>
      <c r="F1943" s="77" t="str">
        <f t="shared" si="30"/>
        <v>К товару</v>
      </c>
      <c r="G1943" s="87">
        <v>7935.5879999999997</v>
      </c>
      <c r="H1943" s="61">
        <v>19</v>
      </c>
      <c r="I1943" s="60"/>
    </row>
    <row r="1944" spans="1:9" ht="15" x14ac:dyDescent="0.25">
      <c r="A1944" s="8" t="s">
        <v>24475</v>
      </c>
      <c r="B1944" s="8" t="s">
        <v>639</v>
      </c>
      <c r="C1944" s="8" t="s">
        <v>24476</v>
      </c>
      <c r="D1944" s="8" t="s">
        <v>24477</v>
      </c>
      <c r="E1944" s="13" t="s">
        <v>34074</v>
      </c>
      <c r="F1944" s="77" t="str">
        <f t="shared" si="30"/>
        <v>К товару</v>
      </c>
      <c r="G1944" s="87">
        <v>3495.1341600000001</v>
      </c>
      <c r="H1944" s="61">
        <v>12</v>
      </c>
      <c r="I1944" s="60"/>
    </row>
    <row r="1945" spans="1:9" ht="30" x14ac:dyDescent="0.25">
      <c r="A1945" s="8" t="s">
        <v>16273</v>
      </c>
      <c r="B1945" s="8" t="s">
        <v>639</v>
      </c>
      <c r="C1945" s="8" t="s">
        <v>16274</v>
      </c>
      <c r="D1945" s="8" t="s">
        <v>16274</v>
      </c>
      <c r="E1945" s="13" t="s">
        <v>34075</v>
      </c>
      <c r="F1945" s="77" t="str">
        <f t="shared" si="30"/>
        <v>К товару</v>
      </c>
      <c r="G1945" s="87">
        <v>1960.7274</v>
      </c>
      <c r="H1945" s="61">
        <v>30</v>
      </c>
      <c r="I1945" s="60"/>
    </row>
    <row r="1946" spans="1:9" ht="15" x14ac:dyDescent="0.25">
      <c r="A1946" s="8" t="s">
        <v>24472</v>
      </c>
      <c r="B1946" s="8" t="s">
        <v>639</v>
      </c>
      <c r="C1946" s="8" t="s">
        <v>24473</v>
      </c>
      <c r="D1946" s="8" t="s">
        <v>24474</v>
      </c>
      <c r="E1946" s="13" t="s">
        <v>34076</v>
      </c>
      <c r="F1946" s="77" t="str">
        <f t="shared" si="30"/>
        <v>К товару</v>
      </c>
      <c r="G1946" s="87">
        <v>2085.2640000000001</v>
      </c>
      <c r="H1946" s="61">
        <v>29</v>
      </c>
      <c r="I1946" s="60"/>
    </row>
    <row r="1947" spans="1:9" ht="30" x14ac:dyDescent="0.25">
      <c r="A1947" s="8" t="s">
        <v>16270</v>
      </c>
      <c r="B1947" s="8" t="s">
        <v>639</v>
      </c>
      <c r="C1947" s="8" t="s">
        <v>16271</v>
      </c>
      <c r="D1947" s="8" t="s">
        <v>16272</v>
      </c>
      <c r="E1947" s="13" t="s">
        <v>34077</v>
      </c>
      <c r="F1947" s="77" t="str">
        <f t="shared" si="30"/>
        <v>К товару</v>
      </c>
      <c r="G1947" s="87">
        <v>1527.45588</v>
      </c>
      <c r="H1947" s="61">
        <v>31</v>
      </c>
      <c r="I1947" s="60"/>
    </row>
    <row r="1948" spans="1:9" ht="30" x14ac:dyDescent="0.25">
      <c r="A1948" s="8" t="s">
        <v>21606</v>
      </c>
      <c r="B1948" s="8" t="s">
        <v>639</v>
      </c>
      <c r="C1948" s="8" t="s">
        <v>21607</v>
      </c>
      <c r="D1948" s="8" t="s">
        <v>21608</v>
      </c>
      <c r="E1948" s="13" t="s">
        <v>34078</v>
      </c>
      <c r="F1948" s="77" t="str">
        <f t="shared" si="30"/>
        <v>К товару</v>
      </c>
      <c r="G1948" s="87">
        <v>1800.8571599999998</v>
      </c>
      <c r="H1948" s="61">
        <v>29</v>
      </c>
      <c r="I1948" s="60"/>
    </row>
    <row r="1949" spans="1:9" ht="15" x14ac:dyDescent="0.25">
      <c r="A1949" s="8" t="s">
        <v>16275</v>
      </c>
      <c r="B1949" s="8" t="s">
        <v>639</v>
      </c>
      <c r="C1949" s="8" t="s">
        <v>16276</v>
      </c>
      <c r="D1949" s="8" t="s">
        <v>16277</v>
      </c>
      <c r="E1949" s="13" t="s">
        <v>34079</v>
      </c>
      <c r="F1949" s="77" t="str">
        <f t="shared" si="30"/>
        <v>К товару</v>
      </c>
      <c r="G1949" s="87">
        <v>8042.1681599999993</v>
      </c>
      <c r="H1949" s="61">
        <v>1</v>
      </c>
      <c r="I1949" s="60"/>
    </row>
    <row r="1950" spans="1:9" ht="15" x14ac:dyDescent="0.25">
      <c r="A1950" s="8" t="s">
        <v>24478</v>
      </c>
      <c r="B1950" s="8" t="s">
        <v>639</v>
      </c>
      <c r="C1950" s="8" t="s">
        <v>24479</v>
      </c>
      <c r="D1950" s="8" t="s">
        <v>24480</v>
      </c>
      <c r="E1950" s="13" t="s">
        <v>34080</v>
      </c>
      <c r="F1950" s="77" t="str">
        <f t="shared" si="30"/>
        <v>К товару</v>
      </c>
      <c r="G1950" s="87">
        <v>8013.2061599999997</v>
      </c>
      <c r="H1950" s="61">
        <v>1</v>
      </c>
      <c r="I1950" s="60"/>
    </row>
    <row r="1951" spans="1:9" ht="15" x14ac:dyDescent="0.25">
      <c r="A1951" s="8" t="s">
        <v>24481</v>
      </c>
      <c r="B1951" s="8" t="s">
        <v>639</v>
      </c>
      <c r="C1951" s="8" t="s">
        <v>24482</v>
      </c>
      <c r="D1951" s="8" t="s">
        <v>24483</v>
      </c>
      <c r="E1951" s="13" t="s">
        <v>34081</v>
      </c>
      <c r="F1951" s="77" t="str">
        <f t="shared" si="30"/>
        <v>К товару</v>
      </c>
      <c r="G1951" s="87">
        <v>3292.4001600000001</v>
      </c>
      <c r="H1951" s="61">
        <v>19</v>
      </c>
      <c r="I1951" s="60"/>
    </row>
    <row r="1952" spans="1:9" ht="15" x14ac:dyDescent="0.25">
      <c r="A1952" s="8" t="s">
        <v>21609</v>
      </c>
      <c r="B1952" s="8" t="s">
        <v>639</v>
      </c>
      <c r="C1952" s="8" t="s">
        <v>21610</v>
      </c>
      <c r="D1952" s="8" t="s">
        <v>21611</v>
      </c>
      <c r="E1952" s="13" t="s">
        <v>34082</v>
      </c>
      <c r="F1952" s="77" t="str">
        <f t="shared" si="30"/>
        <v>К товару</v>
      </c>
      <c r="G1952" s="87">
        <v>2896.2</v>
      </c>
      <c r="H1952" s="61">
        <v>11</v>
      </c>
      <c r="I1952" s="60"/>
    </row>
    <row r="1953" spans="1:9" ht="15" x14ac:dyDescent="0.25">
      <c r="A1953" s="8" t="s">
        <v>21612</v>
      </c>
      <c r="B1953" s="8" t="s">
        <v>639</v>
      </c>
      <c r="C1953" s="8" t="s">
        <v>21613</v>
      </c>
      <c r="D1953" s="8" t="s">
        <v>21614</v>
      </c>
      <c r="E1953" s="13" t="s">
        <v>34083</v>
      </c>
      <c r="F1953" s="77" t="str">
        <f t="shared" si="30"/>
        <v>К товару</v>
      </c>
      <c r="G1953" s="87">
        <v>2432.808</v>
      </c>
      <c r="H1953" s="61">
        <v>11</v>
      </c>
      <c r="I1953" s="60"/>
    </row>
    <row r="1954" spans="1:9" ht="15" x14ac:dyDescent="0.25">
      <c r="A1954" s="8" t="s">
        <v>16278</v>
      </c>
      <c r="B1954" s="8" t="s">
        <v>639</v>
      </c>
      <c r="C1954" s="8" t="s">
        <v>16279</v>
      </c>
      <c r="D1954" s="8" t="s">
        <v>16280</v>
      </c>
      <c r="E1954" s="13" t="s">
        <v>34084</v>
      </c>
      <c r="F1954" s="77" t="str">
        <f t="shared" si="30"/>
        <v>К товару</v>
      </c>
      <c r="G1954" s="87">
        <v>71246.52</v>
      </c>
      <c r="H1954" s="61">
        <v>14</v>
      </c>
      <c r="I1954" s="60"/>
    </row>
    <row r="1955" spans="1:9" ht="15" x14ac:dyDescent="0.25">
      <c r="A1955" s="8" t="s">
        <v>16281</v>
      </c>
      <c r="B1955" s="8" t="s">
        <v>639</v>
      </c>
      <c r="C1955" s="8" t="s">
        <v>16282</v>
      </c>
      <c r="D1955" s="8" t="s">
        <v>16283</v>
      </c>
      <c r="E1955" s="13" t="s">
        <v>34085</v>
      </c>
      <c r="F1955" s="77" t="str">
        <f t="shared" si="30"/>
        <v>К товару</v>
      </c>
      <c r="G1955" s="87">
        <v>36125.461080000001</v>
      </c>
      <c r="H1955" s="61">
        <v>17</v>
      </c>
      <c r="I1955" s="60"/>
    </row>
    <row r="1956" spans="1:9" ht="15" x14ac:dyDescent="0.25">
      <c r="A1956" s="8" t="s">
        <v>24484</v>
      </c>
      <c r="B1956" s="8" t="s">
        <v>639</v>
      </c>
      <c r="C1956" s="8" t="s">
        <v>24485</v>
      </c>
      <c r="D1956" s="8" t="s">
        <v>24486</v>
      </c>
      <c r="E1956" s="13" t="s">
        <v>34086</v>
      </c>
      <c r="F1956" s="77" t="str">
        <f t="shared" si="30"/>
        <v>К товару</v>
      </c>
      <c r="G1956" s="87">
        <v>1940.454</v>
      </c>
      <c r="H1956" s="61">
        <v>52</v>
      </c>
      <c r="I1956" s="60"/>
    </row>
    <row r="1957" spans="1:9" ht="15" x14ac:dyDescent="0.25">
      <c r="A1957" s="8" t="s">
        <v>27890</v>
      </c>
      <c r="B1957" s="8" t="s">
        <v>639</v>
      </c>
      <c r="C1957" s="8" t="s">
        <v>27891</v>
      </c>
      <c r="D1957" s="8" t="s">
        <v>27892</v>
      </c>
      <c r="E1957" s="13" t="s">
        <v>34087</v>
      </c>
      <c r="F1957" s="77" t="str">
        <f t="shared" si="30"/>
        <v>К товару</v>
      </c>
      <c r="G1957" s="87">
        <v>3572.1730799999996</v>
      </c>
      <c r="H1957" s="61">
        <v>10</v>
      </c>
      <c r="I1957" s="60"/>
    </row>
    <row r="1958" spans="1:9" ht="15" x14ac:dyDescent="0.25">
      <c r="A1958" s="8" t="s">
        <v>16284</v>
      </c>
      <c r="B1958" s="8" t="s">
        <v>639</v>
      </c>
      <c r="C1958" s="8" t="s">
        <v>16285</v>
      </c>
      <c r="D1958" s="8" t="s">
        <v>16286</v>
      </c>
      <c r="E1958" s="13" t="s">
        <v>34088</v>
      </c>
      <c r="F1958" s="77" t="str">
        <f t="shared" si="30"/>
        <v>К товару</v>
      </c>
      <c r="G1958" s="87">
        <v>6979.8419999999996</v>
      </c>
      <c r="H1958" s="61">
        <v>6</v>
      </c>
      <c r="I1958" s="60"/>
    </row>
    <row r="1959" spans="1:9" ht="15" x14ac:dyDescent="0.25">
      <c r="A1959" s="8" t="s">
        <v>16287</v>
      </c>
      <c r="B1959" s="8" t="s">
        <v>639</v>
      </c>
      <c r="C1959" s="8" t="s">
        <v>16288</v>
      </c>
      <c r="D1959" s="8" t="s">
        <v>16289</v>
      </c>
      <c r="E1959" s="13" t="s">
        <v>34089</v>
      </c>
      <c r="F1959" s="77" t="str">
        <f t="shared" si="30"/>
        <v>К товару</v>
      </c>
      <c r="G1959" s="87">
        <v>4798.4241600000005</v>
      </c>
      <c r="H1959" s="61">
        <v>4</v>
      </c>
      <c r="I1959" s="60"/>
    </row>
    <row r="1960" spans="1:9" ht="15" x14ac:dyDescent="0.25">
      <c r="A1960" s="8" t="s">
        <v>16290</v>
      </c>
      <c r="B1960" s="8" t="s">
        <v>639</v>
      </c>
      <c r="C1960" s="8" t="s">
        <v>16291</v>
      </c>
      <c r="D1960" s="8" t="s">
        <v>16292</v>
      </c>
      <c r="E1960" s="13" t="s">
        <v>34090</v>
      </c>
      <c r="F1960" s="77" t="str">
        <f t="shared" si="30"/>
        <v>К товару</v>
      </c>
      <c r="G1960" s="87">
        <v>3427.3630799999996</v>
      </c>
      <c r="H1960" s="61">
        <v>27</v>
      </c>
      <c r="I1960" s="60"/>
    </row>
    <row r="1961" spans="1:9" ht="15" x14ac:dyDescent="0.25">
      <c r="A1961" s="8" t="s">
        <v>16293</v>
      </c>
      <c r="B1961" s="8" t="s">
        <v>639</v>
      </c>
      <c r="C1961" s="8" t="s">
        <v>16294</v>
      </c>
      <c r="D1961" s="8" t="s">
        <v>16295</v>
      </c>
      <c r="E1961" s="13" t="s">
        <v>34091</v>
      </c>
      <c r="F1961" s="77" t="str">
        <f t="shared" si="30"/>
        <v>К товару</v>
      </c>
      <c r="G1961" s="87">
        <v>2684.1981600000004</v>
      </c>
      <c r="H1961" s="61">
        <v>33</v>
      </c>
      <c r="I1961" s="60"/>
    </row>
    <row r="1962" spans="1:9" ht="15" x14ac:dyDescent="0.25">
      <c r="A1962" s="8" t="s">
        <v>27893</v>
      </c>
      <c r="B1962" s="8" t="s">
        <v>639</v>
      </c>
      <c r="C1962" s="8" t="s">
        <v>27894</v>
      </c>
      <c r="D1962" s="8" t="s">
        <v>27895</v>
      </c>
      <c r="E1962" s="13" t="s">
        <v>34092</v>
      </c>
      <c r="F1962" s="77" t="str">
        <f t="shared" si="30"/>
        <v>К товару</v>
      </c>
      <c r="G1962" s="87">
        <v>17203.428</v>
      </c>
      <c r="H1962" s="61">
        <v>5</v>
      </c>
      <c r="I1962" s="60"/>
    </row>
    <row r="1963" spans="1:9" ht="15" x14ac:dyDescent="0.25">
      <c r="A1963" s="8" t="s">
        <v>24487</v>
      </c>
      <c r="B1963" s="8" t="s">
        <v>639</v>
      </c>
      <c r="C1963" s="8" t="s">
        <v>24488</v>
      </c>
      <c r="D1963" s="8" t="s">
        <v>24489</v>
      </c>
      <c r="E1963" s="13" t="s">
        <v>34093</v>
      </c>
      <c r="F1963" s="77" t="str">
        <f t="shared" si="30"/>
        <v>К товару</v>
      </c>
      <c r="G1963" s="87">
        <v>13032.9</v>
      </c>
      <c r="H1963" s="61">
        <v>5</v>
      </c>
      <c r="I1963" s="60"/>
    </row>
    <row r="1964" spans="1:9" ht="15" x14ac:dyDescent="0.25">
      <c r="A1964" s="8" t="s">
        <v>24490</v>
      </c>
      <c r="B1964" s="8" t="s">
        <v>639</v>
      </c>
      <c r="C1964" s="8" t="s">
        <v>24491</v>
      </c>
      <c r="D1964" s="8" t="s">
        <v>24492</v>
      </c>
      <c r="E1964" s="13" t="s">
        <v>34094</v>
      </c>
      <c r="F1964" s="77" t="str">
        <f t="shared" si="30"/>
        <v>К товару</v>
      </c>
      <c r="G1964" s="87">
        <v>4981.4639999999999</v>
      </c>
      <c r="H1964" s="61">
        <v>18</v>
      </c>
      <c r="I1964" s="60"/>
    </row>
    <row r="1965" spans="1:9" ht="30" x14ac:dyDescent="0.25">
      <c r="A1965" s="8" t="s">
        <v>16296</v>
      </c>
      <c r="B1965" s="8" t="s">
        <v>639</v>
      </c>
      <c r="C1965" s="8" t="s">
        <v>16297</v>
      </c>
      <c r="D1965" s="8" t="s">
        <v>16298</v>
      </c>
      <c r="E1965" s="13" t="s">
        <v>34095</v>
      </c>
      <c r="F1965" s="77" t="str">
        <f t="shared" si="30"/>
        <v>К товару</v>
      </c>
      <c r="G1965" s="87">
        <v>2790.1990799999999</v>
      </c>
      <c r="H1965" s="61">
        <v>62</v>
      </c>
      <c r="I1965" s="60"/>
    </row>
    <row r="1966" spans="1:9" ht="15" x14ac:dyDescent="0.25">
      <c r="A1966" s="8" t="s">
        <v>16299</v>
      </c>
      <c r="B1966" s="8" t="s">
        <v>639</v>
      </c>
      <c r="C1966" s="8" t="s">
        <v>16300</v>
      </c>
      <c r="D1966" s="8" t="s">
        <v>16301</v>
      </c>
      <c r="E1966" s="13" t="s">
        <v>34096</v>
      </c>
      <c r="F1966" s="77" t="str">
        <f t="shared" si="30"/>
        <v>К товару</v>
      </c>
      <c r="G1966" s="87">
        <v>7945.4350800000002</v>
      </c>
      <c r="H1966" s="61">
        <v>65</v>
      </c>
      <c r="I1966" s="60"/>
    </row>
    <row r="1967" spans="1:9" ht="15" x14ac:dyDescent="0.25">
      <c r="A1967" s="8" t="s">
        <v>16305</v>
      </c>
      <c r="B1967" s="8" t="s">
        <v>639</v>
      </c>
      <c r="C1967" s="8" t="s">
        <v>16306</v>
      </c>
      <c r="D1967" s="8" t="s">
        <v>16307</v>
      </c>
      <c r="E1967" s="13" t="s">
        <v>34097</v>
      </c>
      <c r="F1967" s="77" t="str">
        <f t="shared" si="30"/>
        <v>К товару</v>
      </c>
      <c r="G1967" s="87">
        <v>11826.343080000001</v>
      </c>
      <c r="H1967" s="61">
        <v>9</v>
      </c>
      <c r="I1967" s="60"/>
    </row>
    <row r="1968" spans="1:9" ht="15" x14ac:dyDescent="0.25">
      <c r="A1968" s="8" t="s">
        <v>16302</v>
      </c>
      <c r="B1968" s="8" t="s">
        <v>639</v>
      </c>
      <c r="C1968" s="8" t="s">
        <v>16303</v>
      </c>
      <c r="D1968" s="8" t="s">
        <v>16304</v>
      </c>
      <c r="E1968" s="13" t="s">
        <v>34098</v>
      </c>
      <c r="F1968" s="77" t="str">
        <f t="shared" si="30"/>
        <v>К товару</v>
      </c>
      <c r="G1968" s="87">
        <v>13081.55616</v>
      </c>
      <c r="H1968" s="61">
        <v>19</v>
      </c>
      <c r="I1968" s="60"/>
    </row>
    <row r="1969" spans="1:9" ht="15" x14ac:dyDescent="0.25">
      <c r="A1969" s="8" t="s">
        <v>16308</v>
      </c>
      <c r="B1969" s="8" t="s">
        <v>639</v>
      </c>
      <c r="C1969" s="8" t="s">
        <v>16309</v>
      </c>
      <c r="D1969" s="8" t="s">
        <v>16310</v>
      </c>
      <c r="E1969" s="13" t="s">
        <v>34099</v>
      </c>
      <c r="F1969" s="77" t="str">
        <f t="shared" si="30"/>
        <v>К товару</v>
      </c>
      <c r="G1969" s="87">
        <v>13564.06308</v>
      </c>
      <c r="H1969" s="61">
        <v>41</v>
      </c>
      <c r="I1969" s="60"/>
    </row>
    <row r="1970" spans="1:9" ht="15" x14ac:dyDescent="0.25">
      <c r="A1970" s="8" t="s">
        <v>21615</v>
      </c>
      <c r="B1970" s="8" t="s">
        <v>639</v>
      </c>
      <c r="C1970" s="8" t="s">
        <v>21616</v>
      </c>
      <c r="D1970" s="8" t="s">
        <v>21617</v>
      </c>
      <c r="E1970" s="13" t="s">
        <v>34100</v>
      </c>
      <c r="F1970" s="77" t="str">
        <f t="shared" si="30"/>
        <v>К товару</v>
      </c>
      <c r="G1970" s="87">
        <v>7047.6130800000001</v>
      </c>
      <c r="H1970" s="61">
        <v>18</v>
      </c>
      <c r="I1970" s="60"/>
    </row>
    <row r="1971" spans="1:9" ht="15" x14ac:dyDescent="0.25">
      <c r="A1971" s="8" t="s">
        <v>16311</v>
      </c>
      <c r="B1971" s="8" t="s">
        <v>639</v>
      </c>
      <c r="C1971" s="8" t="s">
        <v>16312</v>
      </c>
      <c r="D1971" s="8" t="s">
        <v>2691</v>
      </c>
      <c r="E1971" s="13" t="s">
        <v>34101</v>
      </c>
      <c r="F1971" s="77" t="str">
        <f t="shared" si="30"/>
        <v>К товару</v>
      </c>
      <c r="G1971" s="87">
        <v>1821.1305599999998</v>
      </c>
      <c r="H1971" s="61">
        <v>64</v>
      </c>
      <c r="I1971" s="60"/>
    </row>
    <row r="1972" spans="1:9" ht="15" x14ac:dyDescent="0.25">
      <c r="A1972" s="8" t="s">
        <v>16313</v>
      </c>
      <c r="B1972" s="8" t="s">
        <v>639</v>
      </c>
      <c r="C1972" s="8" t="s">
        <v>16314</v>
      </c>
      <c r="D1972" s="8" t="s">
        <v>16315</v>
      </c>
      <c r="E1972" s="13" t="s">
        <v>34102</v>
      </c>
      <c r="F1972" s="77" t="str">
        <f t="shared" si="30"/>
        <v>К товару</v>
      </c>
      <c r="G1972" s="87">
        <v>7530.12</v>
      </c>
      <c r="H1972" s="61">
        <v>458</v>
      </c>
      <c r="I1972" s="60"/>
    </row>
    <row r="1973" spans="1:9" ht="30" x14ac:dyDescent="0.25">
      <c r="A1973" s="8" t="s">
        <v>16316</v>
      </c>
      <c r="B1973" s="8" t="s">
        <v>639</v>
      </c>
      <c r="C1973" s="8" t="s">
        <v>16317</v>
      </c>
      <c r="D1973" s="8" t="s">
        <v>2696</v>
      </c>
      <c r="E1973" s="13" t="s">
        <v>34103</v>
      </c>
      <c r="F1973" s="77" t="str">
        <f t="shared" si="30"/>
        <v>К товару</v>
      </c>
      <c r="G1973" s="87">
        <v>13901.76</v>
      </c>
      <c r="H1973" s="61">
        <v>32</v>
      </c>
      <c r="I1973" s="60"/>
    </row>
    <row r="1974" spans="1:9" ht="15" x14ac:dyDescent="0.25">
      <c r="A1974" s="8" t="s">
        <v>16318</v>
      </c>
      <c r="B1974" s="8" t="s">
        <v>639</v>
      </c>
      <c r="C1974" s="8" t="s">
        <v>16319</v>
      </c>
      <c r="D1974" s="8" t="s">
        <v>16320</v>
      </c>
      <c r="E1974" s="13" t="s">
        <v>34104</v>
      </c>
      <c r="F1974" s="77" t="str">
        <f t="shared" si="30"/>
        <v>К товару</v>
      </c>
      <c r="G1974" s="87">
        <v>4556.8810800000001</v>
      </c>
      <c r="H1974" s="61">
        <v>50</v>
      </c>
      <c r="I1974" s="60"/>
    </row>
    <row r="1975" spans="1:9" ht="15" x14ac:dyDescent="0.25">
      <c r="A1975" s="8" t="s">
        <v>16321</v>
      </c>
      <c r="B1975" s="8" t="s">
        <v>639</v>
      </c>
      <c r="C1975" s="8" t="s">
        <v>16322</v>
      </c>
      <c r="D1975" s="8" t="s">
        <v>16323</v>
      </c>
      <c r="E1975" s="13" t="s">
        <v>34105</v>
      </c>
      <c r="F1975" s="77" t="str">
        <f t="shared" si="30"/>
        <v>К товару</v>
      </c>
      <c r="G1975" s="87">
        <v>6632.2979999999998</v>
      </c>
      <c r="H1975" s="61">
        <v>32</v>
      </c>
      <c r="I1975" s="60"/>
    </row>
    <row r="1976" spans="1:9" ht="15" x14ac:dyDescent="0.25">
      <c r="A1976" s="8" t="s">
        <v>16324</v>
      </c>
      <c r="B1976" s="8" t="s">
        <v>639</v>
      </c>
      <c r="C1976" s="8" t="s">
        <v>16325</v>
      </c>
      <c r="D1976" s="8" t="s">
        <v>16326</v>
      </c>
      <c r="E1976" s="13" t="s">
        <v>34106</v>
      </c>
      <c r="F1976" s="77" t="str">
        <f t="shared" si="30"/>
        <v>К товару</v>
      </c>
      <c r="G1976" s="87">
        <v>3688.02108</v>
      </c>
      <c r="H1976" s="61">
        <v>42</v>
      </c>
      <c r="I1976" s="60"/>
    </row>
    <row r="1977" spans="1:9" ht="30" x14ac:dyDescent="0.25">
      <c r="A1977" s="8" t="s">
        <v>16327</v>
      </c>
      <c r="B1977" s="8" t="s">
        <v>639</v>
      </c>
      <c r="C1977" s="8" t="s">
        <v>16328</v>
      </c>
      <c r="D1977" s="8" t="s">
        <v>16329</v>
      </c>
      <c r="E1977" s="13" t="s">
        <v>34107</v>
      </c>
      <c r="F1977" s="77" t="str">
        <f t="shared" si="30"/>
        <v>К товару</v>
      </c>
      <c r="G1977" s="87">
        <v>12415.43016</v>
      </c>
      <c r="H1977" s="61">
        <v>46</v>
      </c>
      <c r="I1977" s="60"/>
    </row>
    <row r="1978" spans="1:9" ht="30" x14ac:dyDescent="0.25">
      <c r="A1978" s="8" t="s">
        <v>16330</v>
      </c>
      <c r="B1978" s="8" t="s">
        <v>639</v>
      </c>
      <c r="C1978" s="8" t="s">
        <v>16331</v>
      </c>
      <c r="D1978" s="8" t="s">
        <v>16332</v>
      </c>
      <c r="E1978" s="13" t="s">
        <v>34108</v>
      </c>
      <c r="F1978" s="77" t="str">
        <f t="shared" si="30"/>
        <v>К товару</v>
      </c>
      <c r="G1978" s="87">
        <v>15688.13616</v>
      </c>
      <c r="H1978" s="61">
        <v>67</v>
      </c>
      <c r="I1978" s="60"/>
    </row>
    <row r="1979" spans="1:9" ht="15" x14ac:dyDescent="0.25">
      <c r="A1979" s="8" t="s">
        <v>16333</v>
      </c>
      <c r="B1979" s="8" t="s">
        <v>639</v>
      </c>
      <c r="C1979" s="8" t="s">
        <v>16334</v>
      </c>
      <c r="D1979" s="8" t="s">
        <v>16335</v>
      </c>
      <c r="E1979" s="13" t="s">
        <v>34109</v>
      </c>
      <c r="F1979" s="77" t="str">
        <f t="shared" si="30"/>
        <v>К товару</v>
      </c>
      <c r="G1979" s="87">
        <v>4836.6539999999995</v>
      </c>
      <c r="H1979" s="61">
        <v>16</v>
      </c>
      <c r="I1979" s="60"/>
    </row>
    <row r="1980" spans="1:9" ht="15" x14ac:dyDescent="0.25">
      <c r="A1980" s="8" t="s">
        <v>16336</v>
      </c>
      <c r="B1980" s="8" t="s">
        <v>639</v>
      </c>
      <c r="C1980" s="8" t="s">
        <v>16337</v>
      </c>
      <c r="D1980" s="8" t="s">
        <v>16338</v>
      </c>
      <c r="E1980" s="13" t="s">
        <v>34110</v>
      </c>
      <c r="F1980" s="77" t="str">
        <f t="shared" si="30"/>
        <v>К товару</v>
      </c>
      <c r="G1980" s="87">
        <v>12762.97416</v>
      </c>
      <c r="H1980" s="61">
        <v>10</v>
      </c>
      <c r="I1980" s="60"/>
    </row>
    <row r="1981" spans="1:9" ht="30" x14ac:dyDescent="0.25">
      <c r="A1981" s="8" t="s">
        <v>16339</v>
      </c>
      <c r="B1981" s="8" t="s">
        <v>639</v>
      </c>
      <c r="C1981" s="8" t="s">
        <v>16340</v>
      </c>
      <c r="D1981" s="8" t="s">
        <v>16341</v>
      </c>
      <c r="E1981" s="13" t="s">
        <v>34111</v>
      </c>
      <c r="F1981" s="77" t="str">
        <f t="shared" si="30"/>
        <v>К товару</v>
      </c>
      <c r="G1981" s="87">
        <v>52440.91416</v>
      </c>
      <c r="H1981" s="61">
        <v>12</v>
      </c>
      <c r="I1981" s="60"/>
    </row>
    <row r="1982" spans="1:9" ht="30" x14ac:dyDescent="0.25">
      <c r="A1982" s="8" t="s">
        <v>16342</v>
      </c>
      <c r="B1982" s="8" t="s">
        <v>639</v>
      </c>
      <c r="C1982" s="8" t="s">
        <v>16343</v>
      </c>
      <c r="D1982" s="8" t="s">
        <v>2702</v>
      </c>
      <c r="E1982" s="13" t="s">
        <v>34112</v>
      </c>
      <c r="F1982" s="77" t="str">
        <f t="shared" si="30"/>
        <v>К товару</v>
      </c>
      <c r="G1982" s="87">
        <v>36115.614000000001</v>
      </c>
      <c r="H1982" s="61">
        <v>3</v>
      </c>
      <c r="I1982" s="60"/>
    </row>
    <row r="1983" spans="1:9" ht="30" x14ac:dyDescent="0.25">
      <c r="A1983" s="8" t="s">
        <v>16344</v>
      </c>
      <c r="B1983" s="8" t="s">
        <v>639</v>
      </c>
      <c r="C1983" s="8" t="s">
        <v>16345</v>
      </c>
      <c r="D1983" s="8" t="s">
        <v>2705</v>
      </c>
      <c r="E1983" s="13" t="s">
        <v>34113</v>
      </c>
      <c r="F1983" s="77" t="str">
        <f t="shared" si="30"/>
        <v>К товару</v>
      </c>
      <c r="G1983" s="87">
        <v>28721.03616</v>
      </c>
      <c r="H1983" s="61">
        <v>16</v>
      </c>
      <c r="I1983" s="60"/>
    </row>
    <row r="1984" spans="1:9" ht="30" x14ac:dyDescent="0.25">
      <c r="A1984" s="8" t="s">
        <v>16346</v>
      </c>
      <c r="B1984" s="8" t="s">
        <v>639</v>
      </c>
      <c r="C1984" s="8" t="s">
        <v>16347</v>
      </c>
      <c r="D1984" s="8" t="s">
        <v>2711</v>
      </c>
      <c r="E1984" s="13" t="s">
        <v>34114</v>
      </c>
      <c r="F1984" s="77" t="str">
        <f t="shared" si="30"/>
        <v>К товару</v>
      </c>
      <c r="G1984" s="87">
        <v>41696.012159999998</v>
      </c>
      <c r="H1984" s="61">
        <v>14</v>
      </c>
      <c r="I1984" s="60"/>
    </row>
    <row r="1985" spans="1:9" ht="15" x14ac:dyDescent="0.25">
      <c r="A1985" s="8" t="s">
        <v>16348</v>
      </c>
      <c r="B1985" s="8" t="s">
        <v>639</v>
      </c>
      <c r="C1985" s="8" t="s">
        <v>16349</v>
      </c>
      <c r="D1985" s="8" t="s">
        <v>2714</v>
      </c>
      <c r="E1985" s="13" t="s">
        <v>34115</v>
      </c>
      <c r="F1985" s="77" t="str">
        <f t="shared" si="30"/>
        <v>К товару</v>
      </c>
      <c r="G1985" s="87">
        <v>18970.11</v>
      </c>
      <c r="H1985" s="61">
        <v>7</v>
      </c>
      <c r="I1985" s="60"/>
    </row>
    <row r="1986" spans="1:9" ht="15" x14ac:dyDescent="0.25">
      <c r="A1986" s="8" t="s">
        <v>16350</v>
      </c>
      <c r="B1986" s="8" t="s">
        <v>639</v>
      </c>
      <c r="C1986" s="8" t="s">
        <v>16351</v>
      </c>
      <c r="D1986" s="8" t="s">
        <v>2721</v>
      </c>
      <c r="E1986" s="13" t="s">
        <v>34116</v>
      </c>
      <c r="F1986" s="77" t="str">
        <f t="shared" si="30"/>
        <v>К товару</v>
      </c>
      <c r="G1986" s="87">
        <v>36125.461080000001</v>
      </c>
      <c r="H1986" s="61">
        <v>5</v>
      </c>
      <c r="I1986" s="60"/>
    </row>
    <row r="1987" spans="1:9" ht="15" x14ac:dyDescent="0.25">
      <c r="A1987" s="8" t="s">
        <v>16352</v>
      </c>
      <c r="B1987" s="8" t="s">
        <v>639</v>
      </c>
      <c r="C1987" s="8" t="s">
        <v>16353</v>
      </c>
      <c r="D1987" s="8" t="s">
        <v>16354</v>
      </c>
      <c r="E1987" s="13" t="s">
        <v>34117</v>
      </c>
      <c r="F1987" s="77" t="str">
        <f t="shared" si="30"/>
        <v>К товару</v>
      </c>
      <c r="G1987" s="87">
        <v>26577.848159999998</v>
      </c>
      <c r="H1987" s="61">
        <v>4</v>
      </c>
      <c r="I1987" s="60"/>
    </row>
    <row r="1988" spans="1:9" ht="15" x14ac:dyDescent="0.25">
      <c r="A1988" s="8" t="s">
        <v>24493</v>
      </c>
      <c r="B1988" s="8" t="s">
        <v>639</v>
      </c>
      <c r="C1988" s="8" t="s">
        <v>24494</v>
      </c>
      <c r="D1988" s="8" t="s">
        <v>24495</v>
      </c>
      <c r="E1988" s="13" t="s">
        <v>34118</v>
      </c>
      <c r="F1988" s="77" t="str">
        <f t="shared" si="30"/>
        <v>К товару</v>
      </c>
      <c r="G1988" s="87">
        <v>78390.866160000005</v>
      </c>
      <c r="H1988" s="61">
        <v>7</v>
      </c>
      <c r="I1988" s="60"/>
    </row>
    <row r="1989" spans="1:9" ht="15" x14ac:dyDescent="0.25">
      <c r="A1989" s="8" t="s">
        <v>16355</v>
      </c>
      <c r="B1989" s="8" t="s">
        <v>639</v>
      </c>
      <c r="C1989" s="8" t="s">
        <v>16356</v>
      </c>
      <c r="D1989" s="8" t="s">
        <v>16357</v>
      </c>
      <c r="E1989" s="13" t="s">
        <v>34119</v>
      </c>
      <c r="F1989" s="77" t="str">
        <f t="shared" si="30"/>
        <v>К товару</v>
      </c>
      <c r="G1989" s="87">
        <v>15813.252</v>
      </c>
      <c r="H1989" s="61">
        <v>19</v>
      </c>
      <c r="I1989" s="60"/>
    </row>
    <row r="1990" spans="1:9" ht="15" x14ac:dyDescent="0.25">
      <c r="A1990" s="8" t="s">
        <v>16358</v>
      </c>
      <c r="B1990" s="8" t="s">
        <v>639</v>
      </c>
      <c r="C1990" s="8" t="s">
        <v>16359</v>
      </c>
      <c r="D1990" s="8" t="s">
        <v>16360</v>
      </c>
      <c r="E1990" s="13" t="s">
        <v>34120</v>
      </c>
      <c r="F1990" s="77" t="str">
        <f t="shared" si="30"/>
        <v>К товару</v>
      </c>
      <c r="G1990" s="87">
        <v>7356.348</v>
      </c>
      <c r="H1990" s="61">
        <v>62</v>
      </c>
      <c r="I1990" s="60"/>
    </row>
    <row r="1991" spans="1:9" ht="30" x14ac:dyDescent="0.25">
      <c r="A1991" s="8" t="s">
        <v>16361</v>
      </c>
      <c r="B1991" s="8" t="s">
        <v>639</v>
      </c>
      <c r="C1991" s="8" t="s">
        <v>16362</v>
      </c>
      <c r="D1991" s="8" t="s">
        <v>8367</v>
      </c>
      <c r="E1991" s="13" t="s">
        <v>34121</v>
      </c>
      <c r="F1991" s="77" t="str">
        <f t="shared" si="30"/>
        <v>К товару</v>
      </c>
      <c r="G1991" s="87">
        <v>9316.4961599999988</v>
      </c>
      <c r="H1991" s="61">
        <v>32</v>
      </c>
      <c r="I1991" s="60"/>
    </row>
    <row r="1992" spans="1:9" ht="30" x14ac:dyDescent="0.25">
      <c r="A1992" s="8" t="s">
        <v>16363</v>
      </c>
      <c r="B1992" s="8" t="s">
        <v>639</v>
      </c>
      <c r="C1992" s="8" t="s">
        <v>16364</v>
      </c>
      <c r="D1992" s="8" t="s">
        <v>16365</v>
      </c>
      <c r="E1992" s="13" t="s">
        <v>34122</v>
      </c>
      <c r="F1992" s="77" t="str">
        <f t="shared" si="30"/>
        <v>К товару</v>
      </c>
      <c r="G1992" s="87">
        <v>9055.8381599999993</v>
      </c>
      <c r="H1992" s="61">
        <v>40</v>
      </c>
      <c r="I1992" s="60"/>
    </row>
    <row r="1993" spans="1:9" ht="15" x14ac:dyDescent="0.25">
      <c r="A1993" s="8" t="s">
        <v>16366</v>
      </c>
      <c r="B1993" s="8" t="s">
        <v>639</v>
      </c>
      <c r="C1993" s="8" t="s">
        <v>16367</v>
      </c>
      <c r="D1993" s="8" t="s">
        <v>16368</v>
      </c>
      <c r="E1993" s="13" t="s">
        <v>34123</v>
      </c>
      <c r="F1993" s="77" t="str">
        <f t="shared" si="30"/>
        <v>К товару</v>
      </c>
      <c r="G1993" s="87">
        <v>9248.7250800000002</v>
      </c>
      <c r="H1993" s="61">
        <v>7</v>
      </c>
      <c r="I1993" s="60"/>
    </row>
    <row r="1994" spans="1:9" ht="15" x14ac:dyDescent="0.25">
      <c r="A1994" s="8" t="s">
        <v>27896</v>
      </c>
      <c r="B1994" s="8" t="s">
        <v>639</v>
      </c>
      <c r="C1994" s="8" t="s">
        <v>27897</v>
      </c>
      <c r="D1994" s="8" t="s">
        <v>27898</v>
      </c>
      <c r="E1994" s="13" t="s">
        <v>34124</v>
      </c>
      <c r="F1994" s="77" t="str">
        <f t="shared" ref="F1994:F2057" si="31">HYPERLINK("https://shop-askom.kz/?pbrandnumber="&amp;C1994&amp;"&amp;pbrandname=SAMPA", "К товару")</f>
        <v>К товару</v>
      </c>
      <c r="G1994" s="87">
        <v>9615.384</v>
      </c>
      <c r="H1994" s="61">
        <v>6</v>
      </c>
      <c r="I1994" s="60"/>
    </row>
    <row r="1995" spans="1:9" ht="15" x14ac:dyDescent="0.25">
      <c r="A1995" s="8" t="s">
        <v>16369</v>
      </c>
      <c r="B1995" s="8" t="s">
        <v>639</v>
      </c>
      <c r="C1995" s="8" t="s">
        <v>16370</v>
      </c>
      <c r="D1995" s="8" t="s">
        <v>8370</v>
      </c>
      <c r="E1995" s="13" t="s">
        <v>34125</v>
      </c>
      <c r="F1995" s="77" t="str">
        <f t="shared" si="31"/>
        <v>К товару</v>
      </c>
      <c r="G1995" s="87">
        <v>8611.5610799999995</v>
      </c>
      <c r="H1995" s="61">
        <v>100</v>
      </c>
      <c r="I1995" s="60"/>
    </row>
    <row r="1996" spans="1:9" ht="15" x14ac:dyDescent="0.25">
      <c r="A1996" s="8" t="s">
        <v>16371</v>
      </c>
      <c r="B1996" s="8" t="s">
        <v>639</v>
      </c>
      <c r="C1996" s="8" t="s">
        <v>16372</v>
      </c>
      <c r="D1996" s="8" t="s">
        <v>16373</v>
      </c>
      <c r="E1996" s="13" t="s">
        <v>34126</v>
      </c>
      <c r="F1996" s="77" t="str">
        <f t="shared" si="31"/>
        <v>К товару</v>
      </c>
      <c r="G1996" s="87">
        <v>11536.72308</v>
      </c>
      <c r="H1996" s="61">
        <v>8</v>
      </c>
      <c r="I1996" s="60"/>
    </row>
    <row r="1997" spans="1:9" ht="15" x14ac:dyDescent="0.25">
      <c r="A1997" s="8" t="s">
        <v>16374</v>
      </c>
      <c r="B1997" s="8" t="s">
        <v>639</v>
      </c>
      <c r="C1997" s="8" t="s">
        <v>16375</v>
      </c>
      <c r="D1997" s="8" t="s">
        <v>16376</v>
      </c>
      <c r="E1997" s="13" t="s">
        <v>34127</v>
      </c>
      <c r="F1997" s="77" t="str">
        <f t="shared" si="31"/>
        <v>К товару</v>
      </c>
      <c r="G1997" s="87">
        <v>26886.58308</v>
      </c>
      <c r="H1997" s="61">
        <v>50</v>
      </c>
      <c r="I1997" s="60"/>
    </row>
    <row r="1998" spans="1:9" ht="15" x14ac:dyDescent="0.25">
      <c r="A1998" s="8" t="s">
        <v>16377</v>
      </c>
      <c r="B1998" s="8" t="s">
        <v>639</v>
      </c>
      <c r="C1998" s="8" t="s">
        <v>16378</v>
      </c>
      <c r="D1998" s="8" t="s">
        <v>16379</v>
      </c>
      <c r="E1998" s="13" t="s">
        <v>34128</v>
      </c>
      <c r="F1998" s="77" t="str">
        <f t="shared" si="31"/>
        <v>К товару</v>
      </c>
      <c r="G1998" s="87">
        <v>1014.82848</v>
      </c>
      <c r="H1998" s="61">
        <v>160</v>
      </c>
      <c r="I1998" s="60"/>
    </row>
    <row r="1999" spans="1:9" ht="15" x14ac:dyDescent="0.25">
      <c r="A1999" s="8" t="s">
        <v>16380</v>
      </c>
      <c r="B1999" s="8" t="s">
        <v>639</v>
      </c>
      <c r="C1999" s="8" t="s">
        <v>16381</v>
      </c>
      <c r="D1999" s="8" t="s">
        <v>16381</v>
      </c>
      <c r="E1999" s="13" t="s">
        <v>34129</v>
      </c>
      <c r="F1999" s="77" t="str">
        <f t="shared" si="31"/>
        <v>К товару</v>
      </c>
      <c r="G1999" s="87">
        <v>3688.02108</v>
      </c>
      <c r="H1999" s="61">
        <v>1</v>
      </c>
      <c r="I1999" s="60"/>
    </row>
    <row r="2000" spans="1:9" ht="15" x14ac:dyDescent="0.25">
      <c r="A2000" s="8" t="s">
        <v>21618</v>
      </c>
      <c r="B2000" s="8" t="s">
        <v>639</v>
      </c>
      <c r="C2000" s="8" t="s">
        <v>21619</v>
      </c>
      <c r="D2000" s="8" t="s">
        <v>21620</v>
      </c>
      <c r="E2000" s="13" t="s">
        <v>34130</v>
      </c>
      <c r="F2000" s="77" t="str">
        <f t="shared" si="31"/>
        <v>К товару</v>
      </c>
      <c r="G2000" s="87">
        <v>11942.191080000001</v>
      </c>
      <c r="H2000" s="61">
        <v>4</v>
      </c>
      <c r="I2000" s="60"/>
    </row>
    <row r="2001" spans="1:9" ht="15" x14ac:dyDescent="0.25">
      <c r="A2001" s="8" t="s">
        <v>21621</v>
      </c>
      <c r="B2001" s="8" t="s">
        <v>639</v>
      </c>
      <c r="C2001" s="8" t="s">
        <v>21622</v>
      </c>
      <c r="D2001" s="8" t="s">
        <v>21623</v>
      </c>
      <c r="E2001" s="13" t="s">
        <v>34131</v>
      </c>
      <c r="F2001" s="77" t="str">
        <f t="shared" si="31"/>
        <v>К товару</v>
      </c>
      <c r="G2001" s="87">
        <v>8215.9401600000001</v>
      </c>
      <c r="H2001" s="61">
        <v>60</v>
      </c>
      <c r="I2001" s="60"/>
    </row>
    <row r="2002" spans="1:9" ht="15" x14ac:dyDescent="0.25">
      <c r="A2002" s="8" t="s">
        <v>16382</v>
      </c>
      <c r="B2002" s="8" t="s">
        <v>639</v>
      </c>
      <c r="C2002" s="8" t="s">
        <v>16383</v>
      </c>
      <c r="D2002" s="8" t="s">
        <v>16384</v>
      </c>
      <c r="E2002" s="13" t="s">
        <v>34132</v>
      </c>
      <c r="F2002" s="77" t="str">
        <f t="shared" si="31"/>
        <v>К товару</v>
      </c>
      <c r="G2002" s="87">
        <v>10648.748159999999</v>
      </c>
      <c r="H2002" s="61">
        <v>24</v>
      </c>
      <c r="I2002" s="60"/>
    </row>
    <row r="2003" spans="1:9" ht="15" x14ac:dyDescent="0.25">
      <c r="A2003" s="8" t="s">
        <v>21624</v>
      </c>
      <c r="B2003" s="8" t="s">
        <v>639</v>
      </c>
      <c r="C2003" s="8" t="s">
        <v>21625</v>
      </c>
      <c r="D2003" s="8" t="s">
        <v>21626</v>
      </c>
      <c r="E2003" s="13" t="s">
        <v>34133</v>
      </c>
      <c r="F2003" s="77" t="str">
        <f t="shared" si="31"/>
        <v>К товару</v>
      </c>
      <c r="G2003" s="87">
        <v>15099.049079999999</v>
      </c>
      <c r="H2003" s="61">
        <v>5</v>
      </c>
      <c r="I2003" s="60"/>
    </row>
    <row r="2004" spans="1:9" ht="15" x14ac:dyDescent="0.25">
      <c r="A2004" s="8" t="s">
        <v>16388</v>
      </c>
      <c r="B2004" s="8" t="s">
        <v>639</v>
      </c>
      <c r="C2004" s="8" t="s">
        <v>16389</v>
      </c>
      <c r="D2004" s="8" t="s">
        <v>16390</v>
      </c>
      <c r="E2004" s="13" t="s">
        <v>34134</v>
      </c>
      <c r="F2004" s="77" t="str">
        <f t="shared" si="31"/>
        <v>К товару</v>
      </c>
      <c r="G2004" s="87">
        <v>14490.84708</v>
      </c>
      <c r="H2004" s="61">
        <v>14</v>
      </c>
      <c r="I2004" s="60"/>
    </row>
    <row r="2005" spans="1:9" ht="15" x14ac:dyDescent="0.25">
      <c r="A2005" s="8" t="s">
        <v>16385</v>
      </c>
      <c r="B2005" s="8" t="s">
        <v>639</v>
      </c>
      <c r="C2005" s="8" t="s">
        <v>16386</v>
      </c>
      <c r="D2005" s="8" t="s">
        <v>16387</v>
      </c>
      <c r="E2005" s="13" t="s">
        <v>34135</v>
      </c>
      <c r="F2005" s="77" t="str">
        <f t="shared" si="31"/>
        <v>К товару</v>
      </c>
      <c r="G2005" s="87">
        <v>8331.7881600000001</v>
      </c>
      <c r="H2005" s="61">
        <v>58</v>
      </c>
      <c r="I2005" s="60"/>
    </row>
    <row r="2006" spans="1:9" ht="30" x14ac:dyDescent="0.25">
      <c r="A2006" s="8" t="s">
        <v>16394</v>
      </c>
      <c r="B2006" s="8" t="s">
        <v>639</v>
      </c>
      <c r="C2006" s="8" t="s">
        <v>16395</v>
      </c>
      <c r="D2006" s="8" t="s">
        <v>16396</v>
      </c>
      <c r="E2006" s="13" t="s">
        <v>34136</v>
      </c>
      <c r="F2006" s="77" t="str">
        <f t="shared" si="31"/>
        <v>К товару</v>
      </c>
      <c r="G2006" s="87">
        <v>49911.373080000005</v>
      </c>
      <c r="H2006" s="61">
        <v>1</v>
      </c>
      <c r="I2006" s="60"/>
    </row>
    <row r="2007" spans="1:9" ht="15" x14ac:dyDescent="0.25">
      <c r="A2007" s="8" t="s">
        <v>16397</v>
      </c>
      <c r="B2007" s="8" t="s">
        <v>639</v>
      </c>
      <c r="C2007" s="8" t="s">
        <v>16398</v>
      </c>
      <c r="D2007" s="8" t="s">
        <v>16399</v>
      </c>
      <c r="E2007" s="13" t="s">
        <v>34137</v>
      </c>
      <c r="F2007" s="77" t="str">
        <f t="shared" si="31"/>
        <v>К товару</v>
      </c>
      <c r="G2007" s="87">
        <v>13129.63308</v>
      </c>
      <c r="H2007" s="61">
        <v>37</v>
      </c>
      <c r="I2007" s="60"/>
    </row>
    <row r="2008" spans="1:9" ht="15" x14ac:dyDescent="0.25">
      <c r="A2008" s="8" t="s">
        <v>16400</v>
      </c>
      <c r="B2008" s="8" t="s">
        <v>639</v>
      </c>
      <c r="C2008" s="8" t="s">
        <v>16401</v>
      </c>
      <c r="D2008" s="8" t="s">
        <v>16402</v>
      </c>
      <c r="E2008" s="13" t="s">
        <v>34138</v>
      </c>
      <c r="F2008" s="77" t="str">
        <f t="shared" si="31"/>
        <v>К товару</v>
      </c>
      <c r="G2008" s="87">
        <v>21075.068159999999</v>
      </c>
      <c r="H2008" s="61">
        <v>7</v>
      </c>
      <c r="I2008" s="60"/>
    </row>
    <row r="2009" spans="1:9" ht="15" x14ac:dyDescent="0.25">
      <c r="A2009" s="8" t="s">
        <v>16403</v>
      </c>
      <c r="B2009" s="8" t="s">
        <v>639</v>
      </c>
      <c r="C2009" s="8" t="s">
        <v>16404</v>
      </c>
      <c r="D2009" s="8" t="s">
        <v>16404</v>
      </c>
      <c r="E2009" s="13" t="s">
        <v>34139</v>
      </c>
      <c r="F2009" s="77" t="str">
        <f t="shared" si="31"/>
        <v>К товару</v>
      </c>
      <c r="G2009" s="87">
        <v>3745.94508</v>
      </c>
      <c r="H2009" s="61">
        <v>28</v>
      </c>
      <c r="I2009" s="60"/>
    </row>
    <row r="2010" spans="1:9" ht="15" x14ac:dyDescent="0.25">
      <c r="A2010" s="8" t="s">
        <v>16405</v>
      </c>
      <c r="B2010" s="8" t="s">
        <v>639</v>
      </c>
      <c r="C2010" s="8" t="s">
        <v>16406</v>
      </c>
      <c r="D2010" s="8" t="s">
        <v>16407</v>
      </c>
      <c r="E2010" s="13" t="s">
        <v>34140</v>
      </c>
      <c r="F2010" s="77" t="str">
        <f t="shared" si="31"/>
        <v>К товару</v>
      </c>
      <c r="G2010" s="87">
        <v>2326.80708</v>
      </c>
      <c r="H2010" s="61">
        <v>58</v>
      </c>
      <c r="I2010" s="60"/>
    </row>
    <row r="2011" spans="1:9" ht="30" x14ac:dyDescent="0.25">
      <c r="A2011" s="8" t="s">
        <v>27899</v>
      </c>
      <c r="B2011" s="8" t="s">
        <v>639</v>
      </c>
      <c r="C2011" s="8" t="s">
        <v>27900</v>
      </c>
      <c r="D2011" s="8" t="s">
        <v>27901</v>
      </c>
      <c r="E2011" s="13" t="s">
        <v>34141</v>
      </c>
      <c r="F2011" s="77" t="str">
        <f t="shared" si="31"/>
        <v>К товару</v>
      </c>
      <c r="G2011" s="87">
        <v>8100.0921599999992</v>
      </c>
      <c r="H2011" s="61">
        <v>2</v>
      </c>
      <c r="I2011" s="60"/>
    </row>
    <row r="2012" spans="1:9" ht="30" x14ac:dyDescent="0.25">
      <c r="A2012" s="8" t="s">
        <v>24496</v>
      </c>
      <c r="B2012" s="8" t="s">
        <v>639</v>
      </c>
      <c r="C2012" s="8" t="s">
        <v>24497</v>
      </c>
      <c r="D2012" s="8" t="s">
        <v>24498</v>
      </c>
      <c r="E2012" s="13" t="s">
        <v>34142</v>
      </c>
      <c r="F2012" s="77" t="str">
        <f t="shared" si="31"/>
        <v>К товару</v>
      </c>
      <c r="G2012" s="87">
        <v>15861.908159999999</v>
      </c>
      <c r="H2012" s="61">
        <v>24</v>
      </c>
      <c r="I2012" s="60"/>
    </row>
    <row r="2013" spans="1:9" ht="30" x14ac:dyDescent="0.25">
      <c r="A2013" s="8" t="s">
        <v>16408</v>
      </c>
      <c r="B2013" s="8" t="s">
        <v>639</v>
      </c>
      <c r="C2013" s="8" t="s">
        <v>16409</v>
      </c>
      <c r="D2013" s="8" t="s">
        <v>16410</v>
      </c>
      <c r="E2013" s="13" t="s">
        <v>34143</v>
      </c>
      <c r="F2013" s="77" t="str">
        <f t="shared" si="31"/>
        <v>К товару</v>
      </c>
      <c r="G2013" s="87">
        <v>2423.54016</v>
      </c>
      <c r="H2013" s="61">
        <v>50</v>
      </c>
      <c r="I2013" s="60"/>
    </row>
    <row r="2014" spans="1:9" ht="30" x14ac:dyDescent="0.25">
      <c r="A2014" s="8" t="s">
        <v>27902</v>
      </c>
      <c r="B2014" s="8" t="s">
        <v>639</v>
      </c>
      <c r="C2014" s="8" t="s">
        <v>27903</v>
      </c>
      <c r="D2014" s="8" t="s">
        <v>27904</v>
      </c>
      <c r="E2014" s="13" t="s">
        <v>34144</v>
      </c>
      <c r="F2014" s="77" t="str">
        <f t="shared" si="31"/>
        <v>К товару</v>
      </c>
      <c r="G2014" s="87">
        <v>1883.68848</v>
      </c>
      <c r="H2014" s="61">
        <v>248</v>
      </c>
      <c r="I2014" s="60"/>
    </row>
    <row r="2015" spans="1:9" ht="30" x14ac:dyDescent="0.25">
      <c r="A2015" s="8" t="s">
        <v>24499</v>
      </c>
      <c r="B2015" s="8" t="s">
        <v>639</v>
      </c>
      <c r="C2015" s="8" t="s">
        <v>4622</v>
      </c>
      <c r="D2015" s="8" t="s">
        <v>22560</v>
      </c>
      <c r="E2015" s="13" t="s">
        <v>34145</v>
      </c>
      <c r="F2015" s="77" t="str">
        <f t="shared" si="31"/>
        <v>К товару</v>
      </c>
      <c r="G2015" s="87">
        <v>9538.3450799999991</v>
      </c>
      <c r="H2015" s="61">
        <v>40</v>
      </c>
      <c r="I2015" s="60"/>
    </row>
    <row r="2016" spans="1:9" ht="30" x14ac:dyDescent="0.25">
      <c r="A2016" s="8" t="s">
        <v>24500</v>
      </c>
      <c r="B2016" s="8" t="s">
        <v>639</v>
      </c>
      <c r="C2016" s="8" t="s">
        <v>24501</v>
      </c>
      <c r="D2016" s="8" t="s">
        <v>24502</v>
      </c>
      <c r="E2016" s="13" t="s">
        <v>34146</v>
      </c>
      <c r="F2016" s="77" t="str">
        <f t="shared" si="31"/>
        <v>К товару</v>
      </c>
      <c r="G2016" s="87">
        <v>8746.5239999999994</v>
      </c>
      <c r="H2016" s="61">
        <v>4</v>
      </c>
      <c r="I2016" s="60"/>
    </row>
    <row r="2017" spans="1:9" ht="15" x14ac:dyDescent="0.25">
      <c r="A2017" s="8" t="s">
        <v>27905</v>
      </c>
      <c r="B2017" s="8" t="s">
        <v>639</v>
      </c>
      <c r="C2017" s="8" t="s">
        <v>27906</v>
      </c>
      <c r="D2017" s="8" t="s">
        <v>27907</v>
      </c>
      <c r="E2017" s="13" t="s">
        <v>34147</v>
      </c>
      <c r="F2017" s="77" t="str">
        <f t="shared" si="31"/>
        <v>К товару</v>
      </c>
      <c r="G2017" s="87">
        <v>4460.1480000000001</v>
      </c>
      <c r="H2017" s="61">
        <v>6</v>
      </c>
      <c r="I2017" s="60"/>
    </row>
    <row r="2018" spans="1:9" ht="15" x14ac:dyDescent="0.25">
      <c r="A2018" s="8" t="s">
        <v>16411</v>
      </c>
      <c r="B2018" s="8" t="s">
        <v>639</v>
      </c>
      <c r="C2018" s="8" t="s">
        <v>16412</v>
      </c>
      <c r="D2018" s="8" t="s">
        <v>16412</v>
      </c>
      <c r="E2018" s="13" t="s">
        <v>34148</v>
      </c>
      <c r="F2018" s="77" t="str">
        <f t="shared" si="31"/>
        <v>К товару</v>
      </c>
      <c r="G2018" s="87">
        <v>26220.45708</v>
      </c>
      <c r="H2018" s="61">
        <v>10</v>
      </c>
      <c r="I2018" s="60"/>
    </row>
    <row r="2019" spans="1:9" ht="15" x14ac:dyDescent="0.25">
      <c r="A2019" s="8" t="s">
        <v>16413</v>
      </c>
      <c r="B2019" s="8" t="s">
        <v>639</v>
      </c>
      <c r="C2019" s="8" t="s">
        <v>16414</v>
      </c>
      <c r="D2019" s="8" t="s">
        <v>16415</v>
      </c>
      <c r="E2019" s="13" t="s">
        <v>34149</v>
      </c>
      <c r="F2019" s="77" t="str">
        <f t="shared" si="31"/>
        <v>К товару</v>
      </c>
      <c r="G2019" s="87">
        <v>7279.30908</v>
      </c>
      <c r="H2019" s="61">
        <v>36</v>
      </c>
      <c r="I2019" s="60"/>
    </row>
    <row r="2020" spans="1:9" ht="15" x14ac:dyDescent="0.25">
      <c r="A2020" s="8" t="s">
        <v>16416</v>
      </c>
      <c r="B2020" s="8" t="s">
        <v>639</v>
      </c>
      <c r="C2020" s="8" t="s">
        <v>16417</v>
      </c>
      <c r="D2020" s="8" t="s">
        <v>16418</v>
      </c>
      <c r="E2020" s="13" t="s">
        <v>34150</v>
      </c>
      <c r="F2020" s="77" t="str">
        <f t="shared" si="31"/>
        <v>К товару</v>
      </c>
      <c r="G2020" s="87">
        <v>28788.227999999999</v>
      </c>
      <c r="H2020" s="61">
        <v>6</v>
      </c>
      <c r="I2020" s="60"/>
    </row>
    <row r="2021" spans="1:9" ht="30" x14ac:dyDescent="0.25">
      <c r="A2021" s="8" t="s">
        <v>16419</v>
      </c>
      <c r="B2021" s="8" t="s">
        <v>639</v>
      </c>
      <c r="C2021" s="8" t="s">
        <v>16420</v>
      </c>
      <c r="D2021" s="8" t="s">
        <v>16421</v>
      </c>
      <c r="E2021" s="13" t="s">
        <v>34151</v>
      </c>
      <c r="F2021" s="77" t="str">
        <f t="shared" si="31"/>
        <v>К товару</v>
      </c>
      <c r="G2021" s="87">
        <v>5107.1590799999994</v>
      </c>
      <c r="H2021" s="61">
        <v>28</v>
      </c>
      <c r="I2021" s="60"/>
    </row>
    <row r="2022" spans="1:9" ht="30" x14ac:dyDescent="0.25">
      <c r="A2022" s="8" t="s">
        <v>16422</v>
      </c>
      <c r="B2022" s="8" t="s">
        <v>639</v>
      </c>
      <c r="C2022" s="8" t="s">
        <v>16423</v>
      </c>
      <c r="D2022" s="8" t="s">
        <v>16424</v>
      </c>
      <c r="E2022" s="13" t="s">
        <v>34152</v>
      </c>
      <c r="F2022" s="77" t="str">
        <f t="shared" si="31"/>
        <v>К товару</v>
      </c>
      <c r="G2022" s="87">
        <v>8264.0170799999996</v>
      </c>
      <c r="H2022" s="61">
        <v>18</v>
      </c>
      <c r="I2022" s="60"/>
    </row>
    <row r="2023" spans="1:9" ht="15" x14ac:dyDescent="0.25">
      <c r="A2023" s="8" t="s">
        <v>16425</v>
      </c>
      <c r="B2023" s="8" t="s">
        <v>639</v>
      </c>
      <c r="C2023" s="8" t="s">
        <v>16426</v>
      </c>
      <c r="D2023" s="8" t="s">
        <v>8397</v>
      </c>
      <c r="E2023" s="13" t="s">
        <v>34153</v>
      </c>
      <c r="F2023" s="77" t="str">
        <f t="shared" si="31"/>
        <v>К товару</v>
      </c>
      <c r="G2023" s="87">
        <v>22387.626</v>
      </c>
      <c r="H2023" s="61">
        <v>13</v>
      </c>
      <c r="I2023" s="60"/>
    </row>
    <row r="2024" spans="1:9" ht="15" x14ac:dyDescent="0.25">
      <c r="A2024" s="8" t="s">
        <v>16427</v>
      </c>
      <c r="B2024" s="8" t="s">
        <v>639</v>
      </c>
      <c r="C2024" s="8" t="s">
        <v>16428</v>
      </c>
      <c r="D2024" s="8" t="s">
        <v>16429</v>
      </c>
      <c r="E2024" s="13" t="s">
        <v>34154</v>
      </c>
      <c r="F2024" s="77" t="str">
        <f t="shared" si="31"/>
        <v>К товару</v>
      </c>
      <c r="G2024" s="87">
        <v>46320.085080000004</v>
      </c>
      <c r="H2024" s="61">
        <v>18</v>
      </c>
      <c r="I2024" s="60"/>
    </row>
    <row r="2025" spans="1:9" ht="15" x14ac:dyDescent="0.25">
      <c r="A2025" s="8" t="s">
        <v>16430</v>
      </c>
      <c r="B2025" s="8" t="s">
        <v>639</v>
      </c>
      <c r="C2025" s="8" t="s">
        <v>16431</v>
      </c>
      <c r="D2025" s="8" t="s">
        <v>16432</v>
      </c>
      <c r="E2025" s="13" t="s">
        <v>34155</v>
      </c>
      <c r="F2025" s="77" t="str">
        <f t="shared" si="31"/>
        <v>К товару</v>
      </c>
      <c r="G2025" s="87">
        <v>12579.355079999999</v>
      </c>
      <c r="H2025" s="61">
        <v>16</v>
      </c>
      <c r="I2025" s="60"/>
    </row>
    <row r="2026" spans="1:9" ht="15" x14ac:dyDescent="0.25">
      <c r="A2026" s="8" t="s">
        <v>16433</v>
      </c>
      <c r="B2026" s="8" t="s">
        <v>639</v>
      </c>
      <c r="C2026" s="8" t="s">
        <v>16434</v>
      </c>
      <c r="D2026" s="8" t="s">
        <v>8406</v>
      </c>
      <c r="E2026" s="13" t="s">
        <v>34156</v>
      </c>
      <c r="F2026" s="77" t="str">
        <f t="shared" si="31"/>
        <v>К товару</v>
      </c>
      <c r="G2026" s="87">
        <v>25254.864000000001</v>
      </c>
      <c r="H2026" s="61">
        <v>13</v>
      </c>
      <c r="I2026" s="60"/>
    </row>
    <row r="2027" spans="1:9" ht="15" x14ac:dyDescent="0.25">
      <c r="A2027" s="8" t="s">
        <v>16435</v>
      </c>
      <c r="B2027" s="8" t="s">
        <v>639</v>
      </c>
      <c r="C2027" s="8" t="s">
        <v>16436</v>
      </c>
      <c r="D2027" s="8" t="s">
        <v>16437</v>
      </c>
      <c r="E2027" s="13" t="s">
        <v>34157</v>
      </c>
      <c r="F2027" s="77" t="str">
        <f t="shared" si="31"/>
        <v>К товару</v>
      </c>
      <c r="G2027" s="87">
        <v>27571.824000000001</v>
      </c>
      <c r="H2027" s="61">
        <v>21</v>
      </c>
      <c r="I2027" s="60"/>
    </row>
    <row r="2028" spans="1:9" ht="30" x14ac:dyDescent="0.25">
      <c r="A2028" s="8" t="s">
        <v>16438</v>
      </c>
      <c r="B2028" s="8" t="s">
        <v>639</v>
      </c>
      <c r="C2028" s="8" t="s">
        <v>16439</v>
      </c>
      <c r="D2028" s="8" t="s">
        <v>16440</v>
      </c>
      <c r="E2028" s="13" t="s">
        <v>34158</v>
      </c>
      <c r="F2028" s="77" t="str">
        <f t="shared" si="31"/>
        <v>К товару</v>
      </c>
      <c r="G2028" s="87">
        <v>12627.432000000001</v>
      </c>
      <c r="H2028" s="61">
        <v>56</v>
      </c>
      <c r="I2028" s="60"/>
    </row>
    <row r="2029" spans="1:9" ht="15" x14ac:dyDescent="0.25">
      <c r="A2029" s="8" t="s">
        <v>24503</v>
      </c>
      <c r="B2029" s="8" t="s">
        <v>639</v>
      </c>
      <c r="C2029" s="8" t="s">
        <v>24504</v>
      </c>
      <c r="D2029" s="8" t="s">
        <v>24505</v>
      </c>
      <c r="E2029" s="13" t="s">
        <v>34159</v>
      </c>
      <c r="F2029" s="77" t="str">
        <f t="shared" si="31"/>
        <v>К товару</v>
      </c>
      <c r="G2029" s="87">
        <v>5792.4</v>
      </c>
      <c r="H2029" s="61">
        <v>100</v>
      </c>
      <c r="I2029" s="60"/>
    </row>
    <row r="2030" spans="1:9" ht="15" x14ac:dyDescent="0.25">
      <c r="A2030" s="8" t="s">
        <v>16441</v>
      </c>
      <c r="B2030" s="8" t="s">
        <v>639</v>
      </c>
      <c r="C2030" s="8" t="s">
        <v>16442</v>
      </c>
      <c r="D2030" s="8" t="s">
        <v>16443</v>
      </c>
      <c r="E2030" s="13" t="s">
        <v>34160</v>
      </c>
      <c r="F2030" s="77" t="str">
        <f t="shared" si="31"/>
        <v>К товару</v>
      </c>
      <c r="G2030" s="87">
        <v>29531.972160000001</v>
      </c>
      <c r="H2030" s="61">
        <v>10</v>
      </c>
      <c r="I2030" s="60"/>
    </row>
    <row r="2031" spans="1:9" ht="15" x14ac:dyDescent="0.25">
      <c r="A2031" s="8" t="s">
        <v>16444</v>
      </c>
      <c r="B2031" s="8" t="s">
        <v>639</v>
      </c>
      <c r="C2031" s="8" t="s">
        <v>16445</v>
      </c>
      <c r="D2031" s="8" t="s">
        <v>16446</v>
      </c>
      <c r="E2031" s="13" t="s">
        <v>34161</v>
      </c>
      <c r="F2031" s="77" t="str">
        <f t="shared" si="31"/>
        <v>К товару</v>
      </c>
      <c r="G2031" s="87">
        <v>19704.007079999999</v>
      </c>
      <c r="H2031" s="61">
        <v>9</v>
      </c>
      <c r="I2031" s="60"/>
    </row>
    <row r="2032" spans="1:9" ht="15" x14ac:dyDescent="0.25">
      <c r="A2032" s="8" t="s">
        <v>21627</v>
      </c>
      <c r="B2032" s="8" t="s">
        <v>639</v>
      </c>
      <c r="C2032" s="8" t="s">
        <v>21628</v>
      </c>
      <c r="D2032" s="8" t="s">
        <v>21629</v>
      </c>
      <c r="E2032" s="13" t="s">
        <v>34162</v>
      </c>
      <c r="F2032" s="77" t="str">
        <f t="shared" si="31"/>
        <v>К товару</v>
      </c>
      <c r="G2032" s="87">
        <v>15012.16308</v>
      </c>
      <c r="H2032" s="61">
        <v>30</v>
      </c>
      <c r="I2032" s="60"/>
    </row>
    <row r="2033" spans="1:9" ht="15" x14ac:dyDescent="0.25">
      <c r="A2033" s="8" t="s">
        <v>16447</v>
      </c>
      <c r="B2033" s="8" t="s">
        <v>639</v>
      </c>
      <c r="C2033" s="8" t="s">
        <v>16448</v>
      </c>
      <c r="D2033" s="8" t="s">
        <v>16449</v>
      </c>
      <c r="E2033" s="13" t="s">
        <v>34163</v>
      </c>
      <c r="F2033" s="77" t="str">
        <f t="shared" si="31"/>
        <v>К товару</v>
      </c>
      <c r="G2033" s="87">
        <v>6323.5630799999999</v>
      </c>
      <c r="H2033" s="61">
        <v>130</v>
      </c>
      <c r="I2033" s="60"/>
    </row>
    <row r="2034" spans="1:9" ht="15" x14ac:dyDescent="0.25">
      <c r="A2034" s="8" t="s">
        <v>24506</v>
      </c>
      <c r="B2034" s="8" t="s">
        <v>639</v>
      </c>
      <c r="C2034" s="8" t="s">
        <v>24507</v>
      </c>
      <c r="D2034" s="8" t="s">
        <v>24507</v>
      </c>
      <c r="E2034" s="13" t="s">
        <v>34164</v>
      </c>
      <c r="F2034" s="77" t="str">
        <f t="shared" si="31"/>
        <v>К товару</v>
      </c>
      <c r="G2034" s="87">
        <v>16971.732</v>
      </c>
      <c r="H2034" s="61">
        <v>10</v>
      </c>
      <c r="I2034" s="60"/>
    </row>
    <row r="2035" spans="1:9" ht="30" x14ac:dyDescent="0.25">
      <c r="A2035" s="8" t="s">
        <v>16450</v>
      </c>
      <c r="B2035" s="8" t="s">
        <v>639</v>
      </c>
      <c r="C2035" s="8" t="s">
        <v>16451</v>
      </c>
      <c r="D2035" s="8" t="s">
        <v>16452</v>
      </c>
      <c r="E2035" s="13" t="s">
        <v>34165</v>
      </c>
      <c r="F2035" s="77" t="str">
        <f t="shared" si="31"/>
        <v>К товару</v>
      </c>
      <c r="G2035" s="87">
        <v>11208.294</v>
      </c>
      <c r="H2035" s="61">
        <v>15</v>
      </c>
      <c r="I2035" s="60"/>
    </row>
    <row r="2036" spans="1:9" ht="15" x14ac:dyDescent="0.25">
      <c r="A2036" s="8" t="s">
        <v>24508</v>
      </c>
      <c r="B2036" s="8" t="s">
        <v>639</v>
      </c>
      <c r="C2036" s="8" t="s">
        <v>24509</v>
      </c>
      <c r="D2036" s="8" t="s">
        <v>24510</v>
      </c>
      <c r="E2036" s="13" t="s">
        <v>34166</v>
      </c>
      <c r="F2036" s="77" t="str">
        <f t="shared" si="31"/>
        <v>К товару</v>
      </c>
      <c r="G2036" s="87">
        <v>9461.3061600000001</v>
      </c>
      <c r="H2036" s="61">
        <v>1</v>
      </c>
      <c r="I2036" s="60"/>
    </row>
    <row r="2037" spans="1:9" ht="15" x14ac:dyDescent="0.25">
      <c r="A2037" s="8" t="s">
        <v>16453</v>
      </c>
      <c r="B2037" s="8" t="s">
        <v>639</v>
      </c>
      <c r="C2037" s="8" t="s">
        <v>16454</v>
      </c>
      <c r="D2037" s="8" t="s">
        <v>16455</v>
      </c>
      <c r="E2037" s="13" t="s">
        <v>34167</v>
      </c>
      <c r="F2037" s="77" t="str">
        <f t="shared" si="31"/>
        <v>К товару</v>
      </c>
      <c r="G2037" s="87">
        <v>6487.4880000000003</v>
      </c>
      <c r="H2037" s="61">
        <v>15</v>
      </c>
      <c r="I2037" s="60"/>
    </row>
    <row r="2038" spans="1:9" ht="15" x14ac:dyDescent="0.25">
      <c r="A2038" s="8" t="s">
        <v>16456</v>
      </c>
      <c r="B2038" s="8" t="s">
        <v>639</v>
      </c>
      <c r="C2038" s="8" t="s">
        <v>16457</v>
      </c>
      <c r="D2038" s="8" t="s">
        <v>16458</v>
      </c>
      <c r="E2038" s="13" t="s">
        <v>34168</v>
      </c>
      <c r="F2038" s="77" t="str">
        <f t="shared" si="31"/>
        <v>К товару</v>
      </c>
      <c r="G2038" s="87">
        <v>14683.734</v>
      </c>
      <c r="H2038" s="61">
        <v>23</v>
      </c>
      <c r="I2038" s="60"/>
    </row>
    <row r="2039" spans="1:9" ht="15" x14ac:dyDescent="0.25">
      <c r="A2039" s="8" t="s">
        <v>24511</v>
      </c>
      <c r="B2039" s="8" t="s">
        <v>639</v>
      </c>
      <c r="C2039" s="8" t="s">
        <v>24512</v>
      </c>
      <c r="D2039" s="8" t="s">
        <v>24513</v>
      </c>
      <c r="E2039" s="13" t="s">
        <v>34169</v>
      </c>
      <c r="F2039" s="77" t="str">
        <f t="shared" si="31"/>
        <v>К товару</v>
      </c>
      <c r="G2039" s="87">
        <v>29657.088</v>
      </c>
      <c r="H2039" s="61">
        <v>6</v>
      </c>
      <c r="I2039" s="60"/>
    </row>
    <row r="2040" spans="1:9" ht="15" x14ac:dyDescent="0.25">
      <c r="A2040" s="8" t="s">
        <v>16459</v>
      </c>
      <c r="B2040" s="8" t="s">
        <v>639</v>
      </c>
      <c r="C2040" s="8" t="s">
        <v>16460</v>
      </c>
      <c r="D2040" s="8" t="s">
        <v>11412</v>
      </c>
      <c r="E2040" s="13" t="s">
        <v>34170</v>
      </c>
      <c r="F2040" s="77" t="str">
        <f t="shared" si="31"/>
        <v>К товару</v>
      </c>
      <c r="G2040" s="87">
        <v>9779.8881600000004</v>
      </c>
      <c r="H2040" s="61">
        <v>20</v>
      </c>
      <c r="I2040" s="60"/>
    </row>
    <row r="2041" spans="1:9" ht="15" x14ac:dyDescent="0.25">
      <c r="A2041" s="8" t="s">
        <v>16461</v>
      </c>
      <c r="B2041" s="8" t="s">
        <v>639</v>
      </c>
      <c r="C2041" s="8" t="s">
        <v>16462</v>
      </c>
      <c r="D2041" s="8" t="s">
        <v>16463</v>
      </c>
      <c r="E2041" s="13" t="s">
        <v>34171</v>
      </c>
      <c r="F2041" s="77" t="str">
        <f t="shared" si="31"/>
        <v>К товару</v>
      </c>
      <c r="G2041" s="87">
        <v>13177.71</v>
      </c>
      <c r="H2041" s="61">
        <v>8</v>
      </c>
      <c r="I2041" s="60"/>
    </row>
    <row r="2042" spans="1:9" ht="15" x14ac:dyDescent="0.25">
      <c r="A2042" s="8" t="s">
        <v>16464</v>
      </c>
      <c r="B2042" s="8" t="s">
        <v>639</v>
      </c>
      <c r="C2042" s="8" t="s">
        <v>16465</v>
      </c>
      <c r="D2042" s="8" t="s">
        <v>16466</v>
      </c>
      <c r="E2042" s="13" t="s">
        <v>34172</v>
      </c>
      <c r="F2042" s="77" t="str">
        <f t="shared" si="31"/>
        <v>К товару</v>
      </c>
      <c r="G2042" s="87">
        <v>8824.1421599999994</v>
      </c>
      <c r="H2042" s="61">
        <v>20</v>
      </c>
      <c r="I2042" s="60"/>
    </row>
    <row r="2043" spans="1:9" ht="15" x14ac:dyDescent="0.25">
      <c r="A2043" s="8" t="s">
        <v>24514</v>
      </c>
      <c r="B2043" s="8" t="s">
        <v>639</v>
      </c>
      <c r="C2043" s="8" t="s">
        <v>24515</v>
      </c>
      <c r="D2043" s="8" t="s">
        <v>24516</v>
      </c>
      <c r="E2043" s="13" t="s">
        <v>34173</v>
      </c>
      <c r="F2043" s="77" t="str">
        <f t="shared" si="31"/>
        <v>К товару</v>
      </c>
      <c r="G2043" s="87">
        <v>18014.364000000001</v>
      </c>
      <c r="H2043" s="61">
        <v>32</v>
      </c>
      <c r="I2043" s="60"/>
    </row>
    <row r="2044" spans="1:9" ht="15" x14ac:dyDescent="0.25">
      <c r="A2044" s="8" t="s">
        <v>16467</v>
      </c>
      <c r="B2044" s="8" t="s">
        <v>639</v>
      </c>
      <c r="C2044" s="8" t="s">
        <v>16468</v>
      </c>
      <c r="D2044" s="8" t="s">
        <v>16469</v>
      </c>
      <c r="E2044" s="13" t="s">
        <v>34174</v>
      </c>
      <c r="F2044" s="77" t="str">
        <f t="shared" si="31"/>
        <v>К товару</v>
      </c>
      <c r="G2044" s="87">
        <v>12193.002</v>
      </c>
      <c r="H2044" s="61">
        <v>57</v>
      </c>
      <c r="I2044" s="60"/>
    </row>
    <row r="2045" spans="1:9" ht="30" x14ac:dyDescent="0.25">
      <c r="A2045" s="8" t="s">
        <v>27908</v>
      </c>
      <c r="B2045" s="8" t="s">
        <v>639</v>
      </c>
      <c r="C2045" s="8" t="s">
        <v>27909</v>
      </c>
      <c r="D2045" s="8" t="s">
        <v>27910</v>
      </c>
      <c r="E2045" s="13" t="s">
        <v>34175</v>
      </c>
      <c r="F2045" s="77" t="str">
        <f t="shared" si="31"/>
        <v>К товару</v>
      </c>
      <c r="G2045" s="87">
        <v>10648.748159999999</v>
      </c>
      <c r="H2045" s="61">
        <v>4</v>
      </c>
      <c r="I2045" s="60"/>
    </row>
    <row r="2046" spans="1:9" ht="30" x14ac:dyDescent="0.25">
      <c r="A2046" s="8" t="s">
        <v>16470</v>
      </c>
      <c r="B2046" s="8" t="s">
        <v>639</v>
      </c>
      <c r="C2046" s="8" t="s">
        <v>16471</v>
      </c>
      <c r="D2046" s="8" t="s">
        <v>16472</v>
      </c>
      <c r="E2046" s="13" t="s">
        <v>34176</v>
      </c>
      <c r="F2046" s="77" t="str">
        <f t="shared" si="31"/>
        <v>К товару</v>
      </c>
      <c r="G2046" s="87">
        <v>11247.103079999999</v>
      </c>
      <c r="H2046" s="61">
        <v>10</v>
      </c>
      <c r="I2046" s="60"/>
    </row>
    <row r="2047" spans="1:9" ht="30" x14ac:dyDescent="0.25">
      <c r="A2047" s="8" t="s">
        <v>16473</v>
      </c>
      <c r="B2047" s="8" t="s">
        <v>639</v>
      </c>
      <c r="C2047" s="8" t="s">
        <v>16474</v>
      </c>
      <c r="D2047" s="8" t="s">
        <v>16475</v>
      </c>
      <c r="E2047" s="13" t="s">
        <v>34177</v>
      </c>
      <c r="F2047" s="77" t="str">
        <f t="shared" si="31"/>
        <v>К товару</v>
      </c>
      <c r="G2047" s="87">
        <v>1969.4159999999999</v>
      </c>
      <c r="H2047" s="61">
        <v>19</v>
      </c>
      <c r="I2047" s="60"/>
    </row>
    <row r="2048" spans="1:9" ht="30" x14ac:dyDescent="0.25">
      <c r="A2048" s="8" t="s">
        <v>27911</v>
      </c>
      <c r="B2048" s="8" t="s">
        <v>639</v>
      </c>
      <c r="C2048" s="8" t="s">
        <v>27912</v>
      </c>
      <c r="D2048" s="8" t="s">
        <v>27913</v>
      </c>
      <c r="E2048" s="13" t="s">
        <v>34178</v>
      </c>
      <c r="F2048" s="77" t="str">
        <f t="shared" si="31"/>
        <v>К товару</v>
      </c>
      <c r="G2048" s="87">
        <v>4691.8440000000001</v>
      </c>
      <c r="H2048" s="61">
        <v>10</v>
      </c>
      <c r="I2048" s="60"/>
    </row>
    <row r="2049" spans="1:9" ht="30" x14ac:dyDescent="0.25">
      <c r="A2049" s="8" t="s">
        <v>24517</v>
      </c>
      <c r="B2049" s="8" t="s">
        <v>639</v>
      </c>
      <c r="C2049" s="8" t="s">
        <v>24518</v>
      </c>
      <c r="D2049" s="8" t="s">
        <v>24519</v>
      </c>
      <c r="E2049" s="13" t="s">
        <v>34179</v>
      </c>
      <c r="F2049" s="77" t="str">
        <f t="shared" si="31"/>
        <v>К товару</v>
      </c>
      <c r="G2049" s="87">
        <v>3002.3939999999998</v>
      </c>
      <c r="H2049" s="61">
        <v>1</v>
      </c>
      <c r="I2049" s="60"/>
    </row>
    <row r="2050" spans="1:9" ht="30" x14ac:dyDescent="0.25">
      <c r="A2050" s="8" t="s">
        <v>27914</v>
      </c>
      <c r="B2050" s="8" t="s">
        <v>639</v>
      </c>
      <c r="C2050" s="8" t="s">
        <v>27915</v>
      </c>
      <c r="D2050" s="8" t="s">
        <v>27916</v>
      </c>
      <c r="E2050" s="13" t="s">
        <v>34180</v>
      </c>
      <c r="F2050" s="77" t="str">
        <f t="shared" si="31"/>
        <v>К товару</v>
      </c>
      <c r="G2050" s="87">
        <v>14819.276159999999</v>
      </c>
      <c r="H2050" s="61">
        <v>5</v>
      </c>
      <c r="I2050" s="60"/>
    </row>
    <row r="2051" spans="1:9" ht="15" x14ac:dyDescent="0.25">
      <c r="A2051" s="8" t="s">
        <v>16476</v>
      </c>
      <c r="B2051" s="8" t="s">
        <v>639</v>
      </c>
      <c r="C2051" s="8" t="s">
        <v>16477</v>
      </c>
      <c r="D2051" s="8" t="s">
        <v>16478</v>
      </c>
      <c r="E2051" s="13" t="s">
        <v>34181</v>
      </c>
      <c r="F2051" s="77" t="str">
        <f t="shared" si="31"/>
        <v>К товару</v>
      </c>
      <c r="G2051" s="87">
        <v>11613.762000000001</v>
      </c>
      <c r="H2051" s="61">
        <v>41</v>
      </c>
      <c r="I2051" s="60"/>
    </row>
    <row r="2052" spans="1:9" ht="15" x14ac:dyDescent="0.25">
      <c r="A2052" s="8" t="s">
        <v>21630</v>
      </c>
      <c r="B2052" s="8" t="s">
        <v>639</v>
      </c>
      <c r="C2052" s="8" t="s">
        <v>21631</v>
      </c>
      <c r="D2052" s="8" t="s">
        <v>21632</v>
      </c>
      <c r="E2052" s="13" t="s">
        <v>34182</v>
      </c>
      <c r="F2052" s="77" t="str">
        <f t="shared" si="31"/>
        <v>К товару</v>
      </c>
      <c r="G2052" s="87">
        <v>6555.2590799999998</v>
      </c>
      <c r="H2052" s="61">
        <v>9</v>
      </c>
      <c r="I2052" s="60"/>
    </row>
    <row r="2053" spans="1:9" ht="15" x14ac:dyDescent="0.25">
      <c r="A2053" s="8" t="s">
        <v>16479</v>
      </c>
      <c r="B2053" s="8" t="s">
        <v>639</v>
      </c>
      <c r="C2053" s="8" t="s">
        <v>16480</v>
      </c>
      <c r="D2053" s="8" t="s">
        <v>16481</v>
      </c>
      <c r="E2053" s="13" t="s">
        <v>34183</v>
      </c>
      <c r="F2053" s="77" t="str">
        <f t="shared" si="31"/>
        <v>К товару</v>
      </c>
      <c r="G2053" s="87">
        <v>5850.3239999999996</v>
      </c>
      <c r="H2053" s="61">
        <v>16</v>
      </c>
      <c r="I2053" s="60"/>
    </row>
    <row r="2054" spans="1:9" ht="15" x14ac:dyDescent="0.25">
      <c r="A2054" s="8" t="s">
        <v>24520</v>
      </c>
      <c r="B2054" s="8" t="s">
        <v>639</v>
      </c>
      <c r="C2054" s="8" t="s">
        <v>24521</v>
      </c>
      <c r="D2054" s="8" t="s">
        <v>24522</v>
      </c>
      <c r="E2054" s="13" t="s">
        <v>34184</v>
      </c>
      <c r="F2054" s="77" t="str">
        <f t="shared" si="31"/>
        <v>К товару</v>
      </c>
      <c r="G2054" s="87">
        <v>5329.0079999999998</v>
      </c>
      <c r="H2054" s="61">
        <v>20</v>
      </c>
      <c r="I2054" s="60"/>
    </row>
    <row r="2055" spans="1:9" ht="15" x14ac:dyDescent="0.25">
      <c r="A2055" s="8" t="s">
        <v>16482</v>
      </c>
      <c r="B2055" s="8" t="s">
        <v>639</v>
      </c>
      <c r="C2055" s="8" t="s">
        <v>16483</v>
      </c>
      <c r="D2055" s="8" t="s">
        <v>16484</v>
      </c>
      <c r="E2055" s="13" t="s">
        <v>34185</v>
      </c>
      <c r="F2055" s="77" t="str">
        <f t="shared" si="31"/>
        <v>К товару</v>
      </c>
      <c r="G2055" s="87">
        <v>18941.148000000001</v>
      </c>
      <c r="H2055" s="61">
        <v>6</v>
      </c>
      <c r="I2055" s="60"/>
    </row>
    <row r="2056" spans="1:9" ht="30" x14ac:dyDescent="0.25">
      <c r="A2056" s="8" t="s">
        <v>24523</v>
      </c>
      <c r="B2056" s="8" t="s">
        <v>639</v>
      </c>
      <c r="C2056" s="8" t="s">
        <v>24524</v>
      </c>
      <c r="D2056" s="8" t="s">
        <v>24525</v>
      </c>
      <c r="E2056" s="13" t="s">
        <v>34186</v>
      </c>
      <c r="F2056" s="77" t="str">
        <f t="shared" si="31"/>
        <v>К товару</v>
      </c>
      <c r="G2056" s="87">
        <v>9962.9279999999999</v>
      </c>
      <c r="H2056" s="61">
        <v>76</v>
      </c>
      <c r="I2056" s="60"/>
    </row>
    <row r="2057" spans="1:9" ht="15" x14ac:dyDescent="0.25">
      <c r="A2057" s="8" t="s">
        <v>24526</v>
      </c>
      <c r="B2057" s="8" t="s">
        <v>639</v>
      </c>
      <c r="C2057" s="8" t="s">
        <v>24527</v>
      </c>
      <c r="D2057" s="8" t="s">
        <v>24528</v>
      </c>
      <c r="E2057" s="13" t="s">
        <v>34187</v>
      </c>
      <c r="F2057" s="77" t="str">
        <f t="shared" si="31"/>
        <v>К товару</v>
      </c>
      <c r="G2057" s="87">
        <v>12453.66</v>
      </c>
      <c r="H2057" s="61">
        <v>4</v>
      </c>
      <c r="I2057" s="60"/>
    </row>
    <row r="2058" spans="1:9" ht="15" x14ac:dyDescent="0.25">
      <c r="A2058" s="8" t="s">
        <v>16485</v>
      </c>
      <c r="B2058" s="8" t="s">
        <v>639</v>
      </c>
      <c r="C2058" s="8" t="s">
        <v>16486</v>
      </c>
      <c r="D2058" s="8" t="s">
        <v>5610</v>
      </c>
      <c r="E2058" s="13" t="s">
        <v>34188</v>
      </c>
      <c r="F2058" s="77" t="str">
        <f t="shared" ref="F2058:F2121" si="32">HYPERLINK("https://shop-askom.kz/?pbrandnumber="&amp;C2058&amp;"&amp;pbrandname=SAMPA", "К товару")</f>
        <v>К товару</v>
      </c>
      <c r="G2058" s="87">
        <v>9229.6101600000002</v>
      </c>
      <c r="H2058" s="61">
        <v>45</v>
      </c>
      <c r="I2058" s="60"/>
    </row>
    <row r="2059" spans="1:9" ht="15" x14ac:dyDescent="0.25">
      <c r="A2059" s="8" t="s">
        <v>16487</v>
      </c>
      <c r="B2059" s="8" t="s">
        <v>639</v>
      </c>
      <c r="C2059" s="8" t="s">
        <v>16488</v>
      </c>
      <c r="D2059" s="8" t="s">
        <v>16489</v>
      </c>
      <c r="E2059" s="13" t="s">
        <v>34189</v>
      </c>
      <c r="F2059" s="77" t="str">
        <f t="shared" si="32"/>
        <v>К товару</v>
      </c>
      <c r="G2059" s="87">
        <v>6043.7901599999996</v>
      </c>
      <c r="H2059" s="61">
        <v>36</v>
      </c>
      <c r="I2059" s="60"/>
    </row>
    <row r="2060" spans="1:9" ht="15" x14ac:dyDescent="0.25">
      <c r="A2060" s="8" t="s">
        <v>16490</v>
      </c>
      <c r="B2060" s="8" t="s">
        <v>639</v>
      </c>
      <c r="C2060" s="8" t="s">
        <v>16491</v>
      </c>
      <c r="D2060" s="8" t="s">
        <v>16492</v>
      </c>
      <c r="E2060" s="13" t="s">
        <v>34190</v>
      </c>
      <c r="F2060" s="77" t="str">
        <f t="shared" si="32"/>
        <v>К товару</v>
      </c>
      <c r="G2060" s="87">
        <v>3263.4381600000002</v>
      </c>
      <c r="H2060" s="61">
        <v>37</v>
      </c>
      <c r="I2060" s="60"/>
    </row>
    <row r="2061" spans="1:9" ht="15" x14ac:dyDescent="0.25">
      <c r="A2061" s="8" t="s">
        <v>16493</v>
      </c>
      <c r="B2061" s="8" t="s">
        <v>639</v>
      </c>
      <c r="C2061" s="8" t="s">
        <v>16494</v>
      </c>
      <c r="D2061" s="8" t="s">
        <v>16495</v>
      </c>
      <c r="E2061" s="13" t="s">
        <v>34191</v>
      </c>
      <c r="F2061" s="77" t="str">
        <f t="shared" si="32"/>
        <v>К товару</v>
      </c>
      <c r="G2061" s="87">
        <v>21344.993999999999</v>
      </c>
      <c r="H2061" s="61">
        <v>35</v>
      </c>
      <c r="I2061" s="60"/>
    </row>
    <row r="2062" spans="1:9" ht="30" x14ac:dyDescent="0.25">
      <c r="A2062" s="8" t="s">
        <v>16496</v>
      </c>
      <c r="B2062" s="8" t="s">
        <v>639</v>
      </c>
      <c r="C2062" s="8" t="s">
        <v>16497</v>
      </c>
      <c r="D2062" s="8" t="s">
        <v>16498</v>
      </c>
      <c r="E2062" s="13" t="s">
        <v>34192</v>
      </c>
      <c r="F2062" s="77" t="str">
        <f t="shared" si="32"/>
        <v>К товару</v>
      </c>
      <c r="G2062" s="87">
        <v>22908.941999999999</v>
      </c>
      <c r="H2062" s="61">
        <v>5</v>
      </c>
      <c r="I2062" s="60"/>
    </row>
    <row r="2063" spans="1:9" ht="30" x14ac:dyDescent="0.25">
      <c r="A2063" s="8" t="s">
        <v>16499</v>
      </c>
      <c r="B2063" s="8" t="s">
        <v>639</v>
      </c>
      <c r="C2063" s="8" t="s">
        <v>16500</v>
      </c>
      <c r="D2063" s="8" t="s">
        <v>16501</v>
      </c>
      <c r="E2063" s="13" t="s">
        <v>34193</v>
      </c>
      <c r="F2063" s="77" t="str">
        <f t="shared" si="32"/>
        <v>К товару</v>
      </c>
      <c r="G2063" s="87">
        <v>4151.4130799999994</v>
      </c>
      <c r="H2063" s="61">
        <v>14</v>
      </c>
      <c r="I2063" s="60"/>
    </row>
    <row r="2064" spans="1:9" ht="15" x14ac:dyDescent="0.25">
      <c r="A2064" s="8" t="s">
        <v>16502</v>
      </c>
      <c r="B2064" s="8" t="s">
        <v>639</v>
      </c>
      <c r="C2064" s="8" t="s">
        <v>16503</v>
      </c>
      <c r="D2064" s="8" t="s">
        <v>16504</v>
      </c>
      <c r="E2064" s="13" t="s">
        <v>34194</v>
      </c>
      <c r="F2064" s="77" t="str">
        <f t="shared" si="32"/>
        <v>К товару</v>
      </c>
      <c r="G2064" s="87">
        <v>12164.039999999999</v>
      </c>
      <c r="H2064" s="61">
        <v>18</v>
      </c>
      <c r="I2064" s="60"/>
    </row>
    <row r="2065" spans="1:9" ht="30" x14ac:dyDescent="0.25">
      <c r="A2065" s="8" t="s">
        <v>16505</v>
      </c>
      <c r="B2065" s="8" t="s">
        <v>639</v>
      </c>
      <c r="C2065" s="8" t="s">
        <v>16506</v>
      </c>
      <c r="D2065" s="8" t="s">
        <v>16507</v>
      </c>
      <c r="E2065" s="13" t="s">
        <v>34195</v>
      </c>
      <c r="F2065" s="77" t="str">
        <f t="shared" si="32"/>
        <v>К товару</v>
      </c>
      <c r="G2065" s="87">
        <v>23671.801080000001</v>
      </c>
      <c r="H2065" s="61">
        <v>8</v>
      </c>
      <c r="I2065" s="60"/>
    </row>
    <row r="2066" spans="1:9" ht="15" x14ac:dyDescent="0.25">
      <c r="A2066" s="8" t="s">
        <v>21633</v>
      </c>
      <c r="B2066" s="8" t="s">
        <v>639</v>
      </c>
      <c r="C2066" s="8" t="s">
        <v>21634</v>
      </c>
      <c r="D2066" s="8" t="s">
        <v>21635</v>
      </c>
      <c r="E2066" s="13" t="s">
        <v>34196</v>
      </c>
      <c r="F2066" s="77" t="str">
        <f t="shared" si="32"/>
        <v>К товару</v>
      </c>
      <c r="G2066" s="87">
        <v>592.56252000000006</v>
      </c>
      <c r="H2066" s="61">
        <v>90</v>
      </c>
      <c r="I2066" s="60"/>
    </row>
    <row r="2067" spans="1:9" ht="15" x14ac:dyDescent="0.25">
      <c r="A2067" s="8" t="s">
        <v>16508</v>
      </c>
      <c r="B2067" s="8" t="s">
        <v>639</v>
      </c>
      <c r="C2067" s="8" t="s">
        <v>16509</v>
      </c>
      <c r="D2067" s="8" t="s">
        <v>16510</v>
      </c>
      <c r="E2067" s="13" t="s">
        <v>34197</v>
      </c>
      <c r="F2067" s="77" t="str">
        <f t="shared" si="32"/>
        <v>К товару</v>
      </c>
      <c r="G2067" s="87">
        <v>5879.2860000000001</v>
      </c>
      <c r="H2067" s="61">
        <v>34</v>
      </c>
      <c r="I2067" s="60"/>
    </row>
    <row r="2068" spans="1:9" ht="30" x14ac:dyDescent="0.25">
      <c r="A2068" s="8" t="s">
        <v>16511</v>
      </c>
      <c r="B2068" s="8" t="s">
        <v>639</v>
      </c>
      <c r="C2068" s="8" t="s">
        <v>16512</v>
      </c>
      <c r="D2068" s="8" t="s">
        <v>16513</v>
      </c>
      <c r="E2068" s="13" t="s">
        <v>34198</v>
      </c>
      <c r="F2068" s="77" t="str">
        <f t="shared" si="32"/>
        <v>К товару</v>
      </c>
      <c r="G2068" s="87">
        <v>20736.792000000001</v>
      </c>
      <c r="H2068" s="61">
        <v>20</v>
      </c>
      <c r="I2068" s="60"/>
    </row>
    <row r="2069" spans="1:9" ht="15" x14ac:dyDescent="0.25">
      <c r="A2069" s="8" t="s">
        <v>16517</v>
      </c>
      <c r="B2069" s="8" t="s">
        <v>639</v>
      </c>
      <c r="C2069" s="8" t="s">
        <v>16518</v>
      </c>
      <c r="D2069" s="8" t="s">
        <v>16519</v>
      </c>
      <c r="E2069" s="13" t="s">
        <v>34199</v>
      </c>
      <c r="F2069" s="77" t="str">
        <f t="shared" si="32"/>
        <v>К товару</v>
      </c>
      <c r="G2069" s="87">
        <v>6729.0310799999997</v>
      </c>
      <c r="H2069" s="61">
        <v>5</v>
      </c>
      <c r="I2069" s="60"/>
    </row>
    <row r="2070" spans="1:9" ht="15" x14ac:dyDescent="0.25">
      <c r="A2070" s="8" t="s">
        <v>16514</v>
      </c>
      <c r="B2070" s="8" t="s">
        <v>639</v>
      </c>
      <c r="C2070" s="8" t="s">
        <v>16515</v>
      </c>
      <c r="D2070" s="8" t="s">
        <v>16516</v>
      </c>
      <c r="E2070" s="13" t="s">
        <v>34200</v>
      </c>
      <c r="F2070" s="77" t="str">
        <f t="shared" si="32"/>
        <v>К товару</v>
      </c>
      <c r="G2070" s="87">
        <v>4527.9190799999997</v>
      </c>
      <c r="H2070" s="61">
        <v>10</v>
      </c>
      <c r="I2070" s="60"/>
    </row>
    <row r="2071" spans="1:9" ht="15" x14ac:dyDescent="0.25">
      <c r="A2071" s="8" t="s">
        <v>24529</v>
      </c>
      <c r="B2071" s="8" t="s">
        <v>639</v>
      </c>
      <c r="C2071" s="8" t="s">
        <v>24530</v>
      </c>
      <c r="D2071" s="8" t="s">
        <v>24531</v>
      </c>
      <c r="E2071" s="13" t="s">
        <v>34201</v>
      </c>
      <c r="F2071" s="77" t="str">
        <f t="shared" si="32"/>
        <v>К товару</v>
      </c>
      <c r="G2071" s="87">
        <v>54680.256000000001</v>
      </c>
      <c r="H2071" s="61">
        <v>33</v>
      </c>
      <c r="I2071" s="60"/>
    </row>
    <row r="2072" spans="1:9" ht="30" x14ac:dyDescent="0.25">
      <c r="A2072" s="8" t="s">
        <v>16520</v>
      </c>
      <c r="B2072" s="8" t="s">
        <v>639</v>
      </c>
      <c r="C2072" s="8" t="s">
        <v>16521</v>
      </c>
      <c r="D2072" s="8" t="s">
        <v>16522</v>
      </c>
      <c r="E2072" s="13" t="s">
        <v>34202</v>
      </c>
      <c r="F2072" s="77" t="str">
        <f t="shared" si="32"/>
        <v>К товару</v>
      </c>
      <c r="G2072" s="87">
        <v>8331.7881600000001</v>
      </c>
      <c r="H2072" s="61">
        <v>30</v>
      </c>
      <c r="I2072" s="60"/>
    </row>
    <row r="2073" spans="1:9" ht="15" x14ac:dyDescent="0.25">
      <c r="A2073" s="8" t="s">
        <v>16523</v>
      </c>
      <c r="B2073" s="8" t="s">
        <v>639</v>
      </c>
      <c r="C2073" s="8" t="s">
        <v>16524</v>
      </c>
      <c r="D2073" s="8" t="s">
        <v>16525</v>
      </c>
      <c r="E2073" s="13" t="s">
        <v>34203</v>
      </c>
      <c r="F2073" s="77" t="str">
        <f t="shared" si="32"/>
        <v>К товару</v>
      </c>
      <c r="G2073" s="87">
        <v>10744.902</v>
      </c>
      <c r="H2073" s="61">
        <v>21</v>
      </c>
      <c r="I2073" s="60"/>
    </row>
    <row r="2074" spans="1:9" ht="15" x14ac:dyDescent="0.25">
      <c r="A2074" s="8" t="s">
        <v>16526</v>
      </c>
      <c r="B2074" s="8" t="s">
        <v>639</v>
      </c>
      <c r="C2074" s="8" t="s">
        <v>16527</v>
      </c>
      <c r="D2074" s="8" t="s">
        <v>16528</v>
      </c>
      <c r="E2074" s="13" t="s">
        <v>34204</v>
      </c>
      <c r="F2074" s="77" t="str">
        <f t="shared" si="32"/>
        <v>К товару</v>
      </c>
      <c r="G2074" s="87">
        <v>4479.8421600000001</v>
      </c>
      <c r="H2074" s="61">
        <v>12</v>
      </c>
      <c r="I2074" s="60"/>
    </row>
    <row r="2075" spans="1:9" ht="15" x14ac:dyDescent="0.25">
      <c r="A2075" s="8" t="s">
        <v>16529</v>
      </c>
      <c r="B2075" s="8" t="s">
        <v>639</v>
      </c>
      <c r="C2075" s="8" t="s">
        <v>16530</v>
      </c>
      <c r="D2075" s="8" t="s">
        <v>8609</v>
      </c>
      <c r="E2075" s="13" t="s">
        <v>34205</v>
      </c>
      <c r="F2075" s="77" t="str">
        <f t="shared" si="32"/>
        <v>К товару</v>
      </c>
      <c r="G2075" s="87">
        <v>5184.1980000000003</v>
      </c>
      <c r="H2075" s="61">
        <v>24</v>
      </c>
      <c r="I2075" s="60"/>
    </row>
    <row r="2076" spans="1:9" ht="15" x14ac:dyDescent="0.25">
      <c r="A2076" s="8" t="s">
        <v>16531</v>
      </c>
      <c r="B2076" s="8" t="s">
        <v>639</v>
      </c>
      <c r="C2076" s="8" t="s">
        <v>16532</v>
      </c>
      <c r="D2076" s="8" t="s">
        <v>16533</v>
      </c>
      <c r="E2076" s="13" t="s">
        <v>34206</v>
      </c>
      <c r="F2076" s="77" t="str">
        <f t="shared" si="32"/>
        <v>К товару</v>
      </c>
      <c r="G2076" s="87">
        <v>3630.09708</v>
      </c>
      <c r="H2076" s="61">
        <v>44</v>
      </c>
      <c r="I2076" s="60"/>
    </row>
    <row r="2077" spans="1:9" ht="15" x14ac:dyDescent="0.25">
      <c r="A2077" s="8" t="s">
        <v>16534</v>
      </c>
      <c r="B2077" s="8" t="s">
        <v>639</v>
      </c>
      <c r="C2077" s="8" t="s">
        <v>16535</v>
      </c>
      <c r="D2077" s="8" t="s">
        <v>16536</v>
      </c>
      <c r="E2077" s="13" t="s">
        <v>34207</v>
      </c>
      <c r="F2077" s="77" t="str">
        <f t="shared" si="32"/>
        <v>К товару</v>
      </c>
      <c r="G2077" s="87">
        <v>1073.3317200000001</v>
      </c>
      <c r="H2077" s="61">
        <v>45</v>
      </c>
      <c r="I2077" s="60"/>
    </row>
    <row r="2078" spans="1:9" ht="15" x14ac:dyDescent="0.25">
      <c r="A2078" s="8" t="s">
        <v>24532</v>
      </c>
      <c r="B2078" s="8" t="s">
        <v>639</v>
      </c>
      <c r="C2078" s="8" t="s">
        <v>24533</v>
      </c>
      <c r="D2078" s="8" t="s">
        <v>24534</v>
      </c>
      <c r="E2078" s="13" t="s">
        <v>34208</v>
      </c>
      <c r="F2078" s="77" t="str">
        <f t="shared" si="32"/>
        <v>К товару</v>
      </c>
      <c r="G2078" s="87">
        <v>17860.28616</v>
      </c>
      <c r="H2078" s="61">
        <v>30</v>
      </c>
      <c r="I2078" s="60"/>
    </row>
    <row r="2079" spans="1:9" ht="30" x14ac:dyDescent="0.25">
      <c r="A2079" s="8" t="s">
        <v>16537</v>
      </c>
      <c r="B2079" s="8" t="s">
        <v>639</v>
      </c>
      <c r="C2079" s="8" t="s">
        <v>16538</v>
      </c>
      <c r="D2079" s="8" t="s">
        <v>16539</v>
      </c>
      <c r="E2079" s="13" t="s">
        <v>34209</v>
      </c>
      <c r="F2079" s="77" t="str">
        <f t="shared" si="32"/>
        <v>К товару</v>
      </c>
      <c r="G2079" s="87">
        <v>8824.1421599999994</v>
      </c>
      <c r="H2079" s="61">
        <v>13</v>
      </c>
      <c r="I2079" s="60"/>
    </row>
    <row r="2080" spans="1:9" ht="15" x14ac:dyDescent="0.25">
      <c r="A2080" s="8" t="s">
        <v>16540</v>
      </c>
      <c r="B2080" s="8" t="s">
        <v>639</v>
      </c>
      <c r="C2080" s="8" t="s">
        <v>16541</v>
      </c>
      <c r="D2080" s="8" t="s">
        <v>16542</v>
      </c>
      <c r="E2080" s="13" t="s">
        <v>34210</v>
      </c>
      <c r="F2080" s="77" t="str">
        <f t="shared" si="32"/>
        <v>К товару</v>
      </c>
      <c r="G2080" s="87">
        <v>2829.0081600000003</v>
      </c>
      <c r="H2080" s="61">
        <v>108</v>
      </c>
      <c r="I2080" s="60"/>
    </row>
    <row r="2081" spans="1:9" ht="15" x14ac:dyDescent="0.25">
      <c r="A2081" s="8" t="s">
        <v>16543</v>
      </c>
      <c r="B2081" s="8" t="s">
        <v>639</v>
      </c>
      <c r="C2081" s="8" t="s">
        <v>16544</v>
      </c>
      <c r="D2081" s="8" t="s">
        <v>16545</v>
      </c>
      <c r="E2081" s="13" t="s">
        <v>34211</v>
      </c>
      <c r="F2081" s="77" t="str">
        <f t="shared" si="32"/>
        <v>К товару</v>
      </c>
      <c r="G2081" s="87">
        <v>5850.3239999999996</v>
      </c>
      <c r="H2081" s="61">
        <v>11</v>
      </c>
      <c r="I2081" s="60"/>
    </row>
    <row r="2082" spans="1:9" ht="15" x14ac:dyDescent="0.25">
      <c r="A2082" s="8" t="s">
        <v>16546</v>
      </c>
      <c r="B2082" s="8" t="s">
        <v>639</v>
      </c>
      <c r="C2082" s="8" t="s">
        <v>16547</v>
      </c>
      <c r="D2082" s="8" t="s">
        <v>16548</v>
      </c>
      <c r="E2082" s="13" t="s">
        <v>34212</v>
      </c>
      <c r="F2082" s="77" t="str">
        <f t="shared" si="32"/>
        <v>К товару</v>
      </c>
      <c r="G2082" s="87">
        <v>8640.523079999999</v>
      </c>
      <c r="H2082" s="61">
        <v>33</v>
      </c>
      <c r="I2082" s="60"/>
    </row>
    <row r="2083" spans="1:9" ht="15" x14ac:dyDescent="0.25">
      <c r="A2083" s="8" t="s">
        <v>16549</v>
      </c>
      <c r="B2083" s="8" t="s">
        <v>639</v>
      </c>
      <c r="C2083" s="8" t="s">
        <v>16550</v>
      </c>
      <c r="D2083" s="8" t="s">
        <v>16551</v>
      </c>
      <c r="E2083" s="13" t="s">
        <v>34213</v>
      </c>
      <c r="F2083" s="77" t="str">
        <f t="shared" si="32"/>
        <v>К товару</v>
      </c>
      <c r="G2083" s="87">
        <v>9209.9159999999993</v>
      </c>
      <c r="H2083" s="61">
        <v>41</v>
      </c>
      <c r="I2083" s="60"/>
    </row>
    <row r="2084" spans="1:9" ht="15" x14ac:dyDescent="0.25">
      <c r="A2084" s="8" t="s">
        <v>16552</v>
      </c>
      <c r="B2084" s="8" t="s">
        <v>639</v>
      </c>
      <c r="C2084" s="8" t="s">
        <v>16553</v>
      </c>
      <c r="D2084" s="8" t="s">
        <v>16554</v>
      </c>
      <c r="E2084" s="13" t="s">
        <v>34214</v>
      </c>
      <c r="F2084" s="77" t="str">
        <f t="shared" si="32"/>
        <v>К товару</v>
      </c>
      <c r="G2084" s="87">
        <v>15205.05</v>
      </c>
      <c r="H2084" s="61">
        <v>6</v>
      </c>
      <c r="I2084" s="60"/>
    </row>
    <row r="2085" spans="1:9" ht="15" x14ac:dyDescent="0.25">
      <c r="A2085" s="8" t="s">
        <v>16555</v>
      </c>
      <c r="B2085" s="8" t="s">
        <v>639</v>
      </c>
      <c r="C2085" s="8" t="s">
        <v>16556</v>
      </c>
      <c r="D2085" s="8" t="s">
        <v>16557</v>
      </c>
      <c r="E2085" s="13" t="s">
        <v>34215</v>
      </c>
      <c r="F2085" s="77" t="str">
        <f t="shared" si="32"/>
        <v>К товару</v>
      </c>
      <c r="G2085" s="87">
        <v>2117.1222000000002</v>
      </c>
      <c r="H2085" s="61">
        <v>45</v>
      </c>
      <c r="I2085" s="60"/>
    </row>
    <row r="2086" spans="1:9" ht="15" x14ac:dyDescent="0.25">
      <c r="A2086" s="8" t="s">
        <v>16558</v>
      </c>
      <c r="B2086" s="8" t="s">
        <v>639</v>
      </c>
      <c r="C2086" s="8" t="s">
        <v>16559</v>
      </c>
      <c r="D2086" s="8" t="s">
        <v>8612</v>
      </c>
      <c r="E2086" s="13" t="s">
        <v>34216</v>
      </c>
      <c r="F2086" s="77" t="str">
        <f t="shared" si="32"/>
        <v>К товару</v>
      </c>
      <c r="G2086" s="87">
        <v>2742.1221600000003</v>
      </c>
      <c r="H2086" s="61">
        <v>51</v>
      </c>
      <c r="I2086" s="60"/>
    </row>
    <row r="2087" spans="1:9" ht="15" x14ac:dyDescent="0.25">
      <c r="A2087" s="8" t="s">
        <v>16560</v>
      </c>
      <c r="B2087" s="8" t="s">
        <v>639</v>
      </c>
      <c r="C2087" s="8" t="s">
        <v>16561</v>
      </c>
      <c r="D2087" s="8" t="s">
        <v>16562</v>
      </c>
      <c r="E2087" s="13" t="s">
        <v>34217</v>
      </c>
      <c r="F2087" s="77" t="str">
        <f t="shared" si="32"/>
        <v>К товару</v>
      </c>
      <c r="G2087" s="87">
        <v>3224.6290799999997</v>
      </c>
      <c r="H2087" s="61">
        <v>36</v>
      </c>
      <c r="I2087" s="60"/>
    </row>
    <row r="2088" spans="1:9" ht="15" x14ac:dyDescent="0.25">
      <c r="A2088" s="8" t="s">
        <v>16563</v>
      </c>
      <c r="B2088" s="8" t="s">
        <v>639</v>
      </c>
      <c r="C2088" s="8" t="s">
        <v>16564</v>
      </c>
      <c r="D2088" s="8" t="s">
        <v>16565</v>
      </c>
      <c r="E2088" s="13" t="s">
        <v>34218</v>
      </c>
      <c r="F2088" s="77" t="str">
        <f t="shared" si="32"/>
        <v>К товару</v>
      </c>
      <c r="G2088" s="87">
        <v>3745.94508</v>
      </c>
      <c r="H2088" s="61">
        <v>41</v>
      </c>
      <c r="I2088" s="60"/>
    </row>
    <row r="2089" spans="1:9" ht="30" x14ac:dyDescent="0.25">
      <c r="A2089" s="8" t="s">
        <v>16566</v>
      </c>
      <c r="B2089" s="8" t="s">
        <v>639</v>
      </c>
      <c r="C2089" s="8" t="s">
        <v>16567</v>
      </c>
      <c r="D2089" s="8" t="s">
        <v>8618</v>
      </c>
      <c r="E2089" s="13" t="s">
        <v>34219</v>
      </c>
      <c r="F2089" s="77" t="str">
        <f t="shared" si="32"/>
        <v>К товару</v>
      </c>
      <c r="G2089" s="87">
        <v>4296.2230799999998</v>
      </c>
      <c r="H2089" s="61">
        <v>25</v>
      </c>
      <c r="I2089" s="60"/>
    </row>
    <row r="2090" spans="1:9" ht="15" x14ac:dyDescent="0.25">
      <c r="A2090" s="8" t="s">
        <v>16568</v>
      </c>
      <c r="B2090" s="8" t="s">
        <v>639</v>
      </c>
      <c r="C2090" s="8" t="s">
        <v>16569</v>
      </c>
      <c r="D2090" s="8" t="s">
        <v>16570</v>
      </c>
      <c r="E2090" s="13" t="s">
        <v>34220</v>
      </c>
      <c r="F2090" s="77" t="str">
        <f t="shared" si="32"/>
        <v>К товару</v>
      </c>
      <c r="G2090" s="87">
        <v>6265.6390799999999</v>
      </c>
      <c r="H2090" s="61">
        <v>9</v>
      </c>
      <c r="I2090" s="60"/>
    </row>
    <row r="2091" spans="1:9" ht="15" x14ac:dyDescent="0.25">
      <c r="A2091" s="8" t="s">
        <v>16571</v>
      </c>
      <c r="B2091" s="8" t="s">
        <v>639</v>
      </c>
      <c r="C2091" s="8" t="s">
        <v>16572</v>
      </c>
      <c r="D2091" s="8" t="s">
        <v>5227</v>
      </c>
      <c r="E2091" s="13" t="s">
        <v>34221</v>
      </c>
      <c r="F2091" s="77" t="str">
        <f t="shared" si="32"/>
        <v>К товару</v>
      </c>
      <c r="G2091" s="87">
        <v>82445.546160000013</v>
      </c>
      <c r="H2091" s="61">
        <v>3</v>
      </c>
      <c r="I2091" s="60"/>
    </row>
    <row r="2092" spans="1:9" ht="15" x14ac:dyDescent="0.25">
      <c r="A2092" s="8" t="s">
        <v>16573</v>
      </c>
      <c r="B2092" s="8" t="s">
        <v>639</v>
      </c>
      <c r="C2092" s="8" t="s">
        <v>16574</v>
      </c>
      <c r="D2092" s="8" t="s">
        <v>8619</v>
      </c>
      <c r="E2092" s="13" t="s">
        <v>34222</v>
      </c>
      <c r="F2092" s="77" t="str">
        <f t="shared" si="32"/>
        <v>К товару</v>
      </c>
      <c r="G2092" s="87">
        <v>748.95731999999998</v>
      </c>
      <c r="H2092" s="61">
        <v>82</v>
      </c>
      <c r="I2092" s="60"/>
    </row>
    <row r="2093" spans="1:9" ht="15" x14ac:dyDescent="0.25">
      <c r="A2093" s="8" t="s">
        <v>16575</v>
      </c>
      <c r="B2093" s="8" t="s">
        <v>639</v>
      </c>
      <c r="C2093" s="8" t="s">
        <v>16576</v>
      </c>
      <c r="D2093" s="8" t="s">
        <v>16577</v>
      </c>
      <c r="E2093" s="13" t="s">
        <v>34223</v>
      </c>
      <c r="F2093" s="77" t="str">
        <f t="shared" si="32"/>
        <v>К товару</v>
      </c>
      <c r="G2093" s="87">
        <v>1581.3252</v>
      </c>
      <c r="H2093" s="61">
        <v>56</v>
      </c>
      <c r="I2093" s="60"/>
    </row>
    <row r="2094" spans="1:9" ht="15" x14ac:dyDescent="0.25">
      <c r="A2094" s="8" t="s">
        <v>16578</v>
      </c>
      <c r="B2094" s="8" t="s">
        <v>639</v>
      </c>
      <c r="C2094" s="8" t="s">
        <v>16579</v>
      </c>
      <c r="D2094" s="8" t="s">
        <v>12318</v>
      </c>
      <c r="E2094" s="13" t="s">
        <v>34224</v>
      </c>
      <c r="F2094" s="77" t="str">
        <f t="shared" si="32"/>
        <v>К товару</v>
      </c>
      <c r="G2094" s="87">
        <v>1318.92948</v>
      </c>
      <c r="H2094" s="61">
        <v>159</v>
      </c>
      <c r="I2094" s="60"/>
    </row>
    <row r="2095" spans="1:9" ht="15" x14ac:dyDescent="0.25">
      <c r="A2095" s="8" t="s">
        <v>16580</v>
      </c>
      <c r="B2095" s="8" t="s">
        <v>639</v>
      </c>
      <c r="C2095" s="8" t="s">
        <v>16581</v>
      </c>
      <c r="D2095" s="8" t="s">
        <v>8623</v>
      </c>
      <c r="E2095" s="13" t="s">
        <v>34225</v>
      </c>
      <c r="F2095" s="77" t="str">
        <f t="shared" si="32"/>
        <v>К товару</v>
      </c>
      <c r="G2095" s="87">
        <v>8901.1810800000003</v>
      </c>
      <c r="H2095" s="61">
        <v>20</v>
      </c>
      <c r="I2095" s="60"/>
    </row>
    <row r="2096" spans="1:9" ht="15" x14ac:dyDescent="0.25">
      <c r="A2096" s="8" t="s">
        <v>16582</v>
      </c>
      <c r="B2096" s="8" t="s">
        <v>639</v>
      </c>
      <c r="C2096" s="8" t="s">
        <v>16583</v>
      </c>
      <c r="D2096" s="8" t="s">
        <v>12322</v>
      </c>
      <c r="E2096" s="13" t="s">
        <v>34226</v>
      </c>
      <c r="F2096" s="77" t="str">
        <f t="shared" si="32"/>
        <v>К товару</v>
      </c>
      <c r="G2096" s="87">
        <v>23768.534159999999</v>
      </c>
      <c r="H2096" s="61">
        <v>38</v>
      </c>
      <c r="I2096" s="60"/>
    </row>
    <row r="2097" spans="1:9" ht="15" x14ac:dyDescent="0.25">
      <c r="A2097" s="8" t="s">
        <v>16584</v>
      </c>
      <c r="B2097" s="8" t="s">
        <v>639</v>
      </c>
      <c r="C2097" s="8" t="s">
        <v>16585</v>
      </c>
      <c r="D2097" s="8" t="s">
        <v>12324</v>
      </c>
      <c r="E2097" s="13" t="s">
        <v>34227</v>
      </c>
      <c r="F2097" s="77" t="str">
        <f t="shared" si="32"/>
        <v>К товару</v>
      </c>
      <c r="G2097" s="87">
        <v>14538.923999999999</v>
      </c>
      <c r="H2097" s="61">
        <v>10</v>
      </c>
      <c r="I2097" s="60"/>
    </row>
    <row r="2098" spans="1:9" ht="15" x14ac:dyDescent="0.25">
      <c r="A2098" s="8" t="s">
        <v>16586</v>
      </c>
      <c r="B2098" s="8" t="s">
        <v>639</v>
      </c>
      <c r="C2098" s="8" t="s">
        <v>16587</v>
      </c>
      <c r="D2098" s="8" t="s">
        <v>12326</v>
      </c>
      <c r="E2098" s="13" t="s">
        <v>34228</v>
      </c>
      <c r="F2098" s="77" t="str">
        <f t="shared" si="32"/>
        <v>К товару</v>
      </c>
      <c r="G2098" s="87">
        <v>8746.5239999999994</v>
      </c>
      <c r="H2098" s="61">
        <v>19</v>
      </c>
      <c r="I2098" s="60"/>
    </row>
    <row r="2099" spans="1:9" ht="15" x14ac:dyDescent="0.25">
      <c r="A2099" s="8" t="s">
        <v>16588</v>
      </c>
      <c r="B2099" s="8" t="s">
        <v>639</v>
      </c>
      <c r="C2099" s="8" t="s">
        <v>16589</v>
      </c>
      <c r="D2099" s="8" t="s">
        <v>16590</v>
      </c>
      <c r="E2099" s="13" t="s">
        <v>34229</v>
      </c>
      <c r="F2099" s="77" t="str">
        <f t="shared" si="32"/>
        <v>К товару</v>
      </c>
      <c r="G2099" s="87">
        <v>11691.380159999999</v>
      </c>
      <c r="H2099" s="61">
        <v>11</v>
      </c>
      <c r="I2099" s="60"/>
    </row>
    <row r="2100" spans="1:9" ht="15" x14ac:dyDescent="0.25">
      <c r="A2100" s="8" t="s">
        <v>27917</v>
      </c>
      <c r="B2100" s="8" t="s">
        <v>639</v>
      </c>
      <c r="C2100" s="8" t="s">
        <v>27918</v>
      </c>
      <c r="D2100" s="8" t="s">
        <v>27919</v>
      </c>
      <c r="E2100" s="13" t="s">
        <v>34230</v>
      </c>
      <c r="F2100" s="77" t="str">
        <f t="shared" si="32"/>
        <v>К товару</v>
      </c>
      <c r="G2100" s="87">
        <v>8853.104159999999</v>
      </c>
      <c r="H2100" s="61">
        <v>20</v>
      </c>
      <c r="I2100" s="60"/>
    </row>
    <row r="2101" spans="1:9" ht="15" x14ac:dyDescent="0.25">
      <c r="A2101" s="8" t="s">
        <v>16591</v>
      </c>
      <c r="B2101" s="8" t="s">
        <v>639</v>
      </c>
      <c r="C2101" s="8" t="s">
        <v>16592</v>
      </c>
      <c r="D2101" s="8" t="s">
        <v>16593</v>
      </c>
      <c r="E2101" s="13" t="s">
        <v>34231</v>
      </c>
      <c r="F2101" s="77" t="str">
        <f t="shared" si="32"/>
        <v>К товару</v>
      </c>
      <c r="G2101" s="87">
        <v>16894.693080000001</v>
      </c>
      <c r="H2101" s="61">
        <v>28</v>
      </c>
      <c r="I2101" s="60"/>
    </row>
    <row r="2102" spans="1:9" ht="15" x14ac:dyDescent="0.25">
      <c r="A2102" s="8" t="s">
        <v>16594</v>
      </c>
      <c r="B2102" s="8" t="s">
        <v>639</v>
      </c>
      <c r="C2102" s="8" t="s">
        <v>16595</v>
      </c>
      <c r="D2102" s="8" t="s">
        <v>16596</v>
      </c>
      <c r="E2102" s="13" t="s">
        <v>34232</v>
      </c>
      <c r="F2102" s="77" t="str">
        <f t="shared" si="32"/>
        <v>К товару</v>
      </c>
      <c r="G2102" s="87">
        <v>859.59216000000004</v>
      </c>
      <c r="H2102" s="61">
        <v>102</v>
      </c>
      <c r="I2102" s="60"/>
    </row>
    <row r="2103" spans="1:9" ht="15" x14ac:dyDescent="0.25">
      <c r="A2103" s="8" t="s">
        <v>16600</v>
      </c>
      <c r="B2103" s="8" t="s">
        <v>639</v>
      </c>
      <c r="C2103" s="8" t="s">
        <v>16601</v>
      </c>
      <c r="D2103" s="8" t="s">
        <v>16602</v>
      </c>
      <c r="E2103" s="13" t="s">
        <v>34233</v>
      </c>
      <c r="F2103" s="77" t="str">
        <f t="shared" si="32"/>
        <v>К товару</v>
      </c>
      <c r="G2103" s="87">
        <v>8109.36</v>
      </c>
      <c r="H2103" s="61">
        <v>9</v>
      </c>
      <c r="I2103" s="60"/>
    </row>
    <row r="2104" spans="1:9" ht="15" x14ac:dyDescent="0.25">
      <c r="A2104" s="8" t="s">
        <v>16615</v>
      </c>
      <c r="B2104" s="8" t="s">
        <v>639</v>
      </c>
      <c r="C2104" s="8" t="s">
        <v>16616</v>
      </c>
      <c r="D2104" s="8" t="s">
        <v>12331</v>
      </c>
      <c r="E2104" s="13" t="s">
        <v>34234</v>
      </c>
      <c r="F2104" s="77" t="str">
        <f t="shared" si="32"/>
        <v>К товару</v>
      </c>
      <c r="G2104" s="87">
        <v>6362.3721599999999</v>
      </c>
      <c r="H2104" s="61">
        <v>29</v>
      </c>
      <c r="I2104" s="60"/>
    </row>
    <row r="2105" spans="1:9" ht="15" x14ac:dyDescent="0.25">
      <c r="A2105" s="8" t="s">
        <v>16597</v>
      </c>
      <c r="B2105" s="8" t="s">
        <v>639</v>
      </c>
      <c r="C2105" s="8" t="s">
        <v>16598</v>
      </c>
      <c r="D2105" s="8" t="s">
        <v>16599</v>
      </c>
      <c r="E2105" s="13" t="s">
        <v>34235</v>
      </c>
      <c r="F2105" s="77" t="str">
        <f t="shared" si="32"/>
        <v>К товару</v>
      </c>
      <c r="G2105" s="87">
        <v>2177.3631599999999</v>
      </c>
      <c r="H2105" s="61">
        <v>45</v>
      </c>
      <c r="I2105" s="60"/>
    </row>
    <row r="2106" spans="1:9" ht="15" x14ac:dyDescent="0.25">
      <c r="A2106" s="8" t="s">
        <v>16607</v>
      </c>
      <c r="B2106" s="8" t="s">
        <v>639</v>
      </c>
      <c r="C2106" s="8" t="s">
        <v>16608</v>
      </c>
      <c r="D2106" s="8" t="s">
        <v>16609</v>
      </c>
      <c r="E2106" s="13" t="s">
        <v>34236</v>
      </c>
      <c r="F2106" s="77" t="str">
        <f t="shared" si="32"/>
        <v>К товару</v>
      </c>
      <c r="G2106" s="87">
        <v>3967.7939999999999</v>
      </c>
      <c r="H2106" s="61">
        <v>46</v>
      </c>
      <c r="I2106" s="60"/>
    </row>
    <row r="2107" spans="1:9" ht="15" x14ac:dyDescent="0.25">
      <c r="A2107" s="8" t="s">
        <v>16610</v>
      </c>
      <c r="B2107" s="8" t="s">
        <v>639</v>
      </c>
      <c r="C2107" s="8" t="s">
        <v>16611</v>
      </c>
      <c r="D2107" s="8" t="s">
        <v>16612</v>
      </c>
      <c r="E2107" s="13" t="s">
        <v>34237</v>
      </c>
      <c r="F2107" s="77" t="str">
        <f t="shared" si="32"/>
        <v>К товару</v>
      </c>
      <c r="G2107" s="87">
        <v>6623.0301599999993</v>
      </c>
      <c r="H2107" s="61">
        <v>49</v>
      </c>
      <c r="I2107" s="60"/>
    </row>
    <row r="2108" spans="1:9" ht="15" x14ac:dyDescent="0.25">
      <c r="A2108" s="8" t="s">
        <v>16605</v>
      </c>
      <c r="B2108" s="8" t="s">
        <v>639</v>
      </c>
      <c r="C2108" s="8" t="s">
        <v>16606</v>
      </c>
      <c r="D2108" s="8" t="s">
        <v>8628</v>
      </c>
      <c r="E2108" s="13" t="s">
        <v>34238</v>
      </c>
      <c r="F2108" s="77" t="str">
        <f t="shared" si="32"/>
        <v>К товару</v>
      </c>
      <c r="G2108" s="87">
        <v>1932.9238800000001</v>
      </c>
      <c r="H2108" s="61">
        <v>67</v>
      </c>
      <c r="I2108" s="60"/>
    </row>
    <row r="2109" spans="1:9" ht="15" x14ac:dyDescent="0.25">
      <c r="A2109" s="8" t="s">
        <v>16603</v>
      </c>
      <c r="B2109" s="8" t="s">
        <v>639</v>
      </c>
      <c r="C2109" s="8" t="s">
        <v>16604</v>
      </c>
      <c r="D2109" s="8" t="s">
        <v>12328</v>
      </c>
      <c r="E2109" s="13" t="s">
        <v>34239</v>
      </c>
      <c r="F2109" s="77" t="str">
        <f t="shared" si="32"/>
        <v>К товару</v>
      </c>
      <c r="G2109" s="87">
        <v>2963.9710799999998</v>
      </c>
      <c r="H2109" s="61">
        <v>92</v>
      </c>
      <c r="I2109" s="60"/>
    </row>
    <row r="2110" spans="1:9" ht="15" x14ac:dyDescent="0.25">
      <c r="A2110" s="8" t="s">
        <v>16613</v>
      </c>
      <c r="B2110" s="8" t="s">
        <v>639</v>
      </c>
      <c r="C2110" s="8" t="s">
        <v>16614</v>
      </c>
      <c r="D2110" s="8" t="s">
        <v>12320</v>
      </c>
      <c r="E2110" s="13" t="s">
        <v>34240</v>
      </c>
      <c r="F2110" s="77" t="str">
        <f t="shared" si="32"/>
        <v>К товару</v>
      </c>
      <c r="G2110" s="87">
        <v>2577.6179999999999</v>
      </c>
      <c r="H2110" s="61">
        <v>146</v>
      </c>
      <c r="I2110" s="60"/>
    </row>
    <row r="2111" spans="1:9" ht="15" x14ac:dyDescent="0.25">
      <c r="A2111" s="8" t="s">
        <v>16617</v>
      </c>
      <c r="B2111" s="8" t="s">
        <v>639</v>
      </c>
      <c r="C2111" s="8" t="s">
        <v>16618</v>
      </c>
      <c r="D2111" s="8" t="s">
        <v>16619</v>
      </c>
      <c r="E2111" s="13" t="s">
        <v>34241</v>
      </c>
      <c r="F2111" s="77" t="str">
        <f t="shared" si="32"/>
        <v>К товару</v>
      </c>
      <c r="G2111" s="87">
        <v>10233.433079999999</v>
      </c>
      <c r="H2111" s="61">
        <v>102</v>
      </c>
      <c r="I2111" s="60"/>
    </row>
    <row r="2112" spans="1:9" ht="15" x14ac:dyDescent="0.25">
      <c r="A2112" s="8" t="s">
        <v>16620</v>
      </c>
      <c r="B2112" s="8" t="s">
        <v>639</v>
      </c>
      <c r="C2112" s="8" t="s">
        <v>16621</v>
      </c>
      <c r="D2112" s="8" t="s">
        <v>16622</v>
      </c>
      <c r="E2112" s="13" t="s">
        <v>34242</v>
      </c>
      <c r="F2112" s="77" t="str">
        <f t="shared" si="32"/>
        <v>К товару</v>
      </c>
      <c r="G2112" s="87">
        <v>13139.480159999999</v>
      </c>
      <c r="H2112" s="61">
        <v>6</v>
      </c>
      <c r="I2112" s="60"/>
    </row>
    <row r="2113" spans="1:9" ht="15" x14ac:dyDescent="0.25">
      <c r="A2113" s="8" t="s">
        <v>16623</v>
      </c>
      <c r="B2113" s="8" t="s">
        <v>639</v>
      </c>
      <c r="C2113" s="8" t="s">
        <v>16624</v>
      </c>
      <c r="D2113" s="8" t="s">
        <v>16625</v>
      </c>
      <c r="E2113" s="13" t="s">
        <v>34243</v>
      </c>
      <c r="F2113" s="77" t="str">
        <f t="shared" si="32"/>
        <v>К товару</v>
      </c>
      <c r="G2113" s="87">
        <v>10532.900159999999</v>
      </c>
      <c r="H2113" s="61">
        <v>41</v>
      </c>
      <c r="I2113" s="60"/>
    </row>
    <row r="2114" spans="1:9" ht="30" x14ac:dyDescent="0.25">
      <c r="A2114" s="8" t="s">
        <v>24535</v>
      </c>
      <c r="B2114" s="8" t="s">
        <v>639</v>
      </c>
      <c r="C2114" s="8" t="s">
        <v>24536</v>
      </c>
      <c r="D2114" s="8" t="s">
        <v>12338</v>
      </c>
      <c r="E2114" s="13" t="s">
        <v>34244</v>
      </c>
      <c r="F2114" s="77" t="str">
        <f t="shared" si="32"/>
        <v>К товару</v>
      </c>
      <c r="G2114" s="87">
        <v>52730.534159999996</v>
      </c>
      <c r="H2114" s="61">
        <v>1</v>
      </c>
      <c r="I2114" s="60"/>
    </row>
    <row r="2115" spans="1:9" ht="15" x14ac:dyDescent="0.25">
      <c r="A2115" s="8" t="s">
        <v>16626</v>
      </c>
      <c r="B2115" s="8" t="s">
        <v>639</v>
      </c>
      <c r="C2115" s="8" t="s">
        <v>16627</v>
      </c>
      <c r="D2115" s="8" t="s">
        <v>12345</v>
      </c>
      <c r="E2115" s="13" t="s">
        <v>34245</v>
      </c>
      <c r="F2115" s="77" t="str">
        <f t="shared" si="32"/>
        <v>К товару</v>
      </c>
      <c r="G2115" s="87">
        <v>31530.350159999998</v>
      </c>
      <c r="H2115" s="61">
        <v>8</v>
      </c>
      <c r="I2115" s="60"/>
    </row>
    <row r="2116" spans="1:9" ht="15" x14ac:dyDescent="0.25">
      <c r="A2116" s="8" t="s">
        <v>16628</v>
      </c>
      <c r="B2116" s="8" t="s">
        <v>639</v>
      </c>
      <c r="C2116" s="8" t="s">
        <v>16629</v>
      </c>
      <c r="D2116" s="8" t="s">
        <v>12350</v>
      </c>
      <c r="E2116" s="13" t="s">
        <v>34246</v>
      </c>
      <c r="F2116" s="77" t="str">
        <f t="shared" si="32"/>
        <v>К товару</v>
      </c>
      <c r="G2116" s="87">
        <v>76266.793080000003</v>
      </c>
      <c r="H2116" s="61">
        <v>3</v>
      </c>
      <c r="I2116" s="60"/>
    </row>
    <row r="2117" spans="1:9" ht="15" x14ac:dyDescent="0.25">
      <c r="A2117" s="8" t="s">
        <v>27920</v>
      </c>
      <c r="B2117" s="8" t="s">
        <v>639</v>
      </c>
      <c r="C2117" s="8" t="s">
        <v>27921</v>
      </c>
      <c r="D2117" s="8" t="s">
        <v>27922</v>
      </c>
      <c r="E2117" s="13" t="s">
        <v>34247</v>
      </c>
      <c r="F2117" s="77" t="str">
        <f t="shared" si="32"/>
        <v>К товару</v>
      </c>
      <c r="G2117" s="87">
        <v>46909.172160000002</v>
      </c>
      <c r="H2117" s="61">
        <v>16</v>
      </c>
      <c r="I2117" s="60"/>
    </row>
    <row r="2118" spans="1:9" ht="15" x14ac:dyDescent="0.25">
      <c r="A2118" s="8" t="s">
        <v>16630</v>
      </c>
      <c r="B2118" s="8" t="s">
        <v>639</v>
      </c>
      <c r="C2118" s="8" t="s">
        <v>16631</v>
      </c>
      <c r="D2118" s="8" t="s">
        <v>12354</v>
      </c>
      <c r="E2118" s="13" t="s">
        <v>34248</v>
      </c>
      <c r="F2118" s="77" t="str">
        <f t="shared" si="32"/>
        <v>К товару</v>
      </c>
      <c r="G2118" s="87">
        <v>63813.133080000007</v>
      </c>
      <c r="H2118" s="61">
        <v>7</v>
      </c>
      <c r="I2118" s="60"/>
    </row>
    <row r="2119" spans="1:9" ht="15" x14ac:dyDescent="0.25">
      <c r="A2119" s="8" t="s">
        <v>16632</v>
      </c>
      <c r="B2119" s="8" t="s">
        <v>639</v>
      </c>
      <c r="C2119" s="8" t="s">
        <v>16633</v>
      </c>
      <c r="D2119" s="8" t="s">
        <v>12343</v>
      </c>
      <c r="E2119" s="13" t="s">
        <v>34249</v>
      </c>
      <c r="F2119" s="77" t="str">
        <f t="shared" si="32"/>
        <v>К товару</v>
      </c>
      <c r="G2119" s="87">
        <v>9962.9279999999999</v>
      </c>
      <c r="H2119" s="61">
        <v>102</v>
      </c>
      <c r="I2119" s="60"/>
    </row>
    <row r="2120" spans="1:9" ht="15" x14ac:dyDescent="0.25">
      <c r="A2120" s="8" t="s">
        <v>16634</v>
      </c>
      <c r="B2120" s="8" t="s">
        <v>639</v>
      </c>
      <c r="C2120" s="8" t="s">
        <v>16635</v>
      </c>
      <c r="D2120" s="8" t="s">
        <v>16636</v>
      </c>
      <c r="E2120" s="13" t="s">
        <v>34250</v>
      </c>
      <c r="F2120" s="77" t="str">
        <f t="shared" si="32"/>
        <v>К товару</v>
      </c>
      <c r="G2120" s="87">
        <v>13332.36708</v>
      </c>
      <c r="H2120" s="61">
        <v>2</v>
      </c>
      <c r="I2120" s="60"/>
    </row>
    <row r="2121" spans="1:9" ht="15" x14ac:dyDescent="0.25">
      <c r="A2121" s="8" t="s">
        <v>16637</v>
      </c>
      <c r="B2121" s="8" t="s">
        <v>639</v>
      </c>
      <c r="C2121" s="8" t="s">
        <v>16638</v>
      </c>
      <c r="D2121" s="8" t="s">
        <v>16639</v>
      </c>
      <c r="E2121" s="13" t="s">
        <v>34251</v>
      </c>
      <c r="F2121" s="77" t="str">
        <f t="shared" si="32"/>
        <v>К товару</v>
      </c>
      <c r="G2121" s="87">
        <v>28460.37816</v>
      </c>
      <c r="H2121" s="61">
        <v>13</v>
      </c>
      <c r="I2121" s="60"/>
    </row>
    <row r="2122" spans="1:9" ht="30" x14ac:dyDescent="0.25">
      <c r="A2122" s="8" t="s">
        <v>16640</v>
      </c>
      <c r="B2122" s="8" t="s">
        <v>639</v>
      </c>
      <c r="C2122" s="8" t="s">
        <v>16641</v>
      </c>
      <c r="D2122" s="8" t="s">
        <v>16642</v>
      </c>
      <c r="E2122" s="13" t="s">
        <v>34252</v>
      </c>
      <c r="F2122" s="77" t="str">
        <f t="shared" ref="F2122:F2185" si="33">HYPERLINK("https://shop-askom.kz/?pbrandnumber="&amp;C2122&amp;"&amp;pbrandname=SAMPA", "К товару")</f>
        <v>К товару</v>
      </c>
      <c r="G2122" s="87">
        <v>3021.8950799999998</v>
      </c>
      <c r="H2122" s="61">
        <v>26</v>
      </c>
      <c r="I2122" s="60"/>
    </row>
    <row r="2123" spans="1:9" ht="15" x14ac:dyDescent="0.25">
      <c r="A2123" s="8" t="s">
        <v>16643</v>
      </c>
      <c r="B2123" s="8" t="s">
        <v>639</v>
      </c>
      <c r="C2123" s="8" t="s">
        <v>16644</v>
      </c>
      <c r="D2123" s="8" t="s">
        <v>16645</v>
      </c>
      <c r="E2123" s="13" t="s">
        <v>34253</v>
      </c>
      <c r="F2123" s="77" t="str">
        <f t="shared" si="33"/>
        <v>К товару</v>
      </c>
      <c r="G2123" s="87">
        <v>4412.0710799999997</v>
      </c>
      <c r="H2123" s="61">
        <v>50</v>
      </c>
      <c r="I2123" s="60"/>
    </row>
    <row r="2124" spans="1:9" ht="15" x14ac:dyDescent="0.25">
      <c r="A2124" s="8" t="s">
        <v>16646</v>
      </c>
      <c r="B2124" s="8" t="s">
        <v>639</v>
      </c>
      <c r="C2124" s="8" t="s">
        <v>16647</v>
      </c>
      <c r="D2124" s="8" t="s">
        <v>16648</v>
      </c>
      <c r="E2124" s="13" t="s">
        <v>34254</v>
      </c>
      <c r="F2124" s="77" t="str">
        <f t="shared" si="33"/>
        <v>К товару</v>
      </c>
      <c r="G2124" s="87">
        <v>3118.6281600000002</v>
      </c>
      <c r="H2124" s="61">
        <v>26</v>
      </c>
      <c r="I2124" s="60"/>
    </row>
    <row r="2125" spans="1:9" ht="15" x14ac:dyDescent="0.25">
      <c r="A2125" s="8" t="s">
        <v>16649</v>
      </c>
      <c r="B2125" s="8" t="s">
        <v>639</v>
      </c>
      <c r="C2125" s="8" t="s">
        <v>16650</v>
      </c>
      <c r="D2125" s="8" t="s">
        <v>16651</v>
      </c>
      <c r="E2125" s="13" t="s">
        <v>34255</v>
      </c>
      <c r="F2125" s="77" t="str">
        <f t="shared" si="33"/>
        <v>К товару</v>
      </c>
      <c r="G2125" s="87">
        <v>11807.228159999999</v>
      </c>
      <c r="H2125" s="61">
        <v>5</v>
      </c>
      <c r="I2125" s="60"/>
    </row>
    <row r="2126" spans="1:9" ht="30" x14ac:dyDescent="0.25">
      <c r="A2126" s="8" t="s">
        <v>24537</v>
      </c>
      <c r="B2126" s="8" t="s">
        <v>639</v>
      </c>
      <c r="C2126" s="8" t="s">
        <v>24538</v>
      </c>
      <c r="D2126" s="8" t="s">
        <v>24539</v>
      </c>
      <c r="E2126" s="13" t="s">
        <v>34256</v>
      </c>
      <c r="F2126" s="77" t="str">
        <f t="shared" si="33"/>
        <v>К товару</v>
      </c>
      <c r="G2126" s="87">
        <v>4856.3481600000005</v>
      </c>
      <c r="H2126" s="61">
        <v>1</v>
      </c>
      <c r="I2126" s="60"/>
    </row>
    <row r="2127" spans="1:9" ht="30" x14ac:dyDescent="0.25">
      <c r="A2127" s="8" t="s">
        <v>21636</v>
      </c>
      <c r="B2127" s="8" t="s">
        <v>639</v>
      </c>
      <c r="C2127" s="8" t="s">
        <v>21637</v>
      </c>
      <c r="D2127" s="8" t="s">
        <v>21638</v>
      </c>
      <c r="E2127" s="13" t="s">
        <v>34257</v>
      </c>
      <c r="F2127" s="77" t="str">
        <f t="shared" si="33"/>
        <v>К товару</v>
      </c>
      <c r="G2127" s="87">
        <v>7202.27016</v>
      </c>
      <c r="H2127" s="61">
        <v>21</v>
      </c>
      <c r="I2127" s="60"/>
    </row>
    <row r="2128" spans="1:9" ht="30" x14ac:dyDescent="0.25">
      <c r="A2128" s="8" t="s">
        <v>16652</v>
      </c>
      <c r="B2128" s="8" t="s">
        <v>639</v>
      </c>
      <c r="C2128" s="8" t="s">
        <v>16653</v>
      </c>
      <c r="D2128" s="8" t="s">
        <v>16654</v>
      </c>
      <c r="E2128" s="13" t="s">
        <v>34258</v>
      </c>
      <c r="F2128" s="77" t="str">
        <f t="shared" si="33"/>
        <v>К товару</v>
      </c>
      <c r="G2128" s="87">
        <v>20823.678</v>
      </c>
      <c r="H2128" s="61">
        <v>64</v>
      </c>
      <c r="I2128" s="60"/>
    </row>
    <row r="2129" spans="1:9" ht="30" x14ac:dyDescent="0.25">
      <c r="A2129" s="8" t="s">
        <v>27923</v>
      </c>
      <c r="B2129" s="8" t="s">
        <v>639</v>
      </c>
      <c r="C2129" s="8" t="s">
        <v>27924</v>
      </c>
      <c r="D2129" s="8" t="s">
        <v>27925</v>
      </c>
      <c r="E2129" s="13" t="s">
        <v>34259</v>
      </c>
      <c r="F2129" s="77" t="str">
        <f t="shared" si="33"/>
        <v>К товару</v>
      </c>
      <c r="G2129" s="87">
        <v>30719.41416</v>
      </c>
      <c r="H2129" s="61">
        <v>10</v>
      </c>
      <c r="I2129" s="60"/>
    </row>
    <row r="2130" spans="1:9" ht="15" x14ac:dyDescent="0.25">
      <c r="A2130" s="8" t="s">
        <v>24540</v>
      </c>
      <c r="B2130" s="8" t="s">
        <v>639</v>
      </c>
      <c r="C2130" s="8" t="s">
        <v>24541</v>
      </c>
      <c r="D2130" s="8" t="s">
        <v>24542</v>
      </c>
      <c r="E2130" s="13" t="s">
        <v>34260</v>
      </c>
      <c r="F2130" s="77" t="str">
        <f t="shared" si="33"/>
        <v>К товару</v>
      </c>
      <c r="G2130" s="87">
        <v>35005.790159999997</v>
      </c>
      <c r="H2130" s="61">
        <v>22</v>
      </c>
      <c r="I2130" s="60"/>
    </row>
    <row r="2131" spans="1:9" ht="15" x14ac:dyDescent="0.25">
      <c r="A2131" s="8" t="s">
        <v>16655</v>
      </c>
      <c r="B2131" s="8" t="s">
        <v>639</v>
      </c>
      <c r="C2131" s="8" t="s">
        <v>16656</v>
      </c>
      <c r="D2131" s="8" t="s">
        <v>16657</v>
      </c>
      <c r="E2131" s="13" t="s">
        <v>34261</v>
      </c>
      <c r="F2131" s="77" t="str">
        <f t="shared" si="33"/>
        <v>К товару</v>
      </c>
      <c r="G2131" s="87">
        <v>9943.8130799999999</v>
      </c>
      <c r="H2131" s="61">
        <v>13</v>
      </c>
      <c r="I2131" s="60"/>
    </row>
    <row r="2132" spans="1:9" ht="15" x14ac:dyDescent="0.25">
      <c r="A2132" s="8" t="s">
        <v>16658</v>
      </c>
      <c r="B2132" s="8" t="s">
        <v>639</v>
      </c>
      <c r="C2132" s="8" t="s">
        <v>16659</v>
      </c>
      <c r="D2132" s="8" t="s">
        <v>16660</v>
      </c>
      <c r="E2132" s="13" t="s">
        <v>34262</v>
      </c>
      <c r="F2132" s="77" t="str">
        <f t="shared" si="33"/>
        <v>К товару</v>
      </c>
      <c r="G2132" s="87">
        <v>5126.2740000000003</v>
      </c>
      <c r="H2132" s="61">
        <v>22</v>
      </c>
      <c r="I2132" s="60"/>
    </row>
    <row r="2133" spans="1:9" ht="15" x14ac:dyDescent="0.25">
      <c r="A2133" s="8" t="s">
        <v>16661</v>
      </c>
      <c r="B2133" s="8" t="s">
        <v>639</v>
      </c>
      <c r="C2133" s="8" t="s">
        <v>16662</v>
      </c>
      <c r="D2133" s="8" t="s">
        <v>16663</v>
      </c>
      <c r="E2133" s="13" t="s">
        <v>34263</v>
      </c>
      <c r="F2133" s="77" t="str">
        <f t="shared" si="33"/>
        <v>К товару</v>
      </c>
      <c r="G2133" s="87">
        <v>3282.5530799999997</v>
      </c>
      <c r="H2133" s="61">
        <v>30</v>
      </c>
      <c r="I2133" s="60"/>
    </row>
    <row r="2134" spans="1:9" ht="15" x14ac:dyDescent="0.25">
      <c r="A2134" s="8" t="s">
        <v>16664</v>
      </c>
      <c r="B2134" s="8" t="s">
        <v>639</v>
      </c>
      <c r="C2134" s="8" t="s">
        <v>16665</v>
      </c>
      <c r="D2134" s="8" t="s">
        <v>16666</v>
      </c>
      <c r="E2134" s="13" t="s">
        <v>34264</v>
      </c>
      <c r="F2134" s="77" t="str">
        <f t="shared" si="33"/>
        <v>К товару</v>
      </c>
      <c r="G2134" s="87">
        <v>2790.1990799999999</v>
      </c>
      <c r="H2134" s="61">
        <v>24</v>
      </c>
      <c r="I2134" s="60"/>
    </row>
    <row r="2135" spans="1:9" ht="15" x14ac:dyDescent="0.25">
      <c r="A2135" s="8" t="s">
        <v>27926</v>
      </c>
      <c r="B2135" s="8" t="s">
        <v>639</v>
      </c>
      <c r="C2135" s="8" t="s">
        <v>27927</v>
      </c>
      <c r="D2135" s="8" t="s">
        <v>27928</v>
      </c>
      <c r="E2135" s="13" t="s">
        <v>34265</v>
      </c>
      <c r="F2135" s="77" t="str">
        <f t="shared" si="33"/>
        <v>К товару</v>
      </c>
      <c r="G2135" s="87">
        <v>3572.1730799999996</v>
      </c>
      <c r="H2135" s="61">
        <v>140</v>
      </c>
      <c r="I2135" s="60"/>
    </row>
    <row r="2136" spans="1:9" ht="30" x14ac:dyDescent="0.25">
      <c r="A2136" s="8" t="s">
        <v>16667</v>
      </c>
      <c r="B2136" s="8" t="s">
        <v>639</v>
      </c>
      <c r="C2136" s="8" t="s">
        <v>16668</v>
      </c>
      <c r="D2136" s="8" t="s">
        <v>16669</v>
      </c>
      <c r="E2136" s="13" t="s">
        <v>34266</v>
      </c>
      <c r="F2136" s="77" t="str">
        <f t="shared" si="33"/>
        <v>К товару</v>
      </c>
      <c r="G2136" s="87">
        <v>11054.21616</v>
      </c>
      <c r="H2136" s="61">
        <v>7</v>
      </c>
      <c r="I2136" s="60"/>
    </row>
    <row r="2137" spans="1:9" ht="15" x14ac:dyDescent="0.25">
      <c r="A2137" s="8" t="s">
        <v>16672</v>
      </c>
      <c r="B2137" s="8" t="s">
        <v>639</v>
      </c>
      <c r="C2137" s="8" t="s">
        <v>16673</v>
      </c>
      <c r="D2137" s="8" t="s">
        <v>16674</v>
      </c>
      <c r="E2137" s="13" t="s">
        <v>34267</v>
      </c>
      <c r="F2137" s="77" t="str">
        <f t="shared" si="33"/>
        <v>К товару</v>
      </c>
      <c r="G2137" s="87">
        <v>15128.01108</v>
      </c>
      <c r="H2137" s="61">
        <v>29</v>
      </c>
      <c r="I2137" s="60"/>
    </row>
    <row r="2138" spans="1:9" ht="15" x14ac:dyDescent="0.25">
      <c r="A2138" s="8" t="s">
        <v>16670</v>
      </c>
      <c r="B2138" s="8" t="s">
        <v>639</v>
      </c>
      <c r="C2138" s="8" t="s">
        <v>16671</v>
      </c>
      <c r="D2138" s="8"/>
      <c r="E2138" s="13" t="s">
        <v>34268</v>
      </c>
      <c r="F2138" s="77" t="str">
        <f t="shared" si="33"/>
        <v>К товару</v>
      </c>
      <c r="G2138" s="87">
        <v>5956.90416</v>
      </c>
      <c r="H2138" s="61">
        <v>168</v>
      </c>
      <c r="I2138" s="60"/>
    </row>
    <row r="2139" spans="1:9" ht="15" x14ac:dyDescent="0.25">
      <c r="A2139" s="8" t="s">
        <v>21639</v>
      </c>
      <c r="B2139" s="8" t="s">
        <v>639</v>
      </c>
      <c r="C2139" s="8" t="s">
        <v>21640</v>
      </c>
      <c r="D2139" s="8" t="s">
        <v>21641</v>
      </c>
      <c r="E2139" s="13" t="s">
        <v>34269</v>
      </c>
      <c r="F2139" s="77" t="str">
        <f t="shared" si="33"/>
        <v>К товару</v>
      </c>
      <c r="G2139" s="87">
        <v>16141.68108</v>
      </c>
      <c r="H2139" s="61">
        <v>4</v>
      </c>
      <c r="I2139" s="60"/>
    </row>
    <row r="2140" spans="1:9" ht="15" x14ac:dyDescent="0.25">
      <c r="A2140" s="8" t="s">
        <v>16675</v>
      </c>
      <c r="B2140" s="8" t="s">
        <v>639</v>
      </c>
      <c r="C2140" s="8" t="s">
        <v>16676</v>
      </c>
      <c r="D2140" s="8" t="s">
        <v>16677</v>
      </c>
      <c r="E2140" s="13" t="s">
        <v>34270</v>
      </c>
      <c r="F2140" s="77" t="str">
        <f t="shared" si="33"/>
        <v>К товару</v>
      </c>
      <c r="G2140" s="87">
        <v>3224.6290799999997</v>
      </c>
      <c r="H2140" s="61">
        <v>30</v>
      </c>
      <c r="I2140" s="60"/>
    </row>
    <row r="2141" spans="1:9" ht="15" x14ac:dyDescent="0.25">
      <c r="A2141" s="8" t="s">
        <v>16678</v>
      </c>
      <c r="B2141" s="8" t="s">
        <v>639</v>
      </c>
      <c r="C2141" s="8" t="s">
        <v>16679</v>
      </c>
      <c r="D2141" s="8" t="s">
        <v>16680</v>
      </c>
      <c r="E2141" s="13" t="s">
        <v>34271</v>
      </c>
      <c r="F2141" s="77" t="str">
        <f t="shared" si="33"/>
        <v>К товару</v>
      </c>
      <c r="G2141" s="87">
        <v>21847.195080000001</v>
      </c>
      <c r="H2141" s="61">
        <v>26</v>
      </c>
      <c r="I2141" s="60"/>
    </row>
    <row r="2142" spans="1:9" ht="15" x14ac:dyDescent="0.25">
      <c r="A2142" s="8" t="s">
        <v>21642</v>
      </c>
      <c r="B2142" s="8" t="s">
        <v>639</v>
      </c>
      <c r="C2142" s="8" t="s">
        <v>21643</v>
      </c>
      <c r="D2142" s="8" t="s">
        <v>21644</v>
      </c>
      <c r="E2142" s="13" t="s">
        <v>34272</v>
      </c>
      <c r="F2142" s="77" t="str">
        <f t="shared" si="33"/>
        <v>К товару</v>
      </c>
      <c r="G2142" s="87">
        <v>4981.4639999999999</v>
      </c>
      <c r="H2142" s="61">
        <v>20</v>
      </c>
      <c r="I2142" s="60"/>
    </row>
    <row r="2143" spans="1:9" ht="15" x14ac:dyDescent="0.25">
      <c r="A2143" s="8" t="s">
        <v>16681</v>
      </c>
      <c r="B2143" s="8" t="s">
        <v>639</v>
      </c>
      <c r="C2143" s="8" t="s">
        <v>16682</v>
      </c>
      <c r="D2143" s="8" t="s">
        <v>16683</v>
      </c>
      <c r="E2143" s="13" t="s">
        <v>34273</v>
      </c>
      <c r="F2143" s="77" t="str">
        <f t="shared" si="33"/>
        <v>К товару</v>
      </c>
      <c r="G2143" s="87">
        <v>12173.88708</v>
      </c>
      <c r="H2143" s="61">
        <v>36</v>
      </c>
      <c r="I2143" s="60"/>
    </row>
    <row r="2144" spans="1:9" ht="15" x14ac:dyDescent="0.25">
      <c r="A2144" s="8" t="s">
        <v>16684</v>
      </c>
      <c r="B2144" s="8" t="s">
        <v>639</v>
      </c>
      <c r="C2144" s="8" t="s">
        <v>16685</v>
      </c>
      <c r="D2144" s="8" t="s">
        <v>16686</v>
      </c>
      <c r="E2144" s="13" t="s">
        <v>34274</v>
      </c>
      <c r="F2144" s="77" t="str">
        <f t="shared" si="33"/>
        <v>К товару</v>
      </c>
      <c r="G2144" s="87">
        <v>10465.129080000001</v>
      </c>
      <c r="H2144" s="61">
        <v>19</v>
      </c>
      <c r="I2144" s="60"/>
    </row>
    <row r="2145" spans="1:9" ht="15" x14ac:dyDescent="0.25">
      <c r="A2145" s="8" t="s">
        <v>16687</v>
      </c>
      <c r="B2145" s="8" t="s">
        <v>639</v>
      </c>
      <c r="C2145" s="8" t="s">
        <v>16688</v>
      </c>
      <c r="D2145" s="8" t="s">
        <v>16689</v>
      </c>
      <c r="E2145" s="13" t="s">
        <v>34275</v>
      </c>
      <c r="F2145" s="77" t="str">
        <f t="shared" si="33"/>
        <v>К товару</v>
      </c>
      <c r="G2145" s="87">
        <v>17608.896000000001</v>
      </c>
      <c r="H2145" s="61">
        <v>9</v>
      </c>
      <c r="I2145" s="60"/>
    </row>
    <row r="2146" spans="1:9" ht="15" x14ac:dyDescent="0.25">
      <c r="A2146" s="8" t="s">
        <v>16690</v>
      </c>
      <c r="B2146" s="8" t="s">
        <v>639</v>
      </c>
      <c r="C2146" s="8" t="s">
        <v>16691</v>
      </c>
      <c r="D2146" s="8" t="s">
        <v>16692</v>
      </c>
      <c r="E2146" s="13" t="s">
        <v>34276</v>
      </c>
      <c r="F2146" s="77" t="str">
        <f t="shared" si="33"/>
        <v>К товару</v>
      </c>
      <c r="G2146" s="87">
        <v>18468.488160000001</v>
      </c>
      <c r="H2146" s="61">
        <v>7</v>
      </c>
      <c r="I2146" s="60"/>
    </row>
    <row r="2147" spans="1:9" ht="15" x14ac:dyDescent="0.25">
      <c r="A2147" s="8" t="s">
        <v>16693</v>
      </c>
      <c r="B2147" s="8" t="s">
        <v>639</v>
      </c>
      <c r="C2147" s="8" t="s">
        <v>16694</v>
      </c>
      <c r="D2147" s="8" t="s">
        <v>16695</v>
      </c>
      <c r="E2147" s="13" t="s">
        <v>34277</v>
      </c>
      <c r="F2147" s="77" t="str">
        <f t="shared" si="33"/>
        <v>К товару</v>
      </c>
      <c r="G2147" s="87">
        <v>3214.7820000000002</v>
      </c>
      <c r="H2147" s="61">
        <v>13</v>
      </c>
      <c r="I2147" s="60"/>
    </row>
    <row r="2148" spans="1:9" ht="15" x14ac:dyDescent="0.25">
      <c r="A2148" s="8" t="s">
        <v>16696</v>
      </c>
      <c r="B2148" s="8" t="s">
        <v>639</v>
      </c>
      <c r="C2148" s="8" t="s">
        <v>16697</v>
      </c>
      <c r="D2148" s="8" t="s">
        <v>16698</v>
      </c>
      <c r="E2148" s="13" t="s">
        <v>34278</v>
      </c>
      <c r="F2148" s="77" t="str">
        <f t="shared" si="33"/>
        <v>К товару</v>
      </c>
      <c r="G2148" s="87">
        <v>15012.16308</v>
      </c>
      <c r="H2148" s="61">
        <v>33</v>
      </c>
      <c r="I2148" s="60"/>
    </row>
    <row r="2149" spans="1:9" ht="15" x14ac:dyDescent="0.25">
      <c r="A2149" s="8" t="s">
        <v>27929</v>
      </c>
      <c r="B2149" s="8" t="s">
        <v>639</v>
      </c>
      <c r="C2149" s="8" t="s">
        <v>27930</v>
      </c>
      <c r="D2149" s="8" t="s">
        <v>27931</v>
      </c>
      <c r="E2149" s="13" t="s">
        <v>34279</v>
      </c>
      <c r="F2149" s="77" t="str">
        <f t="shared" si="33"/>
        <v>К товару</v>
      </c>
      <c r="G2149" s="87">
        <v>6033.94308</v>
      </c>
      <c r="H2149" s="61">
        <v>39</v>
      </c>
      <c r="I2149" s="60"/>
    </row>
    <row r="2150" spans="1:9" ht="15" x14ac:dyDescent="0.25">
      <c r="A2150" s="8" t="s">
        <v>16699</v>
      </c>
      <c r="B2150" s="8" t="s">
        <v>639</v>
      </c>
      <c r="C2150" s="8" t="s">
        <v>16700</v>
      </c>
      <c r="D2150" s="8" t="s">
        <v>16701</v>
      </c>
      <c r="E2150" s="13" t="s">
        <v>34280</v>
      </c>
      <c r="F2150" s="77" t="str">
        <f t="shared" si="33"/>
        <v>К товару</v>
      </c>
      <c r="G2150" s="87">
        <v>6642.1450799999993</v>
      </c>
      <c r="H2150" s="61">
        <v>8</v>
      </c>
      <c r="I2150" s="60"/>
    </row>
    <row r="2151" spans="1:9" ht="15" x14ac:dyDescent="0.25">
      <c r="A2151" s="8" t="s">
        <v>16702</v>
      </c>
      <c r="B2151" s="8" t="s">
        <v>639</v>
      </c>
      <c r="C2151" s="8" t="s">
        <v>16703</v>
      </c>
      <c r="D2151" s="8" t="s">
        <v>16704</v>
      </c>
      <c r="E2151" s="13" t="s">
        <v>34281</v>
      </c>
      <c r="F2151" s="77" t="str">
        <f t="shared" si="33"/>
        <v>К товару</v>
      </c>
      <c r="G2151" s="87">
        <v>2693.4659999999999</v>
      </c>
      <c r="H2151" s="61">
        <v>50</v>
      </c>
      <c r="I2151" s="60"/>
    </row>
    <row r="2152" spans="1:9" ht="30" x14ac:dyDescent="0.25">
      <c r="A2152" s="8" t="s">
        <v>16705</v>
      </c>
      <c r="B2152" s="8" t="s">
        <v>639</v>
      </c>
      <c r="C2152" s="8" t="s">
        <v>16706</v>
      </c>
      <c r="D2152" s="8" t="s">
        <v>16707</v>
      </c>
      <c r="E2152" s="13" t="s">
        <v>34282</v>
      </c>
      <c r="F2152" s="77" t="str">
        <f t="shared" si="33"/>
        <v>К товару</v>
      </c>
      <c r="G2152" s="87">
        <v>621.52451999999994</v>
      </c>
      <c r="H2152" s="61">
        <v>170</v>
      </c>
      <c r="I2152" s="60"/>
    </row>
    <row r="2153" spans="1:9" ht="15" x14ac:dyDescent="0.25">
      <c r="A2153" s="8" t="s">
        <v>16708</v>
      </c>
      <c r="B2153" s="8" t="s">
        <v>639</v>
      </c>
      <c r="C2153" s="8" t="s">
        <v>16709</v>
      </c>
      <c r="D2153" s="8" t="s">
        <v>16710</v>
      </c>
      <c r="E2153" s="13" t="s">
        <v>34283</v>
      </c>
      <c r="F2153" s="77" t="str">
        <f t="shared" si="33"/>
        <v>К товару</v>
      </c>
      <c r="G2153" s="87">
        <v>55993.393080000002</v>
      </c>
      <c r="H2153" s="61">
        <v>30</v>
      </c>
      <c r="I2153" s="60"/>
    </row>
    <row r="2154" spans="1:9" ht="15" x14ac:dyDescent="0.25">
      <c r="A2154" s="8" t="s">
        <v>16711</v>
      </c>
      <c r="B2154" s="8" t="s">
        <v>639</v>
      </c>
      <c r="C2154" s="8" t="s">
        <v>16712</v>
      </c>
      <c r="D2154" s="8" t="s">
        <v>16713</v>
      </c>
      <c r="E2154" s="13" t="s">
        <v>34284</v>
      </c>
      <c r="F2154" s="77" t="str">
        <f t="shared" si="33"/>
        <v>К товару</v>
      </c>
      <c r="G2154" s="87">
        <v>7829.5870799999993</v>
      </c>
      <c r="H2154" s="61">
        <v>4</v>
      </c>
      <c r="I2154" s="60"/>
    </row>
    <row r="2155" spans="1:9" ht="15" x14ac:dyDescent="0.25">
      <c r="A2155" s="8" t="s">
        <v>16716</v>
      </c>
      <c r="B2155" s="8" t="s">
        <v>639</v>
      </c>
      <c r="C2155" s="8" t="s">
        <v>16717</v>
      </c>
      <c r="D2155" s="8" t="s">
        <v>16717</v>
      </c>
      <c r="E2155" s="13" t="s">
        <v>34285</v>
      </c>
      <c r="F2155" s="77" t="str">
        <f t="shared" si="33"/>
        <v>К товару</v>
      </c>
      <c r="G2155" s="87">
        <v>10667.863079999999</v>
      </c>
      <c r="H2155" s="61">
        <v>10</v>
      </c>
      <c r="I2155" s="60"/>
    </row>
    <row r="2156" spans="1:9" ht="15" x14ac:dyDescent="0.25">
      <c r="A2156" s="8" t="s">
        <v>16714</v>
      </c>
      <c r="B2156" s="8" t="s">
        <v>639</v>
      </c>
      <c r="C2156" s="8" t="s">
        <v>16715</v>
      </c>
      <c r="D2156" s="8" t="s">
        <v>16715</v>
      </c>
      <c r="E2156" s="13" t="s">
        <v>34286</v>
      </c>
      <c r="F2156" s="77" t="str">
        <f t="shared" si="33"/>
        <v>К товару</v>
      </c>
      <c r="G2156" s="87">
        <v>8427.9419999999991</v>
      </c>
      <c r="H2156" s="61">
        <v>52</v>
      </c>
      <c r="I2156" s="60"/>
    </row>
    <row r="2157" spans="1:9" ht="30" x14ac:dyDescent="0.25">
      <c r="A2157" s="8" t="s">
        <v>16718</v>
      </c>
      <c r="B2157" s="8" t="s">
        <v>639</v>
      </c>
      <c r="C2157" s="8" t="s">
        <v>16719</v>
      </c>
      <c r="D2157" s="8" t="s">
        <v>16720</v>
      </c>
      <c r="E2157" s="13" t="s">
        <v>34287</v>
      </c>
      <c r="F2157" s="77" t="str">
        <f t="shared" si="33"/>
        <v>К товару</v>
      </c>
      <c r="G2157" s="87">
        <v>10465.129080000001</v>
      </c>
      <c r="H2157" s="61">
        <v>77</v>
      </c>
      <c r="I2157" s="60"/>
    </row>
    <row r="2158" spans="1:9" ht="30" x14ac:dyDescent="0.25">
      <c r="A2158" s="8" t="s">
        <v>16721</v>
      </c>
      <c r="B2158" s="8" t="s">
        <v>639</v>
      </c>
      <c r="C2158" s="8" t="s">
        <v>16722</v>
      </c>
      <c r="D2158" s="8" t="s">
        <v>16723</v>
      </c>
      <c r="E2158" s="13" t="s">
        <v>34288</v>
      </c>
      <c r="F2158" s="77" t="str">
        <f t="shared" si="33"/>
        <v>К товару</v>
      </c>
      <c r="G2158" s="87">
        <v>17734.591079999998</v>
      </c>
      <c r="H2158" s="61">
        <v>6</v>
      </c>
      <c r="I2158" s="60"/>
    </row>
    <row r="2159" spans="1:9" ht="15" x14ac:dyDescent="0.25">
      <c r="A2159" s="8" t="s">
        <v>16724</v>
      </c>
      <c r="B2159" s="8" t="s">
        <v>639</v>
      </c>
      <c r="C2159" s="8" t="s">
        <v>16725</v>
      </c>
      <c r="D2159" s="8" t="s">
        <v>16726</v>
      </c>
      <c r="E2159" s="13" t="s">
        <v>34289</v>
      </c>
      <c r="F2159" s="77" t="str">
        <f t="shared" si="33"/>
        <v>К товару</v>
      </c>
      <c r="G2159" s="87">
        <v>34860.980159999999</v>
      </c>
      <c r="H2159" s="61">
        <v>4</v>
      </c>
      <c r="I2159" s="60"/>
    </row>
    <row r="2160" spans="1:9" ht="15" x14ac:dyDescent="0.25">
      <c r="A2160" s="8" t="s">
        <v>24543</v>
      </c>
      <c r="B2160" s="8" t="s">
        <v>639</v>
      </c>
      <c r="C2160" s="8" t="s">
        <v>24544</v>
      </c>
      <c r="D2160" s="8" t="s">
        <v>24545</v>
      </c>
      <c r="E2160" s="13" t="s">
        <v>34290</v>
      </c>
      <c r="F2160" s="77" t="str">
        <f t="shared" si="33"/>
        <v>К товару</v>
      </c>
      <c r="G2160" s="87">
        <v>12627.432000000001</v>
      </c>
      <c r="H2160" s="61">
        <v>4</v>
      </c>
      <c r="I2160" s="60"/>
    </row>
    <row r="2161" spans="1:9" ht="15" x14ac:dyDescent="0.25">
      <c r="A2161" s="8" t="s">
        <v>16727</v>
      </c>
      <c r="B2161" s="8" t="s">
        <v>639</v>
      </c>
      <c r="C2161" s="8" t="s">
        <v>16728</v>
      </c>
      <c r="D2161" s="8" t="s">
        <v>16729</v>
      </c>
      <c r="E2161" s="13" t="s">
        <v>34291</v>
      </c>
      <c r="F2161" s="77" t="str">
        <f t="shared" si="33"/>
        <v>К товару</v>
      </c>
      <c r="G2161" s="87">
        <v>10928.52108</v>
      </c>
      <c r="H2161" s="61">
        <v>3</v>
      </c>
      <c r="I2161" s="60"/>
    </row>
    <row r="2162" spans="1:9" ht="15" x14ac:dyDescent="0.25">
      <c r="A2162" s="8" t="s">
        <v>16730</v>
      </c>
      <c r="B2162" s="8" t="s">
        <v>639</v>
      </c>
      <c r="C2162" s="8" t="s">
        <v>16731</v>
      </c>
      <c r="D2162" s="8" t="s">
        <v>16732</v>
      </c>
      <c r="E2162" s="13" t="s">
        <v>34292</v>
      </c>
      <c r="F2162" s="77" t="str">
        <f t="shared" si="33"/>
        <v>К товару</v>
      </c>
      <c r="G2162" s="87">
        <v>13235.634</v>
      </c>
      <c r="H2162" s="61">
        <v>45</v>
      </c>
      <c r="I2162" s="60"/>
    </row>
    <row r="2163" spans="1:9" ht="30" x14ac:dyDescent="0.25">
      <c r="A2163" s="8" t="s">
        <v>16733</v>
      </c>
      <c r="B2163" s="8" t="s">
        <v>639</v>
      </c>
      <c r="C2163" s="8" t="s">
        <v>16734</v>
      </c>
      <c r="D2163" s="8" t="s">
        <v>16735</v>
      </c>
      <c r="E2163" s="13" t="s">
        <v>34293</v>
      </c>
      <c r="F2163" s="77" t="str">
        <f t="shared" si="33"/>
        <v>К товару</v>
      </c>
      <c r="G2163" s="87">
        <v>68157.433080000003</v>
      </c>
      <c r="H2163" s="61">
        <v>22</v>
      </c>
      <c r="I2163" s="60"/>
    </row>
    <row r="2164" spans="1:9" ht="15" x14ac:dyDescent="0.25">
      <c r="A2164" s="8" t="s">
        <v>16736</v>
      </c>
      <c r="B2164" s="8" t="s">
        <v>639</v>
      </c>
      <c r="C2164" s="8" t="s">
        <v>16737</v>
      </c>
      <c r="D2164" s="8" t="s">
        <v>16738</v>
      </c>
      <c r="E2164" s="13" t="s">
        <v>34294</v>
      </c>
      <c r="F2164" s="77" t="str">
        <f t="shared" si="33"/>
        <v>К товару</v>
      </c>
      <c r="G2164" s="87">
        <v>3601.13508</v>
      </c>
      <c r="H2164" s="61">
        <v>25</v>
      </c>
      <c r="I2164" s="60"/>
    </row>
    <row r="2165" spans="1:9" ht="15" x14ac:dyDescent="0.25">
      <c r="A2165" s="8" t="s">
        <v>16739</v>
      </c>
      <c r="B2165" s="8" t="s">
        <v>639</v>
      </c>
      <c r="C2165" s="8" t="s">
        <v>16740</v>
      </c>
      <c r="D2165" s="8" t="s">
        <v>16741</v>
      </c>
      <c r="E2165" s="13" t="s">
        <v>34295</v>
      </c>
      <c r="F2165" s="77" t="str">
        <f t="shared" si="33"/>
        <v>К товару</v>
      </c>
      <c r="G2165" s="87">
        <v>55607.040000000001</v>
      </c>
      <c r="H2165" s="61">
        <v>13</v>
      </c>
      <c r="I2165" s="60"/>
    </row>
    <row r="2166" spans="1:9" ht="30" x14ac:dyDescent="0.25">
      <c r="A2166" s="8" t="s">
        <v>16742</v>
      </c>
      <c r="B2166" s="8" t="s">
        <v>639</v>
      </c>
      <c r="C2166" s="8" t="s">
        <v>16743</v>
      </c>
      <c r="D2166" s="8" t="s">
        <v>16744</v>
      </c>
      <c r="E2166" s="13" t="s">
        <v>34296</v>
      </c>
      <c r="F2166" s="77" t="str">
        <f t="shared" si="33"/>
        <v>К товару</v>
      </c>
      <c r="G2166" s="87">
        <v>14751.505079999999</v>
      </c>
      <c r="H2166" s="61">
        <v>5</v>
      </c>
      <c r="I2166" s="60"/>
    </row>
    <row r="2167" spans="1:9" ht="30" x14ac:dyDescent="0.25">
      <c r="A2167" s="8" t="s">
        <v>16745</v>
      </c>
      <c r="B2167" s="8" t="s">
        <v>639</v>
      </c>
      <c r="C2167" s="8" t="s">
        <v>16746</v>
      </c>
      <c r="D2167" s="8" t="s">
        <v>16747</v>
      </c>
      <c r="E2167" s="13" t="s">
        <v>34297</v>
      </c>
      <c r="F2167" s="77" t="str">
        <f t="shared" si="33"/>
        <v>К товару</v>
      </c>
      <c r="G2167" s="87">
        <v>8930.1430799999998</v>
      </c>
      <c r="H2167" s="61">
        <v>6</v>
      </c>
      <c r="I2167" s="60"/>
    </row>
    <row r="2168" spans="1:9" ht="15" x14ac:dyDescent="0.25">
      <c r="A2168" s="8" t="s">
        <v>16748</v>
      </c>
      <c r="B2168" s="8" t="s">
        <v>639</v>
      </c>
      <c r="C2168" s="8" t="s">
        <v>16749</v>
      </c>
      <c r="D2168" s="8" t="s">
        <v>16750</v>
      </c>
      <c r="E2168" s="13" t="s">
        <v>34298</v>
      </c>
      <c r="F2168" s="77" t="str">
        <f t="shared" si="33"/>
        <v>К товару</v>
      </c>
      <c r="G2168" s="87">
        <v>15717.09816</v>
      </c>
      <c r="H2168" s="61">
        <v>28</v>
      </c>
      <c r="I2168" s="60"/>
    </row>
    <row r="2169" spans="1:9" ht="30" x14ac:dyDescent="0.25">
      <c r="A2169" s="8" t="s">
        <v>16751</v>
      </c>
      <c r="B2169" s="8" t="s">
        <v>639</v>
      </c>
      <c r="C2169" s="8" t="s">
        <v>16752</v>
      </c>
      <c r="D2169" s="8" t="s">
        <v>16753</v>
      </c>
      <c r="E2169" s="13" t="s">
        <v>34299</v>
      </c>
      <c r="F2169" s="77" t="str">
        <f t="shared" si="33"/>
        <v>К товару</v>
      </c>
      <c r="G2169" s="87">
        <v>54410.330159999998</v>
      </c>
      <c r="H2169" s="61">
        <v>2</v>
      </c>
      <c r="I2169" s="60"/>
    </row>
    <row r="2170" spans="1:9" ht="30" x14ac:dyDescent="0.25">
      <c r="A2170" s="8" t="s">
        <v>16754</v>
      </c>
      <c r="B2170" s="8" t="s">
        <v>639</v>
      </c>
      <c r="C2170" s="8" t="s">
        <v>16755</v>
      </c>
      <c r="D2170" s="8" t="s">
        <v>16756</v>
      </c>
      <c r="E2170" s="13" t="s">
        <v>34300</v>
      </c>
      <c r="F2170" s="77" t="str">
        <f t="shared" si="33"/>
        <v>К товару</v>
      </c>
      <c r="G2170" s="87">
        <v>61785.793080000003</v>
      </c>
      <c r="H2170" s="61">
        <v>13</v>
      </c>
      <c r="I2170" s="60"/>
    </row>
    <row r="2171" spans="1:9" ht="15" x14ac:dyDescent="0.25">
      <c r="A2171" s="8" t="s">
        <v>16757</v>
      </c>
      <c r="B2171" s="8" t="s">
        <v>639</v>
      </c>
      <c r="C2171" s="8" t="s">
        <v>16758</v>
      </c>
      <c r="D2171" s="8" t="s">
        <v>16759</v>
      </c>
      <c r="E2171" s="13" t="s">
        <v>34301</v>
      </c>
      <c r="F2171" s="77" t="str">
        <f t="shared" si="33"/>
        <v>К товару</v>
      </c>
      <c r="G2171" s="87">
        <v>1534.4067600000001</v>
      </c>
      <c r="H2171" s="61">
        <v>81</v>
      </c>
      <c r="I2171" s="60"/>
    </row>
    <row r="2172" spans="1:9" ht="15" x14ac:dyDescent="0.25">
      <c r="A2172" s="8" t="s">
        <v>16760</v>
      </c>
      <c r="B2172" s="8" t="s">
        <v>639</v>
      </c>
      <c r="C2172" s="8" t="s">
        <v>16761</v>
      </c>
      <c r="D2172" s="8" t="s">
        <v>16762</v>
      </c>
      <c r="E2172" s="13" t="s">
        <v>34302</v>
      </c>
      <c r="F2172" s="77" t="str">
        <f t="shared" si="33"/>
        <v>К товару</v>
      </c>
      <c r="G2172" s="87">
        <v>7877.6639999999998</v>
      </c>
      <c r="H2172" s="61">
        <v>15</v>
      </c>
      <c r="I2172" s="60"/>
    </row>
    <row r="2173" spans="1:9" ht="15" x14ac:dyDescent="0.25">
      <c r="A2173" s="8" t="s">
        <v>16763</v>
      </c>
      <c r="B2173" s="8" t="s">
        <v>639</v>
      </c>
      <c r="C2173" s="8" t="s">
        <v>16764</v>
      </c>
      <c r="D2173" s="8" t="s">
        <v>16765</v>
      </c>
      <c r="E2173" s="13" t="s">
        <v>34303</v>
      </c>
      <c r="F2173" s="77" t="str">
        <f t="shared" si="33"/>
        <v>К товару</v>
      </c>
      <c r="G2173" s="87">
        <v>700.8803999999999</v>
      </c>
      <c r="H2173" s="61">
        <v>153</v>
      </c>
      <c r="I2173" s="60"/>
    </row>
    <row r="2174" spans="1:9" ht="15" x14ac:dyDescent="0.25">
      <c r="A2174" s="8" t="s">
        <v>16766</v>
      </c>
      <c r="B2174" s="8" t="s">
        <v>639</v>
      </c>
      <c r="C2174" s="8" t="s">
        <v>16767</v>
      </c>
      <c r="D2174" s="8" t="s">
        <v>8682</v>
      </c>
      <c r="E2174" s="13" t="s">
        <v>34304</v>
      </c>
      <c r="F2174" s="77" t="str">
        <f t="shared" si="33"/>
        <v>К товару</v>
      </c>
      <c r="G2174" s="87">
        <v>7511.0050799999999</v>
      </c>
      <c r="H2174" s="61">
        <v>31</v>
      </c>
      <c r="I2174" s="60"/>
    </row>
    <row r="2175" spans="1:9" ht="15" x14ac:dyDescent="0.25">
      <c r="A2175" s="8" t="s">
        <v>24546</v>
      </c>
      <c r="B2175" s="8" t="s">
        <v>639</v>
      </c>
      <c r="C2175" s="8" t="s">
        <v>24547</v>
      </c>
      <c r="D2175" s="8" t="s">
        <v>24548</v>
      </c>
      <c r="E2175" s="13" t="s">
        <v>34305</v>
      </c>
      <c r="F2175" s="77" t="str">
        <f t="shared" si="33"/>
        <v>К товару</v>
      </c>
      <c r="G2175" s="87">
        <v>26442.306</v>
      </c>
      <c r="H2175" s="61">
        <v>3</v>
      </c>
      <c r="I2175" s="60"/>
    </row>
    <row r="2176" spans="1:9" ht="15" x14ac:dyDescent="0.25">
      <c r="A2176" s="8" t="s">
        <v>16768</v>
      </c>
      <c r="B2176" s="8" t="s">
        <v>639</v>
      </c>
      <c r="C2176" s="8" t="s">
        <v>16769</v>
      </c>
      <c r="D2176" s="8" t="s">
        <v>8689</v>
      </c>
      <c r="E2176" s="13" t="s">
        <v>34306</v>
      </c>
      <c r="F2176" s="77" t="str">
        <f t="shared" si="33"/>
        <v>К товару</v>
      </c>
      <c r="G2176" s="87">
        <v>29715.011999999999</v>
      </c>
      <c r="H2176" s="61">
        <v>16</v>
      </c>
      <c r="I2176" s="60"/>
    </row>
    <row r="2177" spans="1:9" ht="15" x14ac:dyDescent="0.25">
      <c r="A2177" s="8" t="s">
        <v>24549</v>
      </c>
      <c r="B2177" s="8" t="s">
        <v>639</v>
      </c>
      <c r="C2177" s="8" t="s">
        <v>24550</v>
      </c>
      <c r="D2177" s="8" t="s">
        <v>24551</v>
      </c>
      <c r="E2177" s="13" t="s">
        <v>34307</v>
      </c>
      <c r="F2177" s="77" t="str">
        <f t="shared" si="33"/>
        <v>К товару</v>
      </c>
      <c r="G2177" s="87">
        <v>9557.4599999999991</v>
      </c>
      <c r="H2177" s="61">
        <v>1</v>
      </c>
      <c r="I2177" s="60"/>
    </row>
    <row r="2178" spans="1:9" ht="15" x14ac:dyDescent="0.25">
      <c r="A2178" s="8" t="s">
        <v>16770</v>
      </c>
      <c r="B2178" s="8" t="s">
        <v>639</v>
      </c>
      <c r="C2178" s="8" t="s">
        <v>16771</v>
      </c>
      <c r="D2178" s="8" t="s">
        <v>2425</v>
      </c>
      <c r="E2178" s="13" t="s">
        <v>34308</v>
      </c>
      <c r="F2178" s="77" t="str">
        <f t="shared" si="33"/>
        <v>К товару</v>
      </c>
      <c r="G2178" s="87">
        <v>45364.339080000005</v>
      </c>
      <c r="H2178" s="61">
        <v>1</v>
      </c>
      <c r="I2178" s="60"/>
    </row>
    <row r="2179" spans="1:9" ht="15" x14ac:dyDescent="0.25">
      <c r="A2179" s="8" t="s">
        <v>16772</v>
      </c>
      <c r="B2179" s="8" t="s">
        <v>639</v>
      </c>
      <c r="C2179" s="8" t="s">
        <v>16773</v>
      </c>
      <c r="D2179" s="8" t="s">
        <v>16774</v>
      </c>
      <c r="E2179" s="13" t="s">
        <v>34309</v>
      </c>
      <c r="F2179" s="77" t="str">
        <f t="shared" si="33"/>
        <v>К товару</v>
      </c>
      <c r="G2179" s="87">
        <v>11333.989079999999</v>
      </c>
      <c r="H2179" s="61">
        <v>1</v>
      </c>
      <c r="I2179" s="60"/>
    </row>
    <row r="2180" spans="1:9" ht="15" x14ac:dyDescent="0.25">
      <c r="A2180" s="8" t="s">
        <v>16775</v>
      </c>
      <c r="B2180" s="8" t="s">
        <v>639</v>
      </c>
      <c r="C2180" s="8" t="s">
        <v>16776</v>
      </c>
      <c r="D2180" s="8" t="s">
        <v>16777</v>
      </c>
      <c r="E2180" s="13" t="s">
        <v>34310</v>
      </c>
      <c r="F2180" s="77" t="str">
        <f t="shared" si="33"/>
        <v>К товару</v>
      </c>
      <c r="G2180" s="87">
        <v>41667.050159999999</v>
      </c>
      <c r="H2180" s="61">
        <v>50</v>
      </c>
      <c r="I2180" s="60"/>
    </row>
    <row r="2181" spans="1:9" ht="15" x14ac:dyDescent="0.25">
      <c r="A2181" s="8" t="s">
        <v>16778</v>
      </c>
      <c r="B2181" s="8" t="s">
        <v>639</v>
      </c>
      <c r="C2181" s="8" t="s">
        <v>16779</v>
      </c>
      <c r="D2181" s="8" t="s">
        <v>2439</v>
      </c>
      <c r="E2181" s="13" t="s">
        <v>34311</v>
      </c>
      <c r="F2181" s="77" t="str">
        <f t="shared" si="33"/>
        <v>К товару</v>
      </c>
      <c r="G2181" s="87">
        <v>24617.7</v>
      </c>
      <c r="H2181" s="61">
        <v>12</v>
      </c>
      <c r="I2181" s="60"/>
    </row>
    <row r="2182" spans="1:9" ht="30" x14ac:dyDescent="0.25">
      <c r="A2182" s="8" t="s">
        <v>16780</v>
      </c>
      <c r="B2182" s="8" t="s">
        <v>639</v>
      </c>
      <c r="C2182" s="8" t="s">
        <v>16781</v>
      </c>
      <c r="D2182" s="8" t="s">
        <v>16782</v>
      </c>
      <c r="E2182" s="13" t="s">
        <v>34312</v>
      </c>
      <c r="F2182" s="77" t="str">
        <f t="shared" si="33"/>
        <v>К товару</v>
      </c>
      <c r="G2182" s="87">
        <v>28218.835080000001</v>
      </c>
      <c r="H2182" s="61">
        <v>20</v>
      </c>
      <c r="I2182" s="60"/>
    </row>
    <row r="2183" spans="1:9" ht="15" x14ac:dyDescent="0.25">
      <c r="A2183" s="8" t="s">
        <v>16783</v>
      </c>
      <c r="B2183" s="8" t="s">
        <v>639</v>
      </c>
      <c r="C2183" s="8" t="s">
        <v>16784</v>
      </c>
      <c r="D2183" s="8" t="s">
        <v>16785</v>
      </c>
      <c r="E2183" s="13" t="s">
        <v>34313</v>
      </c>
      <c r="F2183" s="77" t="str">
        <f t="shared" si="33"/>
        <v>К товару</v>
      </c>
      <c r="G2183" s="87">
        <v>18487.603080000001</v>
      </c>
      <c r="H2183" s="61">
        <v>21</v>
      </c>
      <c r="I2183" s="60"/>
    </row>
    <row r="2184" spans="1:9" ht="30" x14ac:dyDescent="0.25">
      <c r="A2184" s="8" t="s">
        <v>16786</v>
      </c>
      <c r="B2184" s="8" t="s">
        <v>639</v>
      </c>
      <c r="C2184" s="8" t="s">
        <v>16787</v>
      </c>
      <c r="D2184" s="8" t="s">
        <v>16788</v>
      </c>
      <c r="E2184" s="13" t="s">
        <v>34314</v>
      </c>
      <c r="F2184" s="77" t="str">
        <f t="shared" si="33"/>
        <v>К товару</v>
      </c>
      <c r="G2184" s="87">
        <v>54052.939080000004</v>
      </c>
      <c r="H2184" s="61">
        <v>25</v>
      </c>
      <c r="I2184" s="60"/>
    </row>
    <row r="2185" spans="1:9" ht="15" x14ac:dyDescent="0.25">
      <c r="A2185" s="8" t="s">
        <v>16789</v>
      </c>
      <c r="B2185" s="8" t="s">
        <v>639</v>
      </c>
      <c r="C2185" s="8" t="s">
        <v>16790</v>
      </c>
      <c r="D2185" s="8" t="s">
        <v>16791</v>
      </c>
      <c r="E2185" s="13" t="s">
        <v>34315</v>
      </c>
      <c r="F2185" s="77" t="str">
        <f t="shared" si="33"/>
        <v>К товару</v>
      </c>
      <c r="G2185" s="87">
        <v>37023.283080000001</v>
      </c>
      <c r="H2185" s="61">
        <v>4</v>
      </c>
      <c r="I2185" s="60"/>
    </row>
    <row r="2186" spans="1:9" ht="30" x14ac:dyDescent="0.25">
      <c r="A2186" s="8" t="s">
        <v>16792</v>
      </c>
      <c r="B2186" s="8" t="s">
        <v>639</v>
      </c>
      <c r="C2186" s="8" t="s">
        <v>16793</v>
      </c>
      <c r="D2186" s="8" t="s">
        <v>16794</v>
      </c>
      <c r="E2186" s="13" t="s">
        <v>34316</v>
      </c>
      <c r="F2186" s="77" t="str">
        <f t="shared" ref="F2186:F2249" si="34">HYPERLINK("https://shop-askom.kz/?pbrandnumber="&amp;C2186&amp;"&amp;pbrandname=SAMPA", "К товару")</f>
        <v>К товару</v>
      </c>
      <c r="G2186" s="87">
        <v>715.36139999999989</v>
      </c>
      <c r="H2186" s="61">
        <v>72</v>
      </c>
      <c r="I2186" s="60"/>
    </row>
    <row r="2187" spans="1:9" ht="30" x14ac:dyDescent="0.25">
      <c r="A2187" s="8" t="s">
        <v>16795</v>
      </c>
      <c r="B2187" s="8" t="s">
        <v>639</v>
      </c>
      <c r="C2187" s="8" t="s">
        <v>16796</v>
      </c>
      <c r="D2187" s="8" t="s">
        <v>2471</v>
      </c>
      <c r="E2187" s="13" t="s">
        <v>34317</v>
      </c>
      <c r="F2187" s="77" t="str">
        <f t="shared" si="34"/>
        <v>К товару</v>
      </c>
      <c r="G2187" s="87">
        <v>7211.5379999999996</v>
      </c>
      <c r="H2187" s="61">
        <v>18</v>
      </c>
      <c r="I2187" s="60"/>
    </row>
    <row r="2188" spans="1:9" ht="30" x14ac:dyDescent="0.25">
      <c r="A2188" s="8" t="s">
        <v>16797</v>
      </c>
      <c r="B2188" s="8" t="s">
        <v>639</v>
      </c>
      <c r="C2188" s="8" t="s">
        <v>16798</v>
      </c>
      <c r="D2188" s="8" t="s">
        <v>2329</v>
      </c>
      <c r="E2188" s="13" t="s">
        <v>34318</v>
      </c>
      <c r="F2188" s="77" t="str">
        <f t="shared" si="34"/>
        <v>К товару</v>
      </c>
      <c r="G2188" s="87">
        <v>11218.141079999999</v>
      </c>
      <c r="H2188" s="61">
        <v>77</v>
      </c>
      <c r="I2188" s="60"/>
    </row>
    <row r="2189" spans="1:9" ht="15" x14ac:dyDescent="0.25">
      <c r="A2189" s="8" t="s">
        <v>24552</v>
      </c>
      <c r="B2189" s="8" t="s">
        <v>639</v>
      </c>
      <c r="C2189" s="8" t="s">
        <v>24553</v>
      </c>
      <c r="D2189" s="8" t="s">
        <v>2407</v>
      </c>
      <c r="E2189" s="13" t="s">
        <v>34319</v>
      </c>
      <c r="F2189" s="77" t="str">
        <f t="shared" si="34"/>
        <v>К товару</v>
      </c>
      <c r="G2189" s="87">
        <v>17010.541079999999</v>
      </c>
      <c r="H2189" s="61">
        <v>9</v>
      </c>
      <c r="I2189" s="60"/>
    </row>
    <row r="2190" spans="1:9" ht="15" x14ac:dyDescent="0.25">
      <c r="A2190" s="8" t="s">
        <v>16799</v>
      </c>
      <c r="B2190" s="8" t="s">
        <v>639</v>
      </c>
      <c r="C2190" s="8" t="s">
        <v>16800</v>
      </c>
      <c r="D2190" s="8"/>
      <c r="E2190" s="13" t="s">
        <v>34320</v>
      </c>
      <c r="F2190" s="77" t="str">
        <f t="shared" si="34"/>
        <v>К товару</v>
      </c>
      <c r="G2190" s="87">
        <v>2307.6921600000001</v>
      </c>
      <c r="H2190" s="61">
        <v>24</v>
      </c>
      <c r="I2190" s="60"/>
    </row>
    <row r="2191" spans="1:9" ht="15" x14ac:dyDescent="0.25">
      <c r="A2191" s="8" t="s">
        <v>16801</v>
      </c>
      <c r="B2191" s="8" t="s">
        <v>639</v>
      </c>
      <c r="C2191" s="8" t="s">
        <v>16802</v>
      </c>
      <c r="D2191" s="8" t="s">
        <v>2467</v>
      </c>
      <c r="E2191" s="13" t="s">
        <v>34321</v>
      </c>
      <c r="F2191" s="77" t="str">
        <f t="shared" si="34"/>
        <v>К товару</v>
      </c>
      <c r="G2191" s="87">
        <v>3822.9839999999999</v>
      </c>
      <c r="H2191" s="61">
        <v>24</v>
      </c>
      <c r="I2191" s="60"/>
    </row>
    <row r="2192" spans="1:9" ht="15" x14ac:dyDescent="0.25">
      <c r="A2192" s="8" t="s">
        <v>16803</v>
      </c>
      <c r="B2192" s="8" t="s">
        <v>639</v>
      </c>
      <c r="C2192" s="8" t="s">
        <v>16804</v>
      </c>
      <c r="D2192" s="8" t="s">
        <v>2463</v>
      </c>
      <c r="E2192" s="13" t="s">
        <v>34322</v>
      </c>
      <c r="F2192" s="77" t="str">
        <f t="shared" si="34"/>
        <v>К товару</v>
      </c>
      <c r="G2192" s="87">
        <v>4141.5659999999998</v>
      </c>
      <c r="H2192" s="61">
        <v>14</v>
      </c>
      <c r="I2192" s="60"/>
    </row>
    <row r="2193" spans="1:9" ht="15" x14ac:dyDescent="0.25">
      <c r="A2193" s="8" t="s">
        <v>16805</v>
      </c>
      <c r="B2193" s="8" t="s">
        <v>639</v>
      </c>
      <c r="C2193" s="8" t="s">
        <v>16806</v>
      </c>
      <c r="D2193" s="8" t="s">
        <v>2397</v>
      </c>
      <c r="E2193" s="13" t="s">
        <v>34323</v>
      </c>
      <c r="F2193" s="77" t="str">
        <f t="shared" si="34"/>
        <v>К товару</v>
      </c>
      <c r="G2193" s="87">
        <v>11488.64616</v>
      </c>
      <c r="H2193" s="61">
        <v>25</v>
      </c>
      <c r="I2193" s="60"/>
    </row>
    <row r="2194" spans="1:9" ht="15" x14ac:dyDescent="0.25">
      <c r="A2194" s="8" t="s">
        <v>21645</v>
      </c>
      <c r="B2194" s="8" t="s">
        <v>639</v>
      </c>
      <c r="C2194" s="8" t="s">
        <v>21646</v>
      </c>
      <c r="D2194" s="8" t="s">
        <v>2411</v>
      </c>
      <c r="E2194" s="13" t="s">
        <v>34324</v>
      </c>
      <c r="F2194" s="77" t="str">
        <f t="shared" si="34"/>
        <v>К товару</v>
      </c>
      <c r="G2194" s="87">
        <v>1615.50036</v>
      </c>
      <c r="H2194" s="61">
        <v>40</v>
      </c>
      <c r="I2194" s="60"/>
    </row>
    <row r="2195" spans="1:9" ht="30" x14ac:dyDescent="0.25">
      <c r="A2195" s="8" t="s">
        <v>16807</v>
      </c>
      <c r="B2195" s="8" t="s">
        <v>639</v>
      </c>
      <c r="C2195" s="8" t="s">
        <v>16808</v>
      </c>
      <c r="D2195" s="8" t="s">
        <v>2436</v>
      </c>
      <c r="E2195" s="13" t="s">
        <v>34325</v>
      </c>
      <c r="F2195" s="77" t="str">
        <f t="shared" si="34"/>
        <v>К товару</v>
      </c>
      <c r="G2195" s="87">
        <v>20649.905999999999</v>
      </c>
      <c r="H2195" s="61">
        <v>3</v>
      </c>
      <c r="I2195" s="60"/>
    </row>
    <row r="2196" spans="1:9" ht="15" x14ac:dyDescent="0.25">
      <c r="A2196" s="8" t="s">
        <v>16809</v>
      </c>
      <c r="B2196" s="8" t="s">
        <v>639</v>
      </c>
      <c r="C2196" s="8" t="s">
        <v>16810</v>
      </c>
      <c r="D2196" s="8" t="s">
        <v>2428</v>
      </c>
      <c r="E2196" s="13" t="s">
        <v>34326</v>
      </c>
      <c r="F2196" s="77" t="str">
        <f t="shared" si="34"/>
        <v>К товару</v>
      </c>
      <c r="G2196" s="87">
        <v>23276.18016</v>
      </c>
      <c r="H2196" s="61">
        <v>48</v>
      </c>
      <c r="I2196" s="60"/>
    </row>
    <row r="2197" spans="1:9" ht="15" x14ac:dyDescent="0.25">
      <c r="A2197" s="8" t="s">
        <v>16811</v>
      </c>
      <c r="B2197" s="8" t="s">
        <v>639</v>
      </c>
      <c r="C2197" s="8" t="s">
        <v>16812</v>
      </c>
      <c r="D2197" s="8" t="s">
        <v>16813</v>
      </c>
      <c r="E2197" s="13" t="s">
        <v>34327</v>
      </c>
      <c r="F2197" s="77" t="str">
        <f t="shared" si="34"/>
        <v>К товару</v>
      </c>
      <c r="G2197" s="87">
        <v>21953.196</v>
      </c>
      <c r="H2197" s="61">
        <v>26</v>
      </c>
      <c r="I2197" s="60"/>
    </row>
    <row r="2198" spans="1:9" ht="15" x14ac:dyDescent="0.25">
      <c r="A2198" s="8" t="s">
        <v>21647</v>
      </c>
      <c r="B2198" s="8" t="s">
        <v>639</v>
      </c>
      <c r="C2198" s="8" t="s">
        <v>21648</v>
      </c>
      <c r="D2198" s="8" t="s">
        <v>2447</v>
      </c>
      <c r="E2198" s="13" t="s">
        <v>34328</v>
      </c>
      <c r="F2198" s="77" t="str">
        <f t="shared" si="34"/>
        <v>К товару</v>
      </c>
      <c r="G2198" s="87">
        <v>30583.871999999999</v>
      </c>
      <c r="H2198" s="61">
        <v>2</v>
      </c>
      <c r="I2198" s="60"/>
    </row>
    <row r="2199" spans="1:9" ht="15" x14ac:dyDescent="0.25">
      <c r="A2199" s="8" t="s">
        <v>16814</v>
      </c>
      <c r="B2199" s="8" t="s">
        <v>639</v>
      </c>
      <c r="C2199" s="8" t="s">
        <v>16815</v>
      </c>
      <c r="D2199" s="8" t="s">
        <v>2423</v>
      </c>
      <c r="E2199" s="13" t="s">
        <v>34329</v>
      </c>
      <c r="F2199" s="77" t="str">
        <f t="shared" si="34"/>
        <v>К товару</v>
      </c>
      <c r="G2199" s="87">
        <v>32003.01</v>
      </c>
      <c r="H2199" s="61">
        <v>4</v>
      </c>
      <c r="I2199" s="60"/>
    </row>
    <row r="2200" spans="1:9" ht="15" x14ac:dyDescent="0.25">
      <c r="A2200" s="8" t="s">
        <v>16816</v>
      </c>
      <c r="B2200" s="8" t="s">
        <v>639</v>
      </c>
      <c r="C2200" s="8" t="s">
        <v>16817</v>
      </c>
      <c r="D2200" s="8" t="s">
        <v>2403</v>
      </c>
      <c r="E2200" s="13" t="s">
        <v>34330</v>
      </c>
      <c r="F2200" s="77" t="str">
        <f t="shared" si="34"/>
        <v>К товару</v>
      </c>
      <c r="G2200" s="87">
        <v>8341.0560000000005</v>
      </c>
      <c r="H2200" s="61">
        <v>27</v>
      </c>
      <c r="I2200" s="60"/>
    </row>
    <row r="2201" spans="1:9" ht="15" x14ac:dyDescent="0.25">
      <c r="A2201" s="8" t="s">
        <v>24554</v>
      </c>
      <c r="B2201" s="8" t="s">
        <v>639</v>
      </c>
      <c r="C2201" s="8" t="s">
        <v>24555</v>
      </c>
      <c r="D2201" s="8" t="s">
        <v>24556</v>
      </c>
      <c r="E2201" s="13" t="s">
        <v>34331</v>
      </c>
      <c r="F2201" s="77" t="str">
        <f t="shared" si="34"/>
        <v>К товару</v>
      </c>
      <c r="G2201" s="87">
        <v>634.26779999999997</v>
      </c>
      <c r="H2201" s="61">
        <v>18</v>
      </c>
      <c r="I2201" s="60"/>
    </row>
    <row r="2202" spans="1:9" ht="15" x14ac:dyDescent="0.25">
      <c r="A2202" s="8" t="s">
        <v>16818</v>
      </c>
      <c r="B2202" s="8" t="s">
        <v>639</v>
      </c>
      <c r="C2202" s="8" t="s">
        <v>16819</v>
      </c>
      <c r="D2202" s="8" t="s">
        <v>16820</v>
      </c>
      <c r="E2202" s="13" t="s">
        <v>34332</v>
      </c>
      <c r="F2202" s="77" t="str">
        <f t="shared" si="34"/>
        <v>К товару</v>
      </c>
      <c r="G2202" s="87">
        <v>1013.0907599999999</v>
      </c>
      <c r="H2202" s="61">
        <v>404</v>
      </c>
      <c r="I2202" s="60"/>
    </row>
    <row r="2203" spans="1:9" ht="15" x14ac:dyDescent="0.25">
      <c r="A2203" s="8" t="s">
        <v>16821</v>
      </c>
      <c r="B2203" s="8" t="s">
        <v>639</v>
      </c>
      <c r="C2203" s="8" t="s">
        <v>16822</v>
      </c>
      <c r="D2203" s="8" t="s">
        <v>16823</v>
      </c>
      <c r="E2203" s="13" t="s">
        <v>34333</v>
      </c>
      <c r="F2203" s="77" t="str">
        <f t="shared" si="34"/>
        <v>К товару</v>
      </c>
      <c r="G2203" s="87">
        <v>1123.14636</v>
      </c>
      <c r="H2203" s="61">
        <v>65</v>
      </c>
      <c r="I2203" s="60"/>
    </row>
    <row r="2204" spans="1:9" ht="15" x14ac:dyDescent="0.25">
      <c r="A2204" s="8" t="s">
        <v>16824</v>
      </c>
      <c r="B2204" s="8" t="s">
        <v>639</v>
      </c>
      <c r="C2204" s="8" t="s">
        <v>16825</v>
      </c>
      <c r="D2204" s="8" t="s">
        <v>16826</v>
      </c>
      <c r="E2204" s="13" t="s">
        <v>34334</v>
      </c>
      <c r="F2204" s="77" t="str">
        <f t="shared" si="34"/>
        <v>К товару</v>
      </c>
      <c r="G2204" s="87">
        <v>3330.63</v>
      </c>
      <c r="H2204" s="61">
        <v>10</v>
      </c>
      <c r="I2204" s="60"/>
    </row>
    <row r="2205" spans="1:9" ht="15" x14ac:dyDescent="0.25">
      <c r="A2205" s="8" t="s">
        <v>16827</v>
      </c>
      <c r="B2205" s="8" t="s">
        <v>639</v>
      </c>
      <c r="C2205" s="8" t="s">
        <v>16828</v>
      </c>
      <c r="D2205" s="8" t="s">
        <v>16829</v>
      </c>
      <c r="E2205" s="13" t="s">
        <v>34335</v>
      </c>
      <c r="F2205" s="77" t="str">
        <f t="shared" si="34"/>
        <v>К товару</v>
      </c>
      <c r="G2205" s="87">
        <v>1618.3965599999999</v>
      </c>
      <c r="H2205" s="61">
        <v>105</v>
      </c>
      <c r="I2205" s="60"/>
    </row>
    <row r="2206" spans="1:9" ht="15" x14ac:dyDescent="0.25">
      <c r="A2206" s="8" t="s">
        <v>16830</v>
      </c>
      <c r="B2206" s="8" t="s">
        <v>639</v>
      </c>
      <c r="C2206" s="8" t="s">
        <v>16831</v>
      </c>
      <c r="D2206" s="8" t="s">
        <v>1743</v>
      </c>
      <c r="E2206" s="13" t="s">
        <v>34336</v>
      </c>
      <c r="F2206" s="77" t="str">
        <f t="shared" si="34"/>
        <v>К товару</v>
      </c>
      <c r="G2206" s="87">
        <v>14538.923999999999</v>
      </c>
      <c r="H2206" s="61">
        <v>12</v>
      </c>
      <c r="I2206" s="60"/>
    </row>
    <row r="2207" spans="1:9" ht="15" x14ac:dyDescent="0.25">
      <c r="A2207" s="8" t="s">
        <v>16832</v>
      </c>
      <c r="B2207" s="8" t="s">
        <v>639</v>
      </c>
      <c r="C2207" s="8" t="s">
        <v>16833</v>
      </c>
      <c r="D2207" s="8" t="s">
        <v>16834</v>
      </c>
      <c r="E2207" s="13" t="s">
        <v>34337</v>
      </c>
      <c r="F2207" s="77" t="str">
        <f t="shared" si="34"/>
        <v>К товару</v>
      </c>
      <c r="G2207" s="87">
        <v>6902.8030799999997</v>
      </c>
      <c r="H2207" s="61">
        <v>122</v>
      </c>
      <c r="I2207" s="60"/>
    </row>
    <row r="2208" spans="1:9" ht="15" x14ac:dyDescent="0.25">
      <c r="A2208" s="8" t="s">
        <v>24557</v>
      </c>
      <c r="B2208" s="8" t="s">
        <v>639</v>
      </c>
      <c r="C2208" s="8" t="s">
        <v>24558</v>
      </c>
      <c r="D2208" s="8" t="s">
        <v>24559</v>
      </c>
      <c r="E2208" s="13" t="s">
        <v>34338</v>
      </c>
      <c r="F2208" s="77" t="str">
        <f t="shared" si="34"/>
        <v>К товару</v>
      </c>
      <c r="G2208" s="87">
        <v>2645.3890799999999</v>
      </c>
      <c r="H2208" s="61">
        <v>17</v>
      </c>
      <c r="I2208" s="60"/>
    </row>
    <row r="2209" spans="1:9" ht="30" x14ac:dyDescent="0.25">
      <c r="A2209" s="8" t="s">
        <v>16835</v>
      </c>
      <c r="B2209" s="8" t="s">
        <v>639</v>
      </c>
      <c r="C2209" s="8" t="s">
        <v>16836</v>
      </c>
      <c r="D2209" s="8" t="s">
        <v>16837</v>
      </c>
      <c r="E2209" s="13" t="s">
        <v>34339</v>
      </c>
      <c r="F2209" s="77" t="str">
        <f t="shared" si="34"/>
        <v>К товару</v>
      </c>
      <c r="G2209" s="87">
        <v>10030.69908</v>
      </c>
      <c r="H2209" s="61">
        <v>6</v>
      </c>
      <c r="I2209" s="60"/>
    </row>
    <row r="2210" spans="1:9" ht="15" x14ac:dyDescent="0.25">
      <c r="A2210" s="8" t="s">
        <v>24560</v>
      </c>
      <c r="B2210" s="8" t="s">
        <v>639</v>
      </c>
      <c r="C2210" s="8" t="s">
        <v>24561</v>
      </c>
      <c r="D2210" s="8" t="s">
        <v>24562</v>
      </c>
      <c r="E2210" s="13" t="s">
        <v>34340</v>
      </c>
      <c r="F2210" s="77" t="str">
        <f t="shared" si="34"/>
        <v>К товару</v>
      </c>
      <c r="G2210" s="87">
        <v>11295.18</v>
      </c>
      <c r="H2210" s="61">
        <v>5</v>
      </c>
      <c r="I2210" s="60"/>
    </row>
    <row r="2211" spans="1:9" ht="15" x14ac:dyDescent="0.25">
      <c r="A2211" s="8" t="s">
        <v>24563</v>
      </c>
      <c r="B2211" s="8" t="s">
        <v>639</v>
      </c>
      <c r="C2211" s="8" t="s">
        <v>24564</v>
      </c>
      <c r="D2211" s="8" t="s">
        <v>24565</v>
      </c>
      <c r="E2211" s="13" t="s">
        <v>34341</v>
      </c>
      <c r="F2211" s="77" t="str">
        <f t="shared" si="34"/>
        <v>К товару</v>
      </c>
      <c r="G2211" s="87">
        <v>9123.0300000000007</v>
      </c>
      <c r="H2211" s="61">
        <v>1</v>
      </c>
      <c r="I2211" s="60"/>
    </row>
    <row r="2212" spans="1:9" ht="15" x14ac:dyDescent="0.25">
      <c r="A2212" s="8" t="s">
        <v>16838</v>
      </c>
      <c r="B2212" s="8" t="s">
        <v>639</v>
      </c>
      <c r="C2212" s="8" t="s">
        <v>16839</v>
      </c>
      <c r="D2212" s="8" t="s">
        <v>16840</v>
      </c>
      <c r="E2212" s="13" t="s">
        <v>34342</v>
      </c>
      <c r="F2212" s="77" t="str">
        <f t="shared" si="34"/>
        <v>К товару</v>
      </c>
      <c r="G2212" s="87">
        <v>11189.17908</v>
      </c>
      <c r="H2212" s="61">
        <v>33</v>
      </c>
      <c r="I2212" s="60"/>
    </row>
    <row r="2213" spans="1:9" ht="15" x14ac:dyDescent="0.25">
      <c r="A2213" s="8" t="s">
        <v>16841</v>
      </c>
      <c r="B2213" s="8" t="s">
        <v>639</v>
      </c>
      <c r="C2213" s="8" t="s">
        <v>16842</v>
      </c>
      <c r="D2213" s="8" t="s">
        <v>16843</v>
      </c>
      <c r="E2213" s="13" t="s">
        <v>34343</v>
      </c>
      <c r="F2213" s="77" t="str">
        <f t="shared" si="34"/>
        <v>К товару</v>
      </c>
      <c r="G2213" s="87">
        <v>3620.25</v>
      </c>
      <c r="H2213" s="61">
        <v>39</v>
      </c>
      <c r="I2213" s="60"/>
    </row>
    <row r="2214" spans="1:9" ht="30" x14ac:dyDescent="0.25">
      <c r="A2214" s="8" t="s">
        <v>16844</v>
      </c>
      <c r="B2214" s="8" t="s">
        <v>639</v>
      </c>
      <c r="C2214" s="8" t="s">
        <v>16845</v>
      </c>
      <c r="D2214" s="8" t="s">
        <v>16846</v>
      </c>
      <c r="E2214" s="13" t="s">
        <v>34344</v>
      </c>
      <c r="F2214" s="77" t="str">
        <f t="shared" si="34"/>
        <v>К товару</v>
      </c>
      <c r="G2214" s="87">
        <v>4788.57708</v>
      </c>
      <c r="H2214" s="61">
        <v>42</v>
      </c>
      <c r="I2214" s="60"/>
    </row>
    <row r="2215" spans="1:9" ht="30" x14ac:dyDescent="0.25">
      <c r="A2215" s="8" t="s">
        <v>16847</v>
      </c>
      <c r="B2215" s="8" t="s">
        <v>639</v>
      </c>
      <c r="C2215" s="8" t="s">
        <v>16848</v>
      </c>
      <c r="D2215" s="8" t="s">
        <v>16849</v>
      </c>
      <c r="E2215" s="13" t="s">
        <v>34345</v>
      </c>
      <c r="F2215" s="77" t="str">
        <f t="shared" si="34"/>
        <v>К товару</v>
      </c>
      <c r="G2215" s="87">
        <v>21760.309079999999</v>
      </c>
      <c r="H2215" s="61">
        <v>6</v>
      </c>
      <c r="I2215" s="60"/>
    </row>
    <row r="2216" spans="1:9" ht="15" x14ac:dyDescent="0.25">
      <c r="A2216" s="8" t="s">
        <v>16850</v>
      </c>
      <c r="B2216" s="8" t="s">
        <v>639</v>
      </c>
      <c r="C2216" s="8" t="s">
        <v>16851</v>
      </c>
      <c r="D2216" s="8" t="s">
        <v>16852</v>
      </c>
      <c r="E2216" s="13" t="s">
        <v>34346</v>
      </c>
      <c r="F2216" s="77" t="str">
        <f t="shared" si="34"/>
        <v>К товару</v>
      </c>
      <c r="G2216" s="87">
        <v>10580.977080000001</v>
      </c>
      <c r="H2216" s="61">
        <v>10</v>
      </c>
      <c r="I2216" s="60"/>
    </row>
    <row r="2217" spans="1:9" ht="15" x14ac:dyDescent="0.25">
      <c r="A2217" s="8" t="s">
        <v>16853</v>
      </c>
      <c r="B2217" s="8" t="s">
        <v>639</v>
      </c>
      <c r="C2217" s="8" t="s">
        <v>16854</v>
      </c>
      <c r="D2217" s="8" t="s">
        <v>16855</v>
      </c>
      <c r="E2217" s="13" t="s">
        <v>34347</v>
      </c>
      <c r="F2217" s="77" t="str">
        <f t="shared" si="34"/>
        <v>К товару</v>
      </c>
      <c r="G2217" s="87">
        <v>2973.8181600000003</v>
      </c>
      <c r="H2217" s="61">
        <v>37</v>
      </c>
      <c r="I2217" s="60"/>
    </row>
    <row r="2218" spans="1:9" ht="30" x14ac:dyDescent="0.25">
      <c r="A2218" s="8" t="s">
        <v>16856</v>
      </c>
      <c r="B2218" s="8" t="s">
        <v>639</v>
      </c>
      <c r="C2218" s="8" t="s">
        <v>16857</v>
      </c>
      <c r="D2218" s="8" t="s">
        <v>16858</v>
      </c>
      <c r="E2218" s="13" t="s">
        <v>34348</v>
      </c>
      <c r="F2218" s="77" t="str">
        <f t="shared" si="34"/>
        <v>К товару</v>
      </c>
      <c r="G2218" s="87">
        <v>5908.2479999999996</v>
      </c>
      <c r="H2218" s="61">
        <v>15</v>
      </c>
      <c r="I2218" s="60"/>
    </row>
    <row r="2219" spans="1:9" ht="15" x14ac:dyDescent="0.25">
      <c r="A2219" s="8" t="s">
        <v>16859</v>
      </c>
      <c r="B2219" s="8" t="s">
        <v>639</v>
      </c>
      <c r="C2219" s="8" t="s">
        <v>16860</v>
      </c>
      <c r="D2219" s="8" t="s">
        <v>16860</v>
      </c>
      <c r="E2219" s="13" t="s">
        <v>34349</v>
      </c>
      <c r="F2219" s="77" t="str">
        <f t="shared" si="34"/>
        <v>К товару</v>
      </c>
      <c r="G2219" s="87">
        <v>1340.3613600000001</v>
      </c>
      <c r="H2219" s="61">
        <v>92</v>
      </c>
      <c r="I2219" s="60"/>
    </row>
    <row r="2220" spans="1:9" ht="15" x14ac:dyDescent="0.25">
      <c r="A2220" s="8" t="s">
        <v>24566</v>
      </c>
      <c r="B2220" s="8" t="s">
        <v>639</v>
      </c>
      <c r="C2220" s="8" t="s">
        <v>24567</v>
      </c>
      <c r="D2220" s="8" t="s">
        <v>24568</v>
      </c>
      <c r="E2220" s="13" t="s">
        <v>34350</v>
      </c>
      <c r="F2220" s="77" t="str">
        <f t="shared" si="34"/>
        <v>К товару</v>
      </c>
      <c r="G2220" s="87">
        <v>4315.3379999999997</v>
      </c>
      <c r="H2220" s="61">
        <v>1</v>
      </c>
      <c r="I2220" s="60"/>
    </row>
    <row r="2221" spans="1:9" ht="30" x14ac:dyDescent="0.25">
      <c r="A2221" s="8" t="s">
        <v>16861</v>
      </c>
      <c r="B2221" s="8" t="s">
        <v>639</v>
      </c>
      <c r="C2221" s="8" t="s">
        <v>16862</v>
      </c>
      <c r="D2221" s="8" t="s">
        <v>1917</v>
      </c>
      <c r="E2221" s="13" t="s">
        <v>34351</v>
      </c>
      <c r="F2221" s="77" t="str">
        <f t="shared" si="34"/>
        <v>К товару</v>
      </c>
      <c r="G2221" s="87">
        <v>8872.2190799999989</v>
      </c>
      <c r="H2221" s="61">
        <v>6</v>
      </c>
      <c r="I2221" s="60"/>
    </row>
    <row r="2222" spans="1:9" ht="30" x14ac:dyDescent="0.25">
      <c r="A2222" s="8" t="s">
        <v>16865</v>
      </c>
      <c r="B2222" s="8" t="s">
        <v>639</v>
      </c>
      <c r="C2222" s="8" t="s">
        <v>16866</v>
      </c>
      <c r="D2222" s="8" t="s">
        <v>1943</v>
      </c>
      <c r="E2222" s="13" t="s">
        <v>34352</v>
      </c>
      <c r="F2222" s="77" t="str">
        <f t="shared" si="34"/>
        <v>К товару</v>
      </c>
      <c r="G2222" s="87">
        <v>13650.94908</v>
      </c>
      <c r="H2222" s="61">
        <v>27</v>
      </c>
      <c r="I2222" s="60"/>
    </row>
    <row r="2223" spans="1:9" ht="30" x14ac:dyDescent="0.25">
      <c r="A2223" s="8" t="s">
        <v>16863</v>
      </c>
      <c r="B2223" s="8" t="s">
        <v>639</v>
      </c>
      <c r="C2223" s="8" t="s">
        <v>16864</v>
      </c>
      <c r="D2223" s="8" t="s">
        <v>2002</v>
      </c>
      <c r="E2223" s="13" t="s">
        <v>34353</v>
      </c>
      <c r="F2223" s="77" t="str">
        <f t="shared" si="34"/>
        <v>К товару</v>
      </c>
      <c r="G2223" s="87">
        <v>11044.36908</v>
      </c>
      <c r="H2223" s="61">
        <v>90</v>
      </c>
      <c r="I2223" s="60"/>
    </row>
    <row r="2224" spans="1:9" ht="30" x14ac:dyDescent="0.25">
      <c r="A2224" s="8" t="s">
        <v>24569</v>
      </c>
      <c r="B2224" s="8" t="s">
        <v>639</v>
      </c>
      <c r="C2224" s="8" t="s">
        <v>24570</v>
      </c>
      <c r="D2224" s="8" t="s">
        <v>24571</v>
      </c>
      <c r="E2224" s="13" t="s">
        <v>34354</v>
      </c>
      <c r="F2224" s="77" t="str">
        <f t="shared" si="34"/>
        <v>К товару</v>
      </c>
      <c r="G2224" s="87">
        <v>5589.6660000000002</v>
      </c>
      <c r="H2224" s="61">
        <v>13</v>
      </c>
      <c r="I2224" s="60"/>
    </row>
    <row r="2225" spans="1:9" ht="30" x14ac:dyDescent="0.25">
      <c r="A2225" s="8" t="s">
        <v>16867</v>
      </c>
      <c r="B2225" s="8" t="s">
        <v>639</v>
      </c>
      <c r="C2225" s="8" t="s">
        <v>16868</v>
      </c>
      <c r="D2225" s="8" t="s">
        <v>16869</v>
      </c>
      <c r="E2225" s="13" t="s">
        <v>34355</v>
      </c>
      <c r="F2225" s="77" t="str">
        <f t="shared" si="34"/>
        <v>К товару</v>
      </c>
      <c r="G2225" s="87">
        <v>13371.176159999999</v>
      </c>
      <c r="H2225" s="61">
        <v>40</v>
      </c>
      <c r="I2225" s="60"/>
    </row>
    <row r="2226" spans="1:9" ht="30" x14ac:dyDescent="0.25">
      <c r="A2226" s="8" t="s">
        <v>16870</v>
      </c>
      <c r="B2226" s="8" t="s">
        <v>639</v>
      </c>
      <c r="C2226" s="8" t="s">
        <v>16871</v>
      </c>
      <c r="D2226" s="8" t="s">
        <v>1958</v>
      </c>
      <c r="E2226" s="13" t="s">
        <v>34356</v>
      </c>
      <c r="F2226" s="77" t="str">
        <f t="shared" si="34"/>
        <v>К товару</v>
      </c>
      <c r="G2226" s="87">
        <v>3688.02108</v>
      </c>
      <c r="H2226" s="61">
        <v>18</v>
      </c>
      <c r="I2226" s="60"/>
    </row>
    <row r="2227" spans="1:9" ht="30" x14ac:dyDescent="0.25">
      <c r="A2227" s="8" t="s">
        <v>16872</v>
      </c>
      <c r="B2227" s="8" t="s">
        <v>639</v>
      </c>
      <c r="C2227" s="8" t="s">
        <v>16873</v>
      </c>
      <c r="D2227" s="8" t="s">
        <v>16874</v>
      </c>
      <c r="E2227" s="13" t="s">
        <v>34357</v>
      </c>
      <c r="F2227" s="77" t="str">
        <f t="shared" si="34"/>
        <v>К товару</v>
      </c>
      <c r="G2227" s="87">
        <v>2606.58</v>
      </c>
      <c r="H2227" s="61">
        <v>37</v>
      </c>
      <c r="I2227" s="60"/>
    </row>
    <row r="2228" spans="1:9" ht="30" x14ac:dyDescent="0.25">
      <c r="A2228" s="8" t="s">
        <v>16875</v>
      </c>
      <c r="B2228" s="8" t="s">
        <v>639</v>
      </c>
      <c r="C2228" s="8" t="s">
        <v>16876</v>
      </c>
      <c r="D2228" s="8" t="s">
        <v>16876</v>
      </c>
      <c r="E2228" s="13" t="s">
        <v>34358</v>
      </c>
      <c r="F2228" s="77" t="str">
        <f t="shared" si="34"/>
        <v>К товару</v>
      </c>
      <c r="G2228" s="87">
        <v>3118.6281600000002</v>
      </c>
      <c r="H2228" s="61">
        <v>66</v>
      </c>
      <c r="I2228" s="60"/>
    </row>
    <row r="2229" spans="1:9" ht="30" x14ac:dyDescent="0.25">
      <c r="A2229" s="8" t="s">
        <v>16877</v>
      </c>
      <c r="B2229" s="8" t="s">
        <v>639</v>
      </c>
      <c r="C2229" s="8" t="s">
        <v>16878</v>
      </c>
      <c r="D2229" s="8"/>
      <c r="E2229" s="13" t="s">
        <v>34359</v>
      </c>
      <c r="F2229" s="77" t="str">
        <f t="shared" si="34"/>
        <v>К товару</v>
      </c>
      <c r="G2229" s="87">
        <v>10860.75</v>
      </c>
      <c r="H2229" s="61">
        <v>7</v>
      </c>
      <c r="I2229" s="60"/>
    </row>
    <row r="2230" spans="1:9" ht="30" x14ac:dyDescent="0.25">
      <c r="A2230" s="8" t="s">
        <v>16879</v>
      </c>
      <c r="B2230" s="8" t="s">
        <v>639</v>
      </c>
      <c r="C2230" s="8" t="s">
        <v>16880</v>
      </c>
      <c r="D2230" s="8" t="s">
        <v>16881</v>
      </c>
      <c r="E2230" s="13" t="s">
        <v>34360</v>
      </c>
      <c r="F2230" s="77" t="str">
        <f t="shared" si="34"/>
        <v>К товару</v>
      </c>
      <c r="G2230" s="87">
        <v>1448.1</v>
      </c>
      <c r="H2230" s="61">
        <v>77</v>
      </c>
      <c r="I2230" s="60"/>
    </row>
    <row r="2231" spans="1:9" ht="15" x14ac:dyDescent="0.25">
      <c r="A2231" s="8" t="s">
        <v>16882</v>
      </c>
      <c r="B2231" s="8" t="s">
        <v>639</v>
      </c>
      <c r="C2231" s="8" t="s">
        <v>16883</v>
      </c>
      <c r="D2231" s="8" t="s">
        <v>16884</v>
      </c>
      <c r="E2231" s="13" t="s">
        <v>34361</v>
      </c>
      <c r="F2231" s="77" t="str">
        <f t="shared" si="34"/>
        <v>К товару</v>
      </c>
      <c r="G2231" s="87">
        <v>8746.5239999999994</v>
      </c>
      <c r="H2231" s="61">
        <v>9</v>
      </c>
      <c r="I2231" s="60"/>
    </row>
    <row r="2232" spans="1:9" ht="15" x14ac:dyDescent="0.25">
      <c r="A2232" s="8" t="s">
        <v>16885</v>
      </c>
      <c r="B2232" s="8" t="s">
        <v>639</v>
      </c>
      <c r="C2232" s="8" t="s">
        <v>16886</v>
      </c>
      <c r="D2232" s="8"/>
      <c r="E2232" s="13" t="s">
        <v>34362</v>
      </c>
      <c r="F2232" s="77" t="str">
        <f t="shared" si="34"/>
        <v>К товару</v>
      </c>
      <c r="G2232" s="87">
        <v>2935.0090799999998</v>
      </c>
      <c r="H2232" s="61">
        <v>37</v>
      </c>
      <c r="I2232" s="60"/>
    </row>
    <row r="2233" spans="1:9" ht="30" x14ac:dyDescent="0.25">
      <c r="A2233" s="8" t="s">
        <v>16887</v>
      </c>
      <c r="B2233" s="8" t="s">
        <v>639</v>
      </c>
      <c r="C2233" s="8" t="s">
        <v>16888</v>
      </c>
      <c r="D2233" s="8" t="s">
        <v>16889</v>
      </c>
      <c r="E2233" s="13" t="s">
        <v>34363</v>
      </c>
      <c r="F2233" s="77" t="str">
        <f t="shared" si="34"/>
        <v>К товару</v>
      </c>
      <c r="G2233" s="87">
        <v>7047.6130800000001</v>
      </c>
      <c r="H2233" s="61">
        <v>7</v>
      </c>
      <c r="I2233" s="60"/>
    </row>
    <row r="2234" spans="1:9" ht="30" x14ac:dyDescent="0.25">
      <c r="A2234" s="8" t="s">
        <v>24572</v>
      </c>
      <c r="B2234" s="8" t="s">
        <v>639</v>
      </c>
      <c r="C2234" s="8" t="s">
        <v>24573</v>
      </c>
      <c r="D2234" s="8" t="s">
        <v>24574</v>
      </c>
      <c r="E2234" s="13" t="s">
        <v>34364</v>
      </c>
      <c r="F2234" s="77" t="str">
        <f t="shared" si="34"/>
        <v>К товару</v>
      </c>
      <c r="G2234" s="87">
        <v>4885.31016</v>
      </c>
      <c r="H2234" s="61">
        <v>11</v>
      </c>
      <c r="I2234" s="60"/>
    </row>
    <row r="2235" spans="1:9" ht="30" x14ac:dyDescent="0.25">
      <c r="A2235" s="8" t="s">
        <v>16890</v>
      </c>
      <c r="B2235" s="8" t="s">
        <v>639</v>
      </c>
      <c r="C2235" s="8" t="s">
        <v>16891</v>
      </c>
      <c r="D2235" s="8" t="s">
        <v>16892</v>
      </c>
      <c r="E2235" s="13" t="s">
        <v>34365</v>
      </c>
      <c r="F2235" s="77" t="str">
        <f t="shared" si="34"/>
        <v>К товару</v>
      </c>
      <c r="G2235" s="87">
        <v>9258.5721599999997</v>
      </c>
      <c r="H2235" s="61">
        <v>9</v>
      </c>
      <c r="I2235" s="60"/>
    </row>
    <row r="2236" spans="1:9" ht="15" x14ac:dyDescent="0.25">
      <c r="A2236" s="8" t="s">
        <v>16893</v>
      </c>
      <c r="B2236" s="8" t="s">
        <v>639</v>
      </c>
      <c r="C2236" s="8" t="s">
        <v>16894</v>
      </c>
      <c r="D2236" s="8" t="s">
        <v>16895</v>
      </c>
      <c r="E2236" s="13" t="s">
        <v>34366</v>
      </c>
      <c r="F2236" s="77" t="str">
        <f t="shared" si="34"/>
        <v>К товару</v>
      </c>
      <c r="G2236" s="87">
        <v>2780.3519999999999</v>
      </c>
      <c r="H2236" s="61">
        <v>93</v>
      </c>
      <c r="I2236" s="60"/>
    </row>
    <row r="2237" spans="1:9" ht="30" x14ac:dyDescent="0.25">
      <c r="A2237" s="8" t="s">
        <v>16898</v>
      </c>
      <c r="B2237" s="8" t="s">
        <v>639</v>
      </c>
      <c r="C2237" s="8" t="s">
        <v>16899</v>
      </c>
      <c r="D2237" s="8"/>
      <c r="E2237" s="13" t="s">
        <v>34367</v>
      </c>
      <c r="F2237" s="77" t="str">
        <f t="shared" si="34"/>
        <v>К товару</v>
      </c>
      <c r="G2237" s="87">
        <v>9770.0410799999991</v>
      </c>
      <c r="H2237" s="61">
        <v>11</v>
      </c>
      <c r="I2237" s="60"/>
    </row>
    <row r="2238" spans="1:9" ht="30" x14ac:dyDescent="0.25">
      <c r="A2238" s="8" t="s">
        <v>16896</v>
      </c>
      <c r="B2238" s="8" t="s">
        <v>639</v>
      </c>
      <c r="C2238" s="8" t="s">
        <v>16897</v>
      </c>
      <c r="D2238" s="8" t="s">
        <v>12369</v>
      </c>
      <c r="E2238" s="13" t="s">
        <v>34368</v>
      </c>
      <c r="F2238" s="77" t="str">
        <f t="shared" si="34"/>
        <v>К товару</v>
      </c>
      <c r="G2238" s="87">
        <v>9567.3070800000005</v>
      </c>
      <c r="H2238" s="61">
        <v>143</v>
      </c>
      <c r="I2238" s="60"/>
    </row>
    <row r="2239" spans="1:9" ht="15" x14ac:dyDescent="0.25">
      <c r="A2239" s="8" t="s">
        <v>16963</v>
      </c>
      <c r="B2239" s="8" t="s">
        <v>639</v>
      </c>
      <c r="C2239" s="8" t="s">
        <v>16964</v>
      </c>
      <c r="D2239" s="8" t="s">
        <v>16965</v>
      </c>
      <c r="E2239" s="13" t="s">
        <v>34369</v>
      </c>
      <c r="F2239" s="77" t="str">
        <f t="shared" si="34"/>
        <v>К товару</v>
      </c>
      <c r="G2239" s="87">
        <v>4170.5280000000002</v>
      </c>
      <c r="H2239" s="61">
        <v>12</v>
      </c>
      <c r="I2239" s="60"/>
    </row>
    <row r="2240" spans="1:9" ht="30" x14ac:dyDescent="0.25">
      <c r="A2240" s="8" t="s">
        <v>16900</v>
      </c>
      <c r="B2240" s="8" t="s">
        <v>639</v>
      </c>
      <c r="C2240" s="8" t="s">
        <v>16901</v>
      </c>
      <c r="D2240" s="8" t="s">
        <v>16902</v>
      </c>
      <c r="E2240" s="13" t="s">
        <v>34370</v>
      </c>
      <c r="F2240" s="77" t="str">
        <f t="shared" si="34"/>
        <v>К товару</v>
      </c>
      <c r="G2240" s="87">
        <v>9490.2681599999996</v>
      </c>
      <c r="H2240" s="61">
        <v>35</v>
      </c>
      <c r="I2240" s="60"/>
    </row>
    <row r="2241" spans="1:9" ht="30" x14ac:dyDescent="0.25">
      <c r="A2241" s="8" t="s">
        <v>27932</v>
      </c>
      <c r="B2241" s="8" t="s">
        <v>639</v>
      </c>
      <c r="C2241" s="8" t="s">
        <v>27933</v>
      </c>
      <c r="D2241" s="8" t="s">
        <v>27934</v>
      </c>
      <c r="E2241" s="13" t="s">
        <v>34371</v>
      </c>
      <c r="F2241" s="77" t="str">
        <f t="shared" si="34"/>
        <v>К товару</v>
      </c>
      <c r="G2241" s="87">
        <v>5464.5501599999998</v>
      </c>
      <c r="H2241" s="61">
        <v>7</v>
      </c>
      <c r="I2241" s="60"/>
    </row>
    <row r="2242" spans="1:9" ht="15" x14ac:dyDescent="0.25">
      <c r="A2242" s="8" t="s">
        <v>24575</v>
      </c>
      <c r="B2242" s="8" t="s">
        <v>639</v>
      </c>
      <c r="C2242" s="8" t="s">
        <v>24576</v>
      </c>
      <c r="D2242" s="8" t="s">
        <v>24577</v>
      </c>
      <c r="E2242" s="13" t="s">
        <v>34372</v>
      </c>
      <c r="F2242" s="77" t="str">
        <f t="shared" si="34"/>
        <v>К товару</v>
      </c>
      <c r="G2242" s="87">
        <v>9277.6870799999997</v>
      </c>
      <c r="H2242" s="61">
        <v>2</v>
      </c>
      <c r="I2242" s="60"/>
    </row>
    <row r="2243" spans="1:9" ht="30" x14ac:dyDescent="0.25">
      <c r="A2243" s="8" t="s">
        <v>21649</v>
      </c>
      <c r="B2243" s="8" t="s">
        <v>639</v>
      </c>
      <c r="C2243" s="8" t="s">
        <v>21650</v>
      </c>
      <c r="D2243" s="8" t="s">
        <v>21651</v>
      </c>
      <c r="E2243" s="13" t="s">
        <v>34373</v>
      </c>
      <c r="F2243" s="77" t="str">
        <f t="shared" si="34"/>
        <v>К товару</v>
      </c>
      <c r="G2243" s="87">
        <v>6449.2581599999994</v>
      </c>
      <c r="H2243" s="61">
        <v>9</v>
      </c>
      <c r="I2243" s="60"/>
    </row>
    <row r="2244" spans="1:9" ht="15" x14ac:dyDescent="0.25">
      <c r="A2244" s="8" t="s">
        <v>24578</v>
      </c>
      <c r="B2244" s="8" t="s">
        <v>639</v>
      </c>
      <c r="C2244" s="8" t="s">
        <v>24579</v>
      </c>
      <c r="D2244" s="8" t="s">
        <v>1711</v>
      </c>
      <c r="E2244" s="13" t="s">
        <v>34374</v>
      </c>
      <c r="F2244" s="77" t="str">
        <f t="shared" si="34"/>
        <v>К товару</v>
      </c>
      <c r="G2244" s="87">
        <v>12569.508</v>
      </c>
      <c r="H2244" s="61">
        <v>12</v>
      </c>
      <c r="I2244" s="60"/>
    </row>
    <row r="2245" spans="1:9" ht="15" x14ac:dyDescent="0.25">
      <c r="A2245" s="8" t="s">
        <v>16903</v>
      </c>
      <c r="B2245" s="8" t="s">
        <v>639</v>
      </c>
      <c r="C2245" s="8" t="s">
        <v>16904</v>
      </c>
      <c r="D2245" s="8" t="s">
        <v>16905</v>
      </c>
      <c r="E2245" s="13" t="s">
        <v>34375</v>
      </c>
      <c r="F2245" s="77" t="str">
        <f t="shared" si="34"/>
        <v>К товару</v>
      </c>
      <c r="G2245" s="87">
        <v>16460.263080000001</v>
      </c>
      <c r="H2245" s="61">
        <v>6</v>
      </c>
      <c r="I2245" s="60"/>
    </row>
    <row r="2246" spans="1:9" ht="15" x14ac:dyDescent="0.25">
      <c r="A2246" s="8" t="s">
        <v>16906</v>
      </c>
      <c r="B2246" s="8" t="s">
        <v>639</v>
      </c>
      <c r="C2246" s="8" t="s">
        <v>16907</v>
      </c>
      <c r="D2246" s="8" t="s">
        <v>1871</v>
      </c>
      <c r="E2246" s="13" t="s">
        <v>34376</v>
      </c>
      <c r="F2246" s="77" t="str">
        <f t="shared" si="34"/>
        <v>К товару</v>
      </c>
      <c r="G2246" s="87">
        <v>8514.8279999999995</v>
      </c>
      <c r="H2246" s="61">
        <v>20</v>
      </c>
      <c r="I2246" s="60"/>
    </row>
    <row r="2247" spans="1:9" ht="15" x14ac:dyDescent="0.25">
      <c r="A2247" s="8" t="s">
        <v>16908</v>
      </c>
      <c r="B2247" s="8" t="s">
        <v>639</v>
      </c>
      <c r="C2247" s="8" t="s">
        <v>16909</v>
      </c>
      <c r="D2247" s="8" t="s">
        <v>1611</v>
      </c>
      <c r="E2247" s="13" t="s">
        <v>34377</v>
      </c>
      <c r="F2247" s="77" t="str">
        <f t="shared" si="34"/>
        <v>К товару</v>
      </c>
      <c r="G2247" s="87">
        <v>3851.9459999999999</v>
      </c>
      <c r="H2247" s="61">
        <v>28</v>
      </c>
      <c r="I2247" s="60"/>
    </row>
    <row r="2248" spans="1:9" ht="15" x14ac:dyDescent="0.25">
      <c r="A2248" s="8" t="s">
        <v>16910</v>
      </c>
      <c r="B2248" s="8" t="s">
        <v>639</v>
      </c>
      <c r="C2248" s="8" t="s">
        <v>16911</v>
      </c>
      <c r="D2248" s="8" t="s">
        <v>1887</v>
      </c>
      <c r="E2248" s="13" t="s">
        <v>34378</v>
      </c>
      <c r="F2248" s="77" t="str">
        <f t="shared" si="34"/>
        <v>К товару</v>
      </c>
      <c r="G2248" s="87">
        <v>2128.1277599999999</v>
      </c>
      <c r="H2248" s="61">
        <v>42</v>
      </c>
      <c r="I2248" s="60"/>
    </row>
    <row r="2249" spans="1:9" ht="15" x14ac:dyDescent="0.25">
      <c r="A2249" s="8" t="s">
        <v>16912</v>
      </c>
      <c r="B2249" s="8" t="s">
        <v>639</v>
      </c>
      <c r="C2249" s="8" t="s">
        <v>16913</v>
      </c>
      <c r="D2249" s="8" t="s">
        <v>16914</v>
      </c>
      <c r="E2249" s="13" t="s">
        <v>34379</v>
      </c>
      <c r="F2249" s="77" t="str">
        <f t="shared" si="34"/>
        <v>К товару</v>
      </c>
      <c r="G2249" s="87">
        <v>941.84424000000001</v>
      </c>
      <c r="H2249" s="61">
        <v>83</v>
      </c>
      <c r="I2249" s="60"/>
    </row>
    <row r="2250" spans="1:9" ht="15" x14ac:dyDescent="0.25">
      <c r="A2250" s="8" t="s">
        <v>27935</v>
      </c>
      <c r="B2250" s="8" t="s">
        <v>639</v>
      </c>
      <c r="C2250" s="8" t="s">
        <v>27936</v>
      </c>
      <c r="D2250" s="8" t="s">
        <v>27937</v>
      </c>
      <c r="E2250" s="13" t="s">
        <v>34380</v>
      </c>
      <c r="F2250" s="77" t="str">
        <f t="shared" ref="F2250:F2313" si="35">HYPERLINK("https://shop-askom.kz/?pbrandnumber="&amp;C2250&amp;"&amp;pbrandname=SAMPA", "К товару")</f>
        <v>К товару</v>
      </c>
      <c r="G2250" s="87">
        <v>3359.5920000000001</v>
      </c>
      <c r="H2250" s="61">
        <v>40</v>
      </c>
      <c r="I2250" s="60"/>
    </row>
    <row r="2251" spans="1:9" ht="30" x14ac:dyDescent="0.25">
      <c r="A2251" s="8" t="s">
        <v>16915</v>
      </c>
      <c r="B2251" s="8" t="s">
        <v>639</v>
      </c>
      <c r="C2251" s="8" t="s">
        <v>16916</v>
      </c>
      <c r="D2251" s="8" t="s">
        <v>1759</v>
      </c>
      <c r="E2251" s="13" t="s">
        <v>34381</v>
      </c>
      <c r="F2251" s="77" t="str">
        <f t="shared" si="35"/>
        <v>К товару</v>
      </c>
      <c r="G2251" s="87">
        <v>15002.316000000001</v>
      </c>
      <c r="H2251" s="61">
        <v>7</v>
      </c>
      <c r="I2251" s="60"/>
    </row>
    <row r="2252" spans="1:9" ht="30" x14ac:dyDescent="0.25">
      <c r="A2252" s="8" t="s">
        <v>24580</v>
      </c>
      <c r="B2252" s="8" t="s">
        <v>639</v>
      </c>
      <c r="C2252" s="8" t="s">
        <v>24581</v>
      </c>
      <c r="D2252" s="8" t="s">
        <v>24582</v>
      </c>
      <c r="E2252" s="13" t="s">
        <v>34382</v>
      </c>
      <c r="F2252" s="77" t="str">
        <f t="shared" si="35"/>
        <v>К товару</v>
      </c>
      <c r="G2252" s="87">
        <v>13400.13816</v>
      </c>
      <c r="H2252" s="61">
        <v>22</v>
      </c>
      <c r="I2252" s="60"/>
    </row>
    <row r="2253" spans="1:9" ht="15" x14ac:dyDescent="0.25">
      <c r="A2253" s="8" t="s">
        <v>16917</v>
      </c>
      <c r="B2253" s="8" t="s">
        <v>639</v>
      </c>
      <c r="C2253" s="8" t="s">
        <v>16918</v>
      </c>
      <c r="D2253" s="8" t="s">
        <v>16919</v>
      </c>
      <c r="E2253" s="13" t="s">
        <v>34383</v>
      </c>
      <c r="F2253" s="77" t="str">
        <f t="shared" si="35"/>
        <v>К товару</v>
      </c>
      <c r="G2253" s="87">
        <v>1145.1574800000001</v>
      </c>
      <c r="H2253" s="61">
        <v>78</v>
      </c>
      <c r="I2253" s="60"/>
    </row>
    <row r="2254" spans="1:9" ht="30" x14ac:dyDescent="0.25">
      <c r="A2254" s="8" t="s">
        <v>24583</v>
      </c>
      <c r="B2254" s="8" t="s">
        <v>639</v>
      </c>
      <c r="C2254" s="8" t="s">
        <v>24584</v>
      </c>
      <c r="D2254" s="8" t="s">
        <v>24585</v>
      </c>
      <c r="E2254" s="13" t="s">
        <v>34384</v>
      </c>
      <c r="F2254" s="77" t="str">
        <f t="shared" si="35"/>
        <v>К товару</v>
      </c>
      <c r="G2254" s="87">
        <v>10020.852000000001</v>
      </c>
      <c r="H2254" s="61">
        <v>21</v>
      </c>
      <c r="I2254" s="60"/>
    </row>
    <row r="2255" spans="1:9" ht="30" x14ac:dyDescent="0.25">
      <c r="A2255" s="8" t="s">
        <v>16920</v>
      </c>
      <c r="B2255" s="8" t="s">
        <v>639</v>
      </c>
      <c r="C2255" s="8" t="s">
        <v>16921</v>
      </c>
      <c r="D2255" s="8" t="s">
        <v>1687</v>
      </c>
      <c r="E2255" s="13" t="s">
        <v>34385</v>
      </c>
      <c r="F2255" s="77" t="str">
        <f t="shared" si="35"/>
        <v>К товару</v>
      </c>
      <c r="G2255" s="87">
        <v>1992.0063600000001</v>
      </c>
      <c r="H2255" s="61">
        <v>18</v>
      </c>
      <c r="I2255" s="60"/>
    </row>
    <row r="2256" spans="1:9" ht="30" x14ac:dyDescent="0.25">
      <c r="A2256" s="8" t="s">
        <v>16922</v>
      </c>
      <c r="B2256" s="8" t="s">
        <v>639</v>
      </c>
      <c r="C2256" s="8" t="s">
        <v>16923</v>
      </c>
      <c r="D2256" s="8" t="s">
        <v>1651</v>
      </c>
      <c r="E2256" s="13" t="s">
        <v>34386</v>
      </c>
      <c r="F2256" s="77" t="str">
        <f t="shared" si="35"/>
        <v>К товару</v>
      </c>
      <c r="G2256" s="87">
        <v>17985.401999999998</v>
      </c>
      <c r="H2256" s="61">
        <v>18</v>
      </c>
      <c r="I2256" s="60"/>
    </row>
    <row r="2257" spans="1:9" ht="15" x14ac:dyDescent="0.25">
      <c r="A2257" s="8" t="s">
        <v>16924</v>
      </c>
      <c r="B2257" s="8" t="s">
        <v>639</v>
      </c>
      <c r="C2257" s="8" t="s">
        <v>16925</v>
      </c>
      <c r="D2257" s="8" t="s">
        <v>16926</v>
      </c>
      <c r="E2257" s="13" t="s">
        <v>34387</v>
      </c>
      <c r="F2257" s="77" t="str">
        <f t="shared" si="35"/>
        <v>К товару</v>
      </c>
      <c r="G2257" s="87">
        <v>3069.9719999999998</v>
      </c>
      <c r="H2257" s="61">
        <v>50</v>
      </c>
      <c r="I2257" s="60"/>
    </row>
    <row r="2258" spans="1:9" ht="30" x14ac:dyDescent="0.25">
      <c r="A2258" s="8" t="s">
        <v>16927</v>
      </c>
      <c r="B2258" s="8" t="s">
        <v>639</v>
      </c>
      <c r="C2258" s="8" t="s">
        <v>16928</v>
      </c>
      <c r="D2258" s="8" t="s">
        <v>16929</v>
      </c>
      <c r="E2258" s="13" t="s">
        <v>34388</v>
      </c>
      <c r="F2258" s="77" t="str">
        <f t="shared" si="35"/>
        <v>К товару</v>
      </c>
      <c r="G2258" s="87">
        <v>16662.997080000001</v>
      </c>
      <c r="H2258" s="61">
        <v>14</v>
      </c>
      <c r="I2258" s="60"/>
    </row>
    <row r="2259" spans="1:9" ht="15" x14ac:dyDescent="0.25">
      <c r="A2259" s="8" t="s">
        <v>24586</v>
      </c>
      <c r="B2259" s="8" t="s">
        <v>639</v>
      </c>
      <c r="C2259" s="8" t="s">
        <v>24587</v>
      </c>
      <c r="D2259" s="8" t="s">
        <v>24588</v>
      </c>
      <c r="E2259" s="13" t="s">
        <v>34389</v>
      </c>
      <c r="F2259" s="77" t="str">
        <f t="shared" si="35"/>
        <v>К товару</v>
      </c>
      <c r="G2259" s="87">
        <v>217.79423999999997</v>
      </c>
      <c r="H2259" s="61">
        <v>30</v>
      </c>
      <c r="I2259" s="60"/>
    </row>
    <row r="2260" spans="1:9" ht="30" x14ac:dyDescent="0.25">
      <c r="A2260" s="8" t="s">
        <v>24589</v>
      </c>
      <c r="B2260" s="8" t="s">
        <v>639</v>
      </c>
      <c r="C2260" s="8" t="s">
        <v>24590</v>
      </c>
      <c r="D2260" s="8" t="s">
        <v>24591</v>
      </c>
      <c r="E2260" s="13" t="s">
        <v>34390</v>
      </c>
      <c r="F2260" s="77" t="str">
        <f t="shared" si="35"/>
        <v>К товару</v>
      </c>
      <c r="G2260" s="87">
        <v>4778.7299999999996</v>
      </c>
      <c r="H2260" s="61">
        <v>12</v>
      </c>
      <c r="I2260" s="60"/>
    </row>
    <row r="2261" spans="1:9" ht="15" x14ac:dyDescent="0.25">
      <c r="A2261" s="8" t="s">
        <v>16930</v>
      </c>
      <c r="B2261" s="8" t="s">
        <v>639</v>
      </c>
      <c r="C2261" s="8" t="s">
        <v>16931</v>
      </c>
      <c r="D2261" s="8" t="s">
        <v>1635</v>
      </c>
      <c r="E2261" s="13" t="s">
        <v>34391</v>
      </c>
      <c r="F2261" s="77" t="str">
        <f t="shared" si="35"/>
        <v>К товару</v>
      </c>
      <c r="G2261" s="87">
        <v>1134.73116</v>
      </c>
      <c r="H2261" s="61">
        <v>168</v>
      </c>
      <c r="I2261" s="60"/>
    </row>
    <row r="2262" spans="1:9" ht="30" x14ac:dyDescent="0.25">
      <c r="A2262" s="8" t="s">
        <v>16932</v>
      </c>
      <c r="B2262" s="8" t="s">
        <v>639</v>
      </c>
      <c r="C2262" s="8" t="s">
        <v>16933</v>
      </c>
      <c r="D2262" s="8" t="s">
        <v>16934</v>
      </c>
      <c r="E2262" s="13" t="s">
        <v>34392</v>
      </c>
      <c r="F2262" s="77" t="str">
        <f t="shared" si="35"/>
        <v>К товару</v>
      </c>
      <c r="G2262" s="87">
        <v>2326.80708</v>
      </c>
      <c r="H2262" s="61">
        <v>44</v>
      </c>
      <c r="I2262" s="60"/>
    </row>
    <row r="2263" spans="1:9" ht="15" x14ac:dyDescent="0.25">
      <c r="A2263" s="8" t="s">
        <v>16935</v>
      </c>
      <c r="B2263" s="8" t="s">
        <v>639</v>
      </c>
      <c r="C2263" s="8" t="s">
        <v>16936</v>
      </c>
      <c r="D2263" s="8" t="s">
        <v>16937</v>
      </c>
      <c r="E2263" s="13" t="s">
        <v>34393</v>
      </c>
      <c r="F2263" s="77" t="str">
        <f t="shared" si="35"/>
        <v>К товару</v>
      </c>
      <c r="G2263" s="87">
        <v>19308.386159999998</v>
      </c>
      <c r="H2263" s="61">
        <v>59</v>
      </c>
      <c r="I2263" s="60"/>
    </row>
    <row r="2264" spans="1:9" ht="30" x14ac:dyDescent="0.25">
      <c r="A2264" s="8" t="s">
        <v>16938</v>
      </c>
      <c r="B2264" s="8" t="s">
        <v>639</v>
      </c>
      <c r="C2264" s="8" t="s">
        <v>16939</v>
      </c>
      <c r="D2264" s="8" t="s">
        <v>16940</v>
      </c>
      <c r="E2264" s="13" t="s">
        <v>34394</v>
      </c>
      <c r="F2264" s="77" t="str">
        <f t="shared" si="35"/>
        <v>К товару</v>
      </c>
      <c r="G2264" s="87">
        <v>14954.239079999999</v>
      </c>
      <c r="H2264" s="61">
        <v>19</v>
      </c>
      <c r="I2264" s="60"/>
    </row>
    <row r="2265" spans="1:9" ht="30" x14ac:dyDescent="0.25">
      <c r="A2265" s="8" t="s">
        <v>16941</v>
      </c>
      <c r="B2265" s="8" t="s">
        <v>639</v>
      </c>
      <c r="C2265" s="8" t="s">
        <v>16942</v>
      </c>
      <c r="D2265" s="8" t="s">
        <v>16943</v>
      </c>
      <c r="E2265" s="13" t="s">
        <v>34395</v>
      </c>
      <c r="F2265" s="77" t="str">
        <f t="shared" si="35"/>
        <v>К товару</v>
      </c>
      <c r="G2265" s="87">
        <v>7376.04216</v>
      </c>
      <c r="H2265" s="61">
        <v>15</v>
      </c>
      <c r="I2265" s="60"/>
    </row>
    <row r="2266" spans="1:9" ht="30" x14ac:dyDescent="0.25">
      <c r="A2266" s="8" t="s">
        <v>16944</v>
      </c>
      <c r="B2266" s="8" t="s">
        <v>639</v>
      </c>
      <c r="C2266" s="8" t="s">
        <v>16945</v>
      </c>
      <c r="D2266" s="8" t="s">
        <v>16946</v>
      </c>
      <c r="E2266" s="13" t="s">
        <v>34396</v>
      </c>
      <c r="F2266" s="77" t="str">
        <f t="shared" si="35"/>
        <v>К товару</v>
      </c>
      <c r="G2266" s="87">
        <v>8196.2459999999992</v>
      </c>
      <c r="H2266" s="61">
        <v>14</v>
      </c>
      <c r="I2266" s="60"/>
    </row>
    <row r="2267" spans="1:9" ht="30" x14ac:dyDescent="0.25">
      <c r="A2267" s="8" t="s">
        <v>21652</v>
      </c>
      <c r="B2267" s="8" t="s">
        <v>639</v>
      </c>
      <c r="C2267" s="8" t="s">
        <v>21653</v>
      </c>
      <c r="D2267" s="8" t="s">
        <v>21654</v>
      </c>
      <c r="E2267" s="13" t="s">
        <v>34397</v>
      </c>
      <c r="F2267" s="77" t="str">
        <f t="shared" si="35"/>
        <v>К товару</v>
      </c>
      <c r="G2267" s="87">
        <v>1232.04348</v>
      </c>
      <c r="H2267" s="61">
        <v>3</v>
      </c>
      <c r="I2267" s="60"/>
    </row>
    <row r="2268" spans="1:9" ht="15" x14ac:dyDescent="0.25">
      <c r="A2268" s="8" t="s">
        <v>16947</v>
      </c>
      <c r="B2268" s="8" t="s">
        <v>639</v>
      </c>
      <c r="C2268" s="8" t="s">
        <v>16948</v>
      </c>
      <c r="D2268" s="8" t="s">
        <v>16949</v>
      </c>
      <c r="E2268" s="13" t="s">
        <v>34398</v>
      </c>
      <c r="F2268" s="77" t="str">
        <f t="shared" si="35"/>
        <v>К товару</v>
      </c>
      <c r="G2268" s="87">
        <v>3668.90616</v>
      </c>
      <c r="H2268" s="61">
        <v>35</v>
      </c>
      <c r="I2268" s="60"/>
    </row>
    <row r="2269" spans="1:9" ht="30" x14ac:dyDescent="0.25">
      <c r="A2269" s="8" t="s">
        <v>21655</v>
      </c>
      <c r="B2269" s="8" t="s">
        <v>639</v>
      </c>
      <c r="C2269" s="8" t="s">
        <v>21656</v>
      </c>
      <c r="D2269" s="8" t="s">
        <v>21657</v>
      </c>
      <c r="E2269" s="13" t="s">
        <v>34399</v>
      </c>
      <c r="F2269" s="77" t="str">
        <f t="shared" si="35"/>
        <v>К товару</v>
      </c>
      <c r="G2269" s="87">
        <v>48897.703080000007</v>
      </c>
      <c r="H2269" s="61">
        <v>4</v>
      </c>
      <c r="I2269" s="60"/>
    </row>
    <row r="2270" spans="1:9" ht="15" x14ac:dyDescent="0.25">
      <c r="A2270" s="8" t="s">
        <v>16950</v>
      </c>
      <c r="B2270" s="8" t="s">
        <v>639</v>
      </c>
      <c r="C2270" s="8" t="s">
        <v>16951</v>
      </c>
      <c r="D2270" s="8" t="s">
        <v>16952</v>
      </c>
      <c r="E2270" s="13" t="s">
        <v>34400</v>
      </c>
      <c r="F2270" s="77" t="str">
        <f t="shared" si="35"/>
        <v>К товару</v>
      </c>
      <c r="G2270" s="87">
        <v>3668.90616</v>
      </c>
      <c r="H2270" s="61">
        <v>39</v>
      </c>
      <c r="I2270" s="60"/>
    </row>
    <row r="2271" spans="1:9" ht="30" x14ac:dyDescent="0.25">
      <c r="A2271" s="8" t="s">
        <v>21658</v>
      </c>
      <c r="B2271" s="8" t="s">
        <v>639</v>
      </c>
      <c r="C2271" s="8" t="s">
        <v>21659</v>
      </c>
      <c r="D2271" s="8" t="s">
        <v>21660</v>
      </c>
      <c r="E2271" s="13" t="s">
        <v>34401</v>
      </c>
      <c r="F2271" s="77" t="str">
        <f t="shared" si="35"/>
        <v>К товару</v>
      </c>
      <c r="G2271" s="87">
        <v>45875.807999999997</v>
      </c>
      <c r="H2271" s="61">
        <v>3</v>
      </c>
      <c r="I2271" s="60"/>
    </row>
    <row r="2272" spans="1:9" ht="30" x14ac:dyDescent="0.25">
      <c r="A2272" s="8" t="s">
        <v>24592</v>
      </c>
      <c r="B2272" s="8" t="s">
        <v>639</v>
      </c>
      <c r="C2272" s="8" t="s">
        <v>24593</v>
      </c>
      <c r="D2272" s="8" t="s">
        <v>24594</v>
      </c>
      <c r="E2272" s="13" t="s">
        <v>34402</v>
      </c>
      <c r="F2272" s="77" t="str">
        <f t="shared" si="35"/>
        <v>К товару</v>
      </c>
      <c r="G2272" s="87">
        <v>8379.8650799999996</v>
      </c>
      <c r="H2272" s="61">
        <v>15</v>
      </c>
      <c r="I2272" s="60"/>
    </row>
    <row r="2273" spans="1:9" ht="15" x14ac:dyDescent="0.25">
      <c r="A2273" s="8" t="s">
        <v>16953</v>
      </c>
      <c r="B2273" s="8" t="s">
        <v>639</v>
      </c>
      <c r="C2273" s="8" t="s">
        <v>16954</v>
      </c>
      <c r="D2273" s="8" t="s">
        <v>1631</v>
      </c>
      <c r="E2273" s="13" t="s">
        <v>34403</v>
      </c>
      <c r="F2273" s="77" t="str">
        <f t="shared" si="35"/>
        <v>К товару</v>
      </c>
      <c r="G2273" s="87">
        <v>3929.5641600000004</v>
      </c>
      <c r="H2273" s="61">
        <v>22</v>
      </c>
      <c r="I2273" s="60"/>
    </row>
    <row r="2274" spans="1:9" ht="15" x14ac:dyDescent="0.25">
      <c r="A2274" s="8" t="s">
        <v>24595</v>
      </c>
      <c r="B2274" s="8" t="s">
        <v>639</v>
      </c>
      <c r="C2274" s="8" t="s">
        <v>24596</v>
      </c>
      <c r="D2274" s="8" t="s">
        <v>24597</v>
      </c>
      <c r="E2274" s="13" t="s">
        <v>34404</v>
      </c>
      <c r="F2274" s="77" t="str">
        <f t="shared" si="35"/>
        <v>К товару</v>
      </c>
      <c r="G2274" s="87">
        <v>482.50691999999998</v>
      </c>
      <c r="H2274" s="61">
        <v>77</v>
      </c>
      <c r="I2274" s="60"/>
    </row>
    <row r="2275" spans="1:9" ht="30" x14ac:dyDescent="0.25">
      <c r="A2275" s="8" t="s">
        <v>16955</v>
      </c>
      <c r="B2275" s="8" t="s">
        <v>639</v>
      </c>
      <c r="C2275" s="8" t="s">
        <v>16956</v>
      </c>
      <c r="D2275" s="8" t="s">
        <v>1525</v>
      </c>
      <c r="E2275" s="13" t="s">
        <v>34405</v>
      </c>
      <c r="F2275" s="77" t="str">
        <f t="shared" si="35"/>
        <v>К товару</v>
      </c>
      <c r="G2275" s="87">
        <v>12193.002</v>
      </c>
      <c r="H2275" s="61">
        <v>15</v>
      </c>
      <c r="I2275" s="60"/>
    </row>
    <row r="2276" spans="1:9" ht="30" x14ac:dyDescent="0.25">
      <c r="A2276" s="8" t="s">
        <v>16957</v>
      </c>
      <c r="B2276" s="8" t="s">
        <v>639</v>
      </c>
      <c r="C2276" s="8" t="s">
        <v>16958</v>
      </c>
      <c r="D2276" s="8" t="s">
        <v>16959</v>
      </c>
      <c r="E2276" s="13" t="s">
        <v>34406</v>
      </c>
      <c r="F2276" s="77" t="str">
        <f t="shared" si="35"/>
        <v>К товару</v>
      </c>
      <c r="G2276" s="87">
        <v>1779.4252799999999</v>
      </c>
      <c r="H2276" s="61">
        <v>39</v>
      </c>
      <c r="I2276" s="60"/>
    </row>
    <row r="2277" spans="1:9" ht="30" x14ac:dyDescent="0.25">
      <c r="A2277" s="8" t="s">
        <v>16960</v>
      </c>
      <c r="B2277" s="8" t="s">
        <v>639</v>
      </c>
      <c r="C2277" s="8" t="s">
        <v>16961</v>
      </c>
      <c r="D2277" s="8" t="s">
        <v>16962</v>
      </c>
      <c r="E2277" s="13" t="s">
        <v>34407</v>
      </c>
      <c r="F2277" s="77" t="str">
        <f t="shared" si="35"/>
        <v>К товару</v>
      </c>
      <c r="G2277" s="87">
        <v>9219.7630800000006</v>
      </c>
      <c r="H2277" s="61">
        <v>16</v>
      </c>
      <c r="I2277" s="60"/>
    </row>
    <row r="2278" spans="1:9" ht="15" x14ac:dyDescent="0.25">
      <c r="A2278" s="8" t="s">
        <v>16966</v>
      </c>
      <c r="B2278" s="8" t="s">
        <v>639</v>
      </c>
      <c r="C2278" s="8" t="s">
        <v>16967</v>
      </c>
      <c r="D2278" s="8" t="s">
        <v>16968</v>
      </c>
      <c r="E2278" s="13" t="s">
        <v>34408</v>
      </c>
      <c r="F2278" s="77" t="str">
        <f t="shared" si="35"/>
        <v>К товару</v>
      </c>
      <c r="G2278" s="87">
        <v>1520.5049999999999</v>
      </c>
      <c r="H2278" s="61">
        <v>56</v>
      </c>
      <c r="I2278" s="60"/>
    </row>
    <row r="2279" spans="1:9" ht="15" x14ac:dyDescent="0.25">
      <c r="A2279" s="8" t="s">
        <v>16969</v>
      </c>
      <c r="B2279" s="8" t="s">
        <v>639</v>
      </c>
      <c r="C2279" s="8" t="s">
        <v>16970</v>
      </c>
      <c r="D2279" s="8" t="s">
        <v>16971</v>
      </c>
      <c r="E2279" s="13" t="s">
        <v>34409</v>
      </c>
      <c r="F2279" s="77" t="str">
        <f t="shared" si="35"/>
        <v>К товару</v>
      </c>
      <c r="G2279" s="87">
        <v>17560.819080000001</v>
      </c>
      <c r="H2279" s="61">
        <v>12</v>
      </c>
      <c r="I2279" s="60"/>
    </row>
    <row r="2280" spans="1:9" ht="15" x14ac:dyDescent="0.25">
      <c r="A2280" s="8" t="s">
        <v>16972</v>
      </c>
      <c r="B2280" s="8" t="s">
        <v>639</v>
      </c>
      <c r="C2280" s="8" t="s">
        <v>16973</v>
      </c>
      <c r="D2280" s="8" t="s">
        <v>16974</v>
      </c>
      <c r="E2280" s="13" t="s">
        <v>34410</v>
      </c>
      <c r="F2280" s="77" t="str">
        <f t="shared" si="35"/>
        <v>К товару</v>
      </c>
      <c r="G2280" s="87">
        <v>15060.24</v>
      </c>
      <c r="H2280" s="61">
        <v>3</v>
      </c>
      <c r="I2280" s="60"/>
    </row>
    <row r="2281" spans="1:9" ht="15" x14ac:dyDescent="0.25">
      <c r="A2281" s="8" t="s">
        <v>16975</v>
      </c>
      <c r="B2281" s="8" t="s">
        <v>639</v>
      </c>
      <c r="C2281" s="8" t="s">
        <v>16976</v>
      </c>
      <c r="D2281" s="8" t="s">
        <v>16977</v>
      </c>
      <c r="E2281" s="13" t="s">
        <v>34411</v>
      </c>
      <c r="F2281" s="77" t="str">
        <f t="shared" si="35"/>
        <v>К товару</v>
      </c>
      <c r="G2281" s="87">
        <v>18197.983079999998</v>
      </c>
      <c r="H2281" s="61">
        <v>1</v>
      </c>
      <c r="I2281" s="60"/>
    </row>
    <row r="2282" spans="1:9" ht="15" x14ac:dyDescent="0.25">
      <c r="A2282" s="8" t="s">
        <v>27938</v>
      </c>
      <c r="B2282" s="8" t="s">
        <v>639</v>
      </c>
      <c r="C2282" s="8" t="s">
        <v>27939</v>
      </c>
      <c r="D2282" s="8" t="s">
        <v>27940</v>
      </c>
      <c r="E2282" s="13" t="s">
        <v>34412</v>
      </c>
      <c r="F2282" s="77" t="str">
        <f t="shared" si="35"/>
        <v>К товару</v>
      </c>
      <c r="G2282" s="87">
        <v>18188.135999999999</v>
      </c>
      <c r="H2282" s="61">
        <v>1</v>
      </c>
      <c r="I2282" s="60"/>
    </row>
    <row r="2283" spans="1:9" ht="15" x14ac:dyDescent="0.25">
      <c r="A2283" s="8" t="s">
        <v>27941</v>
      </c>
      <c r="B2283" s="8" t="s">
        <v>639</v>
      </c>
      <c r="C2283" s="8" t="s">
        <v>27942</v>
      </c>
      <c r="D2283" s="8" t="s">
        <v>27943</v>
      </c>
      <c r="E2283" s="13" t="s">
        <v>34413</v>
      </c>
      <c r="F2283" s="77" t="str">
        <f t="shared" si="35"/>
        <v>К товару</v>
      </c>
      <c r="G2283" s="87">
        <v>74818.693079999997</v>
      </c>
      <c r="H2283" s="61">
        <v>1</v>
      </c>
      <c r="I2283" s="60"/>
    </row>
    <row r="2284" spans="1:9" ht="15" x14ac:dyDescent="0.25">
      <c r="A2284" s="8" t="s">
        <v>16978</v>
      </c>
      <c r="B2284" s="8" t="s">
        <v>639</v>
      </c>
      <c r="C2284" s="8" t="s">
        <v>16979</v>
      </c>
      <c r="D2284" s="8" t="s">
        <v>16980</v>
      </c>
      <c r="E2284" s="13" t="s">
        <v>34414</v>
      </c>
      <c r="F2284" s="77" t="str">
        <f t="shared" si="35"/>
        <v>К товару</v>
      </c>
      <c r="G2284" s="87">
        <v>1525.7181599999999</v>
      </c>
      <c r="H2284" s="61">
        <v>38</v>
      </c>
      <c r="I2284" s="60"/>
    </row>
    <row r="2285" spans="1:9" ht="15" x14ac:dyDescent="0.25">
      <c r="A2285" s="8" t="s">
        <v>16981</v>
      </c>
      <c r="B2285" s="8" t="s">
        <v>639</v>
      </c>
      <c r="C2285" s="8" t="s">
        <v>16982</v>
      </c>
      <c r="D2285" s="8" t="s">
        <v>16983</v>
      </c>
      <c r="E2285" s="13" t="s">
        <v>34415</v>
      </c>
      <c r="F2285" s="77" t="str">
        <f t="shared" si="35"/>
        <v>К товару</v>
      </c>
      <c r="G2285" s="87">
        <v>1417.4002799999998</v>
      </c>
      <c r="H2285" s="61">
        <v>97</v>
      </c>
      <c r="I2285" s="60"/>
    </row>
    <row r="2286" spans="1:9" ht="15" x14ac:dyDescent="0.25">
      <c r="A2286" s="8" t="s">
        <v>16984</v>
      </c>
      <c r="B2286" s="8" t="s">
        <v>639</v>
      </c>
      <c r="C2286" s="8" t="s">
        <v>16985</v>
      </c>
      <c r="D2286" s="8" t="s">
        <v>16986</v>
      </c>
      <c r="E2286" s="13" t="s">
        <v>34416</v>
      </c>
      <c r="F2286" s="77" t="str">
        <f t="shared" si="35"/>
        <v>К товару</v>
      </c>
      <c r="G2286" s="87">
        <v>1843.14168</v>
      </c>
      <c r="H2286" s="61">
        <v>46</v>
      </c>
      <c r="I2286" s="60"/>
    </row>
    <row r="2287" spans="1:9" ht="30" x14ac:dyDescent="0.25">
      <c r="A2287" s="8" t="s">
        <v>24598</v>
      </c>
      <c r="B2287" s="8" t="s">
        <v>639</v>
      </c>
      <c r="C2287" s="8" t="s">
        <v>24599</v>
      </c>
      <c r="D2287" s="8" t="s">
        <v>2729</v>
      </c>
      <c r="E2287" s="13" t="s">
        <v>34417</v>
      </c>
      <c r="F2287" s="77" t="str">
        <f t="shared" si="35"/>
        <v>К товару</v>
      </c>
      <c r="G2287" s="87">
        <v>5589.6660000000002</v>
      </c>
      <c r="H2287" s="61">
        <v>8</v>
      </c>
      <c r="I2287" s="60"/>
    </row>
    <row r="2288" spans="1:9" ht="15" x14ac:dyDescent="0.25">
      <c r="A2288" s="8" t="s">
        <v>16987</v>
      </c>
      <c r="B2288" s="8" t="s">
        <v>639</v>
      </c>
      <c r="C2288" s="8" t="s">
        <v>16988</v>
      </c>
      <c r="D2288" s="8" t="s">
        <v>16989</v>
      </c>
      <c r="E2288" s="13" t="s">
        <v>34418</v>
      </c>
      <c r="F2288" s="77" t="str">
        <f t="shared" si="35"/>
        <v>К товару</v>
      </c>
      <c r="G2288" s="87">
        <v>1500.2316000000001</v>
      </c>
      <c r="H2288" s="61">
        <v>30</v>
      </c>
      <c r="I2288" s="60"/>
    </row>
    <row r="2289" spans="1:9" ht="15" x14ac:dyDescent="0.25">
      <c r="A2289" s="8" t="s">
        <v>21661</v>
      </c>
      <c r="B2289" s="8" t="s">
        <v>639</v>
      </c>
      <c r="C2289" s="8" t="s">
        <v>21662</v>
      </c>
      <c r="D2289" s="8" t="s">
        <v>21663</v>
      </c>
      <c r="E2289" s="13" t="s">
        <v>34419</v>
      </c>
      <c r="F2289" s="77" t="str">
        <f t="shared" si="35"/>
        <v>К товару</v>
      </c>
      <c r="G2289" s="87">
        <v>2403.846</v>
      </c>
      <c r="H2289" s="61">
        <v>34</v>
      </c>
      <c r="I2289" s="60"/>
    </row>
    <row r="2290" spans="1:9" ht="30" x14ac:dyDescent="0.25">
      <c r="A2290" s="8" t="s">
        <v>21664</v>
      </c>
      <c r="B2290" s="8" t="s">
        <v>639</v>
      </c>
      <c r="C2290" s="8" t="s">
        <v>21665</v>
      </c>
      <c r="D2290" s="8" t="s">
        <v>21666</v>
      </c>
      <c r="E2290" s="13" t="s">
        <v>34420</v>
      </c>
      <c r="F2290" s="77" t="str">
        <f t="shared" si="35"/>
        <v>К товару</v>
      </c>
      <c r="G2290" s="87">
        <v>6921.9179999999997</v>
      </c>
      <c r="H2290" s="61">
        <v>10</v>
      </c>
      <c r="I2290" s="60"/>
    </row>
    <row r="2291" spans="1:9" ht="15" x14ac:dyDescent="0.25">
      <c r="A2291" s="8" t="s">
        <v>16990</v>
      </c>
      <c r="B2291" s="8" t="s">
        <v>639</v>
      </c>
      <c r="C2291" s="8" t="s">
        <v>16991</v>
      </c>
      <c r="D2291" s="8" t="s">
        <v>16992</v>
      </c>
      <c r="E2291" s="13" t="s">
        <v>34421</v>
      </c>
      <c r="F2291" s="77" t="str">
        <f t="shared" si="35"/>
        <v>К товару</v>
      </c>
      <c r="G2291" s="87">
        <v>1390.1759999999999</v>
      </c>
      <c r="H2291" s="61">
        <v>50</v>
      </c>
      <c r="I2291" s="60"/>
    </row>
    <row r="2292" spans="1:9" ht="15" x14ac:dyDescent="0.25">
      <c r="A2292" s="8" t="s">
        <v>16993</v>
      </c>
      <c r="B2292" s="8" t="s">
        <v>639</v>
      </c>
      <c r="C2292" s="8" t="s">
        <v>16994</v>
      </c>
      <c r="D2292" s="8" t="s">
        <v>16995</v>
      </c>
      <c r="E2292" s="13" t="s">
        <v>34422</v>
      </c>
      <c r="F2292" s="77" t="str">
        <f t="shared" si="35"/>
        <v>К товару</v>
      </c>
      <c r="G2292" s="87">
        <v>939.52727999999991</v>
      </c>
      <c r="H2292" s="61">
        <v>158</v>
      </c>
      <c r="I2292" s="60"/>
    </row>
    <row r="2293" spans="1:9" ht="15" x14ac:dyDescent="0.25">
      <c r="A2293" s="8" t="s">
        <v>16996</v>
      </c>
      <c r="B2293" s="8" t="s">
        <v>639</v>
      </c>
      <c r="C2293" s="8" t="s">
        <v>16997</v>
      </c>
      <c r="D2293" s="8" t="s">
        <v>16998</v>
      </c>
      <c r="E2293" s="13" t="s">
        <v>34423</v>
      </c>
      <c r="F2293" s="77" t="str">
        <f t="shared" si="35"/>
        <v>К товару</v>
      </c>
      <c r="G2293" s="87">
        <v>866.54304000000002</v>
      </c>
      <c r="H2293" s="61">
        <v>92</v>
      </c>
      <c r="I2293" s="60"/>
    </row>
    <row r="2294" spans="1:9" ht="15" x14ac:dyDescent="0.25">
      <c r="A2294" s="8" t="s">
        <v>24600</v>
      </c>
      <c r="B2294" s="8" t="s">
        <v>639</v>
      </c>
      <c r="C2294" s="8" t="s">
        <v>24601</v>
      </c>
      <c r="D2294" s="8" t="s">
        <v>12371</v>
      </c>
      <c r="E2294" s="13" t="s">
        <v>34424</v>
      </c>
      <c r="F2294" s="77" t="str">
        <f t="shared" si="35"/>
        <v>К товару</v>
      </c>
      <c r="G2294" s="87">
        <v>984.70799999999997</v>
      </c>
      <c r="H2294" s="61">
        <v>36</v>
      </c>
      <c r="I2294" s="60"/>
    </row>
    <row r="2295" spans="1:9" ht="15" x14ac:dyDescent="0.25">
      <c r="A2295" s="8" t="s">
        <v>16999</v>
      </c>
      <c r="B2295" s="8" t="s">
        <v>639</v>
      </c>
      <c r="C2295" s="8" t="s">
        <v>17000</v>
      </c>
      <c r="D2295" s="8" t="s">
        <v>17001</v>
      </c>
      <c r="E2295" s="13" t="s">
        <v>34425</v>
      </c>
      <c r="F2295" s="77" t="str">
        <f t="shared" si="35"/>
        <v>К товару</v>
      </c>
      <c r="G2295" s="87">
        <v>781.97400000000005</v>
      </c>
      <c r="H2295" s="61">
        <v>356</v>
      </c>
      <c r="I2295" s="60"/>
    </row>
    <row r="2296" spans="1:9" ht="15" x14ac:dyDescent="0.25">
      <c r="A2296" s="8" t="s">
        <v>17002</v>
      </c>
      <c r="B2296" s="8" t="s">
        <v>639</v>
      </c>
      <c r="C2296" s="8" t="s">
        <v>17003</v>
      </c>
      <c r="D2296" s="8" t="s">
        <v>17004</v>
      </c>
      <c r="E2296" s="13" t="s">
        <v>34426</v>
      </c>
      <c r="F2296" s="77" t="str">
        <f t="shared" si="35"/>
        <v>К товару</v>
      </c>
      <c r="G2296" s="87">
        <v>2103.7996800000001</v>
      </c>
      <c r="H2296" s="61">
        <v>73</v>
      </c>
      <c r="I2296" s="60"/>
    </row>
    <row r="2297" spans="1:9" ht="15" x14ac:dyDescent="0.25">
      <c r="A2297" s="8" t="s">
        <v>17005</v>
      </c>
      <c r="B2297" s="8" t="s">
        <v>639</v>
      </c>
      <c r="C2297" s="8" t="s">
        <v>17006</v>
      </c>
      <c r="D2297" s="8" t="s">
        <v>17007</v>
      </c>
      <c r="E2297" s="13" t="s">
        <v>34427</v>
      </c>
      <c r="F2297" s="77" t="str">
        <f t="shared" si="35"/>
        <v>К товару</v>
      </c>
      <c r="G2297" s="87">
        <v>2548.6559999999999</v>
      </c>
      <c r="H2297" s="61">
        <v>38</v>
      </c>
      <c r="I2297" s="60"/>
    </row>
    <row r="2298" spans="1:9" ht="15" x14ac:dyDescent="0.25">
      <c r="A2298" s="8" t="s">
        <v>17008</v>
      </c>
      <c r="B2298" s="8" t="s">
        <v>639</v>
      </c>
      <c r="C2298" s="8" t="s">
        <v>17009</v>
      </c>
      <c r="D2298" s="8" t="s">
        <v>17010</v>
      </c>
      <c r="E2298" s="13" t="s">
        <v>34428</v>
      </c>
      <c r="F2298" s="77" t="str">
        <f t="shared" si="35"/>
        <v>К товару</v>
      </c>
      <c r="G2298" s="87">
        <v>1986.21396</v>
      </c>
      <c r="H2298" s="61">
        <v>58</v>
      </c>
      <c r="I2298" s="60"/>
    </row>
    <row r="2299" spans="1:9" ht="15" x14ac:dyDescent="0.25">
      <c r="A2299" s="8" t="s">
        <v>24602</v>
      </c>
      <c r="B2299" s="8" t="s">
        <v>639</v>
      </c>
      <c r="C2299" s="8" t="s">
        <v>24603</v>
      </c>
      <c r="D2299" s="8" t="s">
        <v>24604</v>
      </c>
      <c r="E2299" s="13" t="s">
        <v>34429</v>
      </c>
      <c r="F2299" s="77" t="str">
        <f t="shared" si="35"/>
        <v>К товару</v>
      </c>
      <c r="G2299" s="87">
        <v>2471.61708</v>
      </c>
      <c r="H2299" s="61">
        <v>32</v>
      </c>
      <c r="I2299" s="60"/>
    </row>
    <row r="2300" spans="1:9" ht="30" x14ac:dyDescent="0.25">
      <c r="A2300" s="8" t="s">
        <v>24605</v>
      </c>
      <c r="B2300" s="8" t="s">
        <v>639</v>
      </c>
      <c r="C2300" s="8" t="s">
        <v>24606</v>
      </c>
      <c r="D2300" s="8" t="s">
        <v>24607</v>
      </c>
      <c r="E2300" s="13" t="s">
        <v>34430</v>
      </c>
      <c r="F2300" s="77" t="str">
        <f t="shared" si="35"/>
        <v>К товару</v>
      </c>
      <c r="G2300" s="87">
        <v>6700.0690800000002</v>
      </c>
      <c r="H2300" s="61">
        <v>6</v>
      </c>
      <c r="I2300" s="60"/>
    </row>
    <row r="2301" spans="1:9" ht="15" x14ac:dyDescent="0.25">
      <c r="A2301" s="8" t="s">
        <v>17011</v>
      </c>
      <c r="B2301" s="8" t="s">
        <v>639</v>
      </c>
      <c r="C2301" s="8" t="s">
        <v>17012</v>
      </c>
      <c r="D2301" s="8" t="s">
        <v>17013</v>
      </c>
      <c r="E2301" s="13" t="s">
        <v>34431</v>
      </c>
      <c r="F2301" s="77" t="str">
        <f t="shared" si="35"/>
        <v>К товару</v>
      </c>
      <c r="G2301" s="87">
        <v>3697.86816</v>
      </c>
      <c r="H2301" s="61">
        <v>27</v>
      </c>
      <c r="I2301" s="60"/>
    </row>
    <row r="2302" spans="1:9" ht="15" x14ac:dyDescent="0.25">
      <c r="A2302" s="8" t="s">
        <v>17014</v>
      </c>
      <c r="B2302" s="8" t="s">
        <v>639</v>
      </c>
      <c r="C2302" s="8" t="s">
        <v>17015</v>
      </c>
      <c r="D2302" s="8" t="s">
        <v>17016</v>
      </c>
      <c r="E2302" s="13" t="s">
        <v>34432</v>
      </c>
      <c r="F2302" s="77" t="str">
        <f t="shared" si="35"/>
        <v>К товару</v>
      </c>
      <c r="G2302" s="87">
        <v>1603.9155599999999</v>
      </c>
      <c r="H2302" s="61">
        <v>39</v>
      </c>
      <c r="I2302" s="60"/>
    </row>
    <row r="2303" spans="1:9" ht="15" x14ac:dyDescent="0.25">
      <c r="A2303" s="8" t="s">
        <v>17017</v>
      </c>
      <c r="B2303" s="8" t="s">
        <v>639</v>
      </c>
      <c r="C2303" s="8" t="s">
        <v>17018</v>
      </c>
      <c r="D2303" s="8" t="s">
        <v>17019</v>
      </c>
      <c r="E2303" s="13" t="s">
        <v>34433</v>
      </c>
      <c r="F2303" s="77" t="str">
        <f t="shared" si="35"/>
        <v>К товару</v>
      </c>
      <c r="G2303" s="87">
        <v>5502.78</v>
      </c>
      <c r="H2303" s="61">
        <v>51</v>
      </c>
      <c r="I2303" s="60"/>
    </row>
    <row r="2304" spans="1:9" ht="15" x14ac:dyDescent="0.25">
      <c r="A2304" s="8" t="s">
        <v>17041</v>
      </c>
      <c r="B2304" s="8" t="s">
        <v>639</v>
      </c>
      <c r="C2304" s="8" t="s">
        <v>17042</v>
      </c>
      <c r="D2304" s="8" t="s">
        <v>17043</v>
      </c>
      <c r="E2304" s="13" t="s">
        <v>34434</v>
      </c>
      <c r="F2304" s="77" t="str">
        <f t="shared" si="35"/>
        <v>К товару</v>
      </c>
      <c r="G2304" s="87">
        <v>8225.2080000000005</v>
      </c>
      <c r="H2304" s="61">
        <v>1</v>
      </c>
      <c r="I2304" s="60"/>
    </row>
    <row r="2305" spans="1:9" ht="30" x14ac:dyDescent="0.25">
      <c r="A2305" s="8" t="s">
        <v>17030</v>
      </c>
      <c r="B2305" s="8" t="s">
        <v>639</v>
      </c>
      <c r="C2305" s="8" t="s">
        <v>17031</v>
      </c>
      <c r="D2305" s="8" t="s">
        <v>17032</v>
      </c>
      <c r="E2305" s="13" t="s">
        <v>34435</v>
      </c>
      <c r="F2305" s="77" t="str">
        <f t="shared" si="35"/>
        <v>К товару</v>
      </c>
      <c r="G2305" s="87">
        <v>9374.4201599999997</v>
      </c>
      <c r="H2305" s="61">
        <v>5</v>
      </c>
      <c r="I2305" s="60"/>
    </row>
    <row r="2306" spans="1:9" ht="30" x14ac:dyDescent="0.25">
      <c r="A2306" s="8" t="s">
        <v>17020</v>
      </c>
      <c r="B2306" s="8" t="s">
        <v>639</v>
      </c>
      <c r="C2306" s="8" t="s">
        <v>17021</v>
      </c>
      <c r="D2306" s="8" t="s">
        <v>17022</v>
      </c>
      <c r="E2306" s="13" t="s">
        <v>34436</v>
      </c>
      <c r="F2306" s="77" t="str">
        <f t="shared" si="35"/>
        <v>К товару</v>
      </c>
      <c r="G2306" s="87">
        <v>6082.0199999999995</v>
      </c>
      <c r="H2306" s="61">
        <v>1</v>
      </c>
      <c r="I2306" s="60"/>
    </row>
    <row r="2307" spans="1:9" ht="15" x14ac:dyDescent="0.25">
      <c r="A2307" s="8" t="s">
        <v>24608</v>
      </c>
      <c r="B2307" s="8" t="s">
        <v>639</v>
      </c>
      <c r="C2307" s="8" t="s">
        <v>24609</v>
      </c>
      <c r="D2307" s="8" t="s">
        <v>24610</v>
      </c>
      <c r="E2307" s="13" t="s">
        <v>34437</v>
      </c>
      <c r="F2307" s="77" t="str">
        <f t="shared" si="35"/>
        <v>К товару</v>
      </c>
      <c r="G2307" s="87">
        <v>6777.1080000000002</v>
      </c>
      <c r="H2307" s="61">
        <v>22</v>
      </c>
      <c r="I2307" s="60"/>
    </row>
    <row r="2308" spans="1:9" ht="30" x14ac:dyDescent="0.25">
      <c r="A2308" s="8" t="s">
        <v>17033</v>
      </c>
      <c r="B2308" s="8" t="s">
        <v>639</v>
      </c>
      <c r="C2308" s="8" t="s">
        <v>17034</v>
      </c>
      <c r="D2308" s="8" t="s">
        <v>23294</v>
      </c>
      <c r="E2308" s="13" t="s">
        <v>34438</v>
      </c>
      <c r="F2308" s="77" t="str">
        <f t="shared" si="35"/>
        <v>К товару</v>
      </c>
      <c r="G2308" s="87">
        <v>7240.5</v>
      </c>
      <c r="H2308" s="61">
        <v>4</v>
      </c>
      <c r="I2308" s="60"/>
    </row>
    <row r="2309" spans="1:9" ht="30" x14ac:dyDescent="0.25">
      <c r="A2309" s="8" t="s">
        <v>17023</v>
      </c>
      <c r="B2309" s="8" t="s">
        <v>639</v>
      </c>
      <c r="C2309" s="8" t="s">
        <v>17024</v>
      </c>
      <c r="D2309" s="8" t="s">
        <v>24611</v>
      </c>
      <c r="E2309" s="13" t="s">
        <v>34439</v>
      </c>
      <c r="F2309" s="77" t="str">
        <f t="shared" si="35"/>
        <v>К товару</v>
      </c>
      <c r="G2309" s="87">
        <v>4103.3361599999998</v>
      </c>
      <c r="H2309" s="61">
        <v>22</v>
      </c>
      <c r="I2309" s="60"/>
    </row>
    <row r="2310" spans="1:9" ht="30" x14ac:dyDescent="0.25">
      <c r="A2310" s="8" t="s">
        <v>17025</v>
      </c>
      <c r="B2310" s="8" t="s">
        <v>639</v>
      </c>
      <c r="C2310" s="8" t="s">
        <v>17026</v>
      </c>
      <c r="D2310" s="8" t="s">
        <v>22970</v>
      </c>
      <c r="E2310" s="13" t="s">
        <v>34440</v>
      </c>
      <c r="F2310" s="77" t="str">
        <f t="shared" si="35"/>
        <v>К товару</v>
      </c>
      <c r="G2310" s="87">
        <v>5329.0079999999998</v>
      </c>
      <c r="H2310" s="61">
        <v>65</v>
      </c>
      <c r="I2310" s="60"/>
    </row>
    <row r="2311" spans="1:9" ht="15" x14ac:dyDescent="0.25">
      <c r="A2311" s="8" t="s">
        <v>27944</v>
      </c>
      <c r="B2311" s="8" t="s">
        <v>639</v>
      </c>
      <c r="C2311" s="8" t="s">
        <v>27945</v>
      </c>
      <c r="D2311" s="8" t="s">
        <v>27946</v>
      </c>
      <c r="E2311" s="13" t="s">
        <v>34441</v>
      </c>
      <c r="F2311" s="77" t="str">
        <f t="shared" si="35"/>
        <v>К товару</v>
      </c>
      <c r="G2311" s="87">
        <v>5908.2479999999996</v>
      </c>
      <c r="H2311" s="61">
        <v>2</v>
      </c>
      <c r="I2311" s="60"/>
    </row>
    <row r="2312" spans="1:9" ht="15" x14ac:dyDescent="0.25">
      <c r="A2312" s="8" t="s">
        <v>24612</v>
      </c>
      <c r="B2312" s="8" t="s">
        <v>639</v>
      </c>
      <c r="C2312" s="8" t="s">
        <v>24613</v>
      </c>
      <c r="D2312" s="8" t="s">
        <v>24614</v>
      </c>
      <c r="E2312" s="13" t="s">
        <v>34442</v>
      </c>
      <c r="F2312" s="77" t="str">
        <f t="shared" si="35"/>
        <v>К товару</v>
      </c>
      <c r="G2312" s="87">
        <v>5956.90416</v>
      </c>
      <c r="H2312" s="61">
        <v>6</v>
      </c>
      <c r="I2312" s="60"/>
    </row>
    <row r="2313" spans="1:9" ht="15" x14ac:dyDescent="0.25">
      <c r="A2313" s="8" t="s">
        <v>21667</v>
      </c>
      <c r="B2313" s="8" t="s">
        <v>639</v>
      </c>
      <c r="C2313" s="8" t="s">
        <v>21668</v>
      </c>
      <c r="D2313" s="8" t="s">
        <v>24615</v>
      </c>
      <c r="E2313" s="13" t="s">
        <v>34443</v>
      </c>
      <c r="F2313" s="77" t="str">
        <f t="shared" si="35"/>
        <v>К товару</v>
      </c>
      <c r="G2313" s="87">
        <v>3456.3250799999996</v>
      </c>
      <c r="H2313" s="61">
        <v>14</v>
      </c>
      <c r="I2313" s="60"/>
    </row>
    <row r="2314" spans="1:9" ht="15" x14ac:dyDescent="0.25">
      <c r="A2314" s="8" t="s">
        <v>24616</v>
      </c>
      <c r="B2314" s="8" t="s">
        <v>639</v>
      </c>
      <c r="C2314" s="8" t="s">
        <v>24617</v>
      </c>
      <c r="D2314" s="8" t="s">
        <v>24618</v>
      </c>
      <c r="E2314" s="13" t="s">
        <v>34444</v>
      </c>
      <c r="F2314" s="77" t="str">
        <f t="shared" ref="F2314:F2377" si="36">HYPERLINK("https://shop-askom.kz/?pbrandnumber="&amp;C2314&amp;"&amp;pbrandname=SAMPA", "К товару")</f>
        <v>К товару</v>
      </c>
      <c r="G2314" s="87">
        <v>3069.9719999999998</v>
      </c>
      <c r="H2314" s="61">
        <v>5</v>
      </c>
      <c r="I2314" s="60"/>
    </row>
    <row r="2315" spans="1:9" ht="30" x14ac:dyDescent="0.25">
      <c r="A2315" s="8" t="s">
        <v>14744</v>
      </c>
      <c r="B2315" s="8" t="s">
        <v>639</v>
      </c>
      <c r="C2315" s="8" t="s">
        <v>14745</v>
      </c>
      <c r="D2315" s="8" t="s">
        <v>22977</v>
      </c>
      <c r="E2315" s="13" t="s">
        <v>34445</v>
      </c>
      <c r="F2315" s="77" t="str">
        <f t="shared" si="36"/>
        <v>К товару</v>
      </c>
      <c r="G2315" s="87">
        <v>11623.60908</v>
      </c>
      <c r="H2315" s="61">
        <v>9</v>
      </c>
      <c r="I2315" s="60"/>
    </row>
    <row r="2316" spans="1:9" ht="30" x14ac:dyDescent="0.25">
      <c r="A2316" s="8" t="s">
        <v>17051</v>
      </c>
      <c r="B2316" s="8" t="s">
        <v>639</v>
      </c>
      <c r="C2316" s="8" t="s">
        <v>17052</v>
      </c>
      <c r="D2316" s="8" t="s">
        <v>17053</v>
      </c>
      <c r="E2316" s="13" t="s">
        <v>34446</v>
      </c>
      <c r="F2316" s="77" t="str">
        <f t="shared" si="36"/>
        <v>К товару</v>
      </c>
      <c r="G2316" s="87">
        <v>4180.3750799999998</v>
      </c>
      <c r="H2316" s="61">
        <v>31</v>
      </c>
      <c r="I2316" s="60"/>
    </row>
    <row r="2317" spans="1:9" ht="15" x14ac:dyDescent="0.25">
      <c r="A2317" s="8" t="s">
        <v>17035</v>
      </c>
      <c r="B2317" s="8" t="s">
        <v>639</v>
      </c>
      <c r="C2317" s="8" t="s">
        <v>17036</v>
      </c>
      <c r="D2317" s="8" t="s">
        <v>17037</v>
      </c>
      <c r="E2317" s="13" t="s">
        <v>34447</v>
      </c>
      <c r="F2317" s="77" t="str">
        <f t="shared" si="36"/>
        <v>К товару</v>
      </c>
      <c r="G2317" s="87">
        <v>6043.7901599999996</v>
      </c>
      <c r="H2317" s="61">
        <v>34</v>
      </c>
      <c r="I2317" s="60"/>
    </row>
    <row r="2318" spans="1:9" ht="15" x14ac:dyDescent="0.25">
      <c r="A2318" s="8" t="s">
        <v>17038</v>
      </c>
      <c r="B2318" s="8" t="s">
        <v>639</v>
      </c>
      <c r="C2318" s="8" t="s">
        <v>17039</v>
      </c>
      <c r="D2318" s="8" t="s">
        <v>17040</v>
      </c>
      <c r="E2318" s="13" t="s">
        <v>34448</v>
      </c>
      <c r="F2318" s="77" t="str">
        <f t="shared" si="36"/>
        <v>К товару</v>
      </c>
      <c r="G2318" s="87">
        <v>4914.2721600000004</v>
      </c>
      <c r="H2318" s="61">
        <v>16</v>
      </c>
      <c r="I2318" s="60"/>
    </row>
    <row r="2319" spans="1:9" ht="15" x14ac:dyDescent="0.25">
      <c r="A2319" s="8" t="s">
        <v>17027</v>
      </c>
      <c r="B2319" s="8" t="s">
        <v>639</v>
      </c>
      <c r="C2319" s="8" t="s">
        <v>17028</v>
      </c>
      <c r="D2319" s="8" t="s">
        <v>17029</v>
      </c>
      <c r="E2319" s="13" t="s">
        <v>34449</v>
      </c>
      <c r="F2319" s="77" t="str">
        <f t="shared" si="36"/>
        <v>К товару</v>
      </c>
      <c r="G2319" s="87">
        <v>4952.5020000000004</v>
      </c>
      <c r="H2319" s="61">
        <v>6</v>
      </c>
      <c r="I2319" s="60"/>
    </row>
    <row r="2320" spans="1:9" ht="15" x14ac:dyDescent="0.25">
      <c r="A2320" s="8" t="s">
        <v>27947</v>
      </c>
      <c r="B2320" s="8" t="s">
        <v>639</v>
      </c>
      <c r="C2320" s="8" t="s">
        <v>27948</v>
      </c>
      <c r="D2320" s="8" t="s">
        <v>27949</v>
      </c>
      <c r="E2320" s="13" t="s">
        <v>34450</v>
      </c>
      <c r="F2320" s="77" t="str">
        <f t="shared" si="36"/>
        <v>К товару</v>
      </c>
      <c r="G2320" s="87">
        <v>5821.3620000000001</v>
      </c>
      <c r="H2320" s="61">
        <v>12</v>
      </c>
      <c r="I2320" s="60"/>
    </row>
    <row r="2321" spans="1:9" ht="15" x14ac:dyDescent="0.25">
      <c r="A2321" s="8" t="s">
        <v>24619</v>
      </c>
      <c r="B2321" s="8" t="s">
        <v>639</v>
      </c>
      <c r="C2321" s="8" t="s">
        <v>24620</v>
      </c>
      <c r="D2321" s="8" t="s">
        <v>24621</v>
      </c>
      <c r="E2321" s="13" t="s">
        <v>34451</v>
      </c>
      <c r="F2321" s="77" t="str">
        <f t="shared" si="36"/>
        <v>К товару</v>
      </c>
      <c r="G2321" s="87">
        <v>4827.38616</v>
      </c>
      <c r="H2321" s="61">
        <v>12</v>
      </c>
      <c r="I2321" s="60"/>
    </row>
    <row r="2322" spans="1:9" ht="15" x14ac:dyDescent="0.25">
      <c r="A2322" s="8" t="s">
        <v>17054</v>
      </c>
      <c r="B2322" s="8" t="s">
        <v>639</v>
      </c>
      <c r="C2322" s="8" t="s">
        <v>17055</v>
      </c>
      <c r="D2322" s="8" t="s">
        <v>17056</v>
      </c>
      <c r="E2322" s="13" t="s">
        <v>34452</v>
      </c>
      <c r="F2322" s="77" t="str">
        <f t="shared" si="36"/>
        <v>К товару</v>
      </c>
      <c r="G2322" s="87">
        <v>7337.23308</v>
      </c>
      <c r="H2322" s="61">
        <v>19</v>
      </c>
      <c r="I2322" s="60"/>
    </row>
    <row r="2323" spans="1:9" ht="15" x14ac:dyDescent="0.25">
      <c r="A2323" s="8" t="s">
        <v>21669</v>
      </c>
      <c r="B2323" s="8" t="s">
        <v>639</v>
      </c>
      <c r="C2323" s="8" t="s">
        <v>21670</v>
      </c>
      <c r="D2323" s="8" t="s">
        <v>21671</v>
      </c>
      <c r="E2323" s="13" t="s">
        <v>34453</v>
      </c>
      <c r="F2323" s="77" t="str">
        <f t="shared" si="36"/>
        <v>К товару</v>
      </c>
      <c r="G2323" s="87">
        <v>6748.1459999999997</v>
      </c>
      <c r="H2323" s="61">
        <v>8</v>
      </c>
      <c r="I2323" s="60"/>
    </row>
    <row r="2324" spans="1:9" ht="15" x14ac:dyDescent="0.25">
      <c r="A2324" s="8" t="s">
        <v>27950</v>
      </c>
      <c r="B2324" s="8" t="s">
        <v>639</v>
      </c>
      <c r="C2324" s="8" t="s">
        <v>27951</v>
      </c>
      <c r="D2324" s="8" t="s">
        <v>27952</v>
      </c>
      <c r="E2324" s="13" t="s">
        <v>34454</v>
      </c>
      <c r="F2324" s="77" t="str">
        <f t="shared" si="36"/>
        <v>К товару</v>
      </c>
      <c r="G2324" s="87">
        <v>13882.64508</v>
      </c>
      <c r="H2324" s="61">
        <v>5</v>
      </c>
      <c r="I2324" s="60"/>
    </row>
    <row r="2325" spans="1:9" ht="15" x14ac:dyDescent="0.25">
      <c r="A2325" s="8" t="s">
        <v>21672</v>
      </c>
      <c r="B2325" s="8" t="s">
        <v>639</v>
      </c>
      <c r="C2325" s="8" t="s">
        <v>21673</v>
      </c>
      <c r="D2325" s="8" t="s">
        <v>21674</v>
      </c>
      <c r="E2325" s="13" t="s">
        <v>34455</v>
      </c>
      <c r="F2325" s="77" t="str">
        <f t="shared" si="36"/>
        <v>К товару</v>
      </c>
      <c r="G2325" s="87">
        <v>16884.846000000001</v>
      </c>
      <c r="H2325" s="61">
        <v>4</v>
      </c>
      <c r="I2325" s="60"/>
    </row>
    <row r="2326" spans="1:9" ht="15" x14ac:dyDescent="0.25">
      <c r="A2326" s="8" t="s">
        <v>21675</v>
      </c>
      <c r="B2326" s="8" t="s">
        <v>639</v>
      </c>
      <c r="C2326" s="8" t="s">
        <v>21676</v>
      </c>
      <c r="D2326" s="8" t="s">
        <v>21677</v>
      </c>
      <c r="E2326" s="13" t="s">
        <v>34456</v>
      </c>
      <c r="F2326" s="77" t="str">
        <f t="shared" si="36"/>
        <v>К товару</v>
      </c>
      <c r="G2326" s="87">
        <v>6439.4110799999999</v>
      </c>
      <c r="H2326" s="61">
        <v>9</v>
      </c>
      <c r="I2326" s="60"/>
    </row>
    <row r="2327" spans="1:9" ht="15" x14ac:dyDescent="0.25">
      <c r="A2327" s="8" t="s">
        <v>17057</v>
      </c>
      <c r="B2327" s="8" t="s">
        <v>639</v>
      </c>
      <c r="C2327" s="8" t="s">
        <v>17058</v>
      </c>
      <c r="D2327" s="8" t="s">
        <v>17059</v>
      </c>
      <c r="E2327" s="13" t="s">
        <v>34457</v>
      </c>
      <c r="F2327" s="77" t="str">
        <f t="shared" si="36"/>
        <v>К товару</v>
      </c>
      <c r="G2327" s="87">
        <v>3774.90708</v>
      </c>
      <c r="H2327" s="61">
        <v>15</v>
      </c>
      <c r="I2327" s="60"/>
    </row>
    <row r="2328" spans="1:9" ht="15" x14ac:dyDescent="0.25">
      <c r="A2328" s="8" t="s">
        <v>17060</v>
      </c>
      <c r="B2328" s="8" t="s">
        <v>639</v>
      </c>
      <c r="C2328" s="8" t="s">
        <v>17061</v>
      </c>
      <c r="D2328" s="8" t="s">
        <v>17062</v>
      </c>
      <c r="E2328" s="13" t="s">
        <v>34458</v>
      </c>
      <c r="F2328" s="77" t="str">
        <f t="shared" si="36"/>
        <v>К товару</v>
      </c>
      <c r="G2328" s="87">
        <v>5107.1590799999994</v>
      </c>
      <c r="H2328" s="61">
        <v>14</v>
      </c>
      <c r="I2328" s="60"/>
    </row>
    <row r="2329" spans="1:9" ht="15" x14ac:dyDescent="0.25">
      <c r="A2329" s="8" t="s">
        <v>24622</v>
      </c>
      <c r="B2329" s="8" t="s">
        <v>639</v>
      </c>
      <c r="C2329" s="8" t="s">
        <v>24623</v>
      </c>
      <c r="D2329" s="8" t="s">
        <v>24624</v>
      </c>
      <c r="E2329" s="13" t="s">
        <v>34459</v>
      </c>
      <c r="F2329" s="77" t="str">
        <f t="shared" si="36"/>
        <v>К товару</v>
      </c>
      <c r="G2329" s="87">
        <v>12695.203079999999</v>
      </c>
      <c r="H2329" s="61">
        <v>4</v>
      </c>
      <c r="I2329" s="60"/>
    </row>
    <row r="2330" spans="1:9" ht="30" x14ac:dyDescent="0.25">
      <c r="A2330" s="8" t="s">
        <v>24625</v>
      </c>
      <c r="B2330" s="8" t="s">
        <v>639</v>
      </c>
      <c r="C2330" s="8" t="s">
        <v>24626</v>
      </c>
      <c r="D2330" s="8" t="s">
        <v>24627</v>
      </c>
      <c r="E2330" s="13" t="s">
        <v>34460</v>
      </c>
      <c r="F2330" s="77" t="str">
        <f t="shared" si="36"/>
        <v>К товару</v>
      </c>
      <c r="G2330" s="87">
        <v>12753.12708</v>
      </c>
      <c r="H2330" s="61">
        <v>6</v>
      </c>
      <c r="I2330" s="60"/>
    </row>
    <row r="2331" spans="1:9" ht="15" x14ac:dyDescent="0.25">
      <c r="A2331" s="8" t="s">
        <v>24628</v>
      </c>
      <c r="B2331" s="8" t="s">
        <v>639</v>
      </c>
      <c r="C2331" s="8" t="s">
        <v>24629</v>
      </c>
      <c r="D2331" s="8" t="s">
        <v>24630</v>
      </c>
      <c r="E2331" s="13" t="s">
        <v>34461</v>
      </c>
      <c r="F2331" s="77" t="str">
        <f t="shared" si="36"/>
        <v>К товару</v>
      </c>
      <c r="G2331" s="87">
        <v>926.78399999999999</v>
      </c>
      <c r="H2331" s="61">
        <v>14</v>
      </c>
      <c r="I2331" s="60"/>
    </row>
    <row r="2332" spans="1:9" ht="15" x14ac:dyDescent="0.25">
      <c r="A2332" s="8" t="s">
        <v>17063</v>
      </c>
      <c r="B2332" s="8" t="s">
        <v>639</v>
      </c>
      <c r="C2332" s="8" t="s">
        <v>17064</v>
      </c>
      <c r="D2332" s="8" t="s">
        <v>17065</v>
      </c>
      <c r="E2332" s="13" t="s">
        <v>34462</v>
      </c>
      <c r="F2332" s="77" t="str">
        <f t="shared" si="36"/>
        <v>К товару</v>
      </c>
      <c r="G2332" s="87">
        <v>684.66168000000005</v>
      </c>
      <c r="H2332" s="61">
        <v>7</v>
      </c>
      <c r="I2332" s="60"/>
    </row>
    <row r="2333" spans="1:9" ht="15" x14ac:dyDescent="0.25">
      <c r="A2333" s="8" t="s">
        <v>27953</v>
      </c>
      <c r="B2333" s="8" t="s">
        <v>639</v>
      </c>
      <c r="C2333" s="8" t="s">
        <v>27954</v>
      </c>
      <c r="D2333" s="8" t="s">
        <v>27955</v>
      </c>
      <c r="E2333" s="13" t="s">
        <v>34463</v>
      </c>
      <c r="F2333" s="77" t="str">
        <f t="shared" si="36"/>
        <v>К товару</v>
      </c>
      <c r="G2333" s="87">
        <v>8727.4090799999994</v>
      </c>
      <c r="H2333" s="61">
        <v>5</v>
      </c>
      <c r="I2333" s="60"/>
    </row>
    <row r="2334" spans="1:9" ht="15" x14ac:dyDescent="0.25">
      <c r="A2334" s="8" t="s">
        <v>17066</v>
      </c>
      <c r="B2334" s="8" t="s">
        <v>639</v>
      </c>
      <c r="C2334" s="8" t="s">
        <v>17067</v>
      </c>
      <c r="D2334" s="8" t="s">
        <v>17068</v>
      </c>
      <c r="E2334" s="13" t="s">
        <v>34464</v>
      </c>
      <c r="F2334" s="77" t="str">
        <f t="shared" si="36"/>
        <v>К товару</v>
      </c>
      <c r="G2334" s="87">
        <v>10020.852000000001</v>
      </c>
      <c r="H2334" s="61">
        <v>2</v>
      </c>
      <c r="I2334" s="60"/>
    </row>
    <row r="2335" spans="1:9" ht="15" x14ac:dyDescent="0.25">
      <c r="A2335" s="8" t="s">
        <v>27956</v>
      </c>
      <c r="B2335" s="8" t="s">
        <v>639</v>
      </c>
      <c r="C2335" s="8" t="s">
        <v>27957</v>
      </c>
      <c r="D2335" s="8" t="s">
        <v>27958</v>
      </c>
      <c r="E2335" s="13" t="s">
        <v>34465</v>
      </c>
      <c r="F2335" s="77" t="str">
        <f t="shared" si="36"/>
        <v>К товару</v>
      </c>
      <c r="G2335" s="87">
        <v>8398.98</v>
      </c>
      <c r="H2335" s="61">
        <v>149</v>
      </c>
      <c r="I2335" s="60"/>
    </row>
    <row r="2336" spans="1:9" ht="15" x14ac:dyDescent="0.25">
      <c r="A2336" s="8" t="s">
        <v>27959</v>
      </c>
      <c r="B2336" s="8" t="s">
        <v>639</v>
      </c>
      <c r="C2336" s="8" t="s">
        <v>27960</v>
      </c>
      <c r="D2336" s="8" t="s">
        <v>27961</v>
      </c>
      <c r="E2336" s="13" t="s">
        <v>34466</v>
      </c>
      <c r="F2336" s="77" t="str">
        <f t="shared" si="36"/>
        <v>К товару</v>
      </c>
      <c r="G2336" s="87">
        <v>5386.9319999999998</v>
      </c>
      <c r="H2336" s="61">
        <v>10</v>
      </c>
      <c r="I2336" s="60"/>
    </row>
    <row r="2337" spans="1:9" ht="15" x14ac:dyDescent="0.25">
      <c r="A2337" s="8" t="s">
        <v>17069</v>
      </c>
      <c r="B2337" s="8" t="s">
        <v>639</v>
      </c>
      <c r="C2337" s="8" t="s">
        <v>17070</v>
      </c>
      <c r="D2337" s="8" t="s">
        <v>17071</v>
      </c>
      <c r="E2337" s="13" t="s">
        <v>34467</v>
      </c>
      <c r="F2337" s="77" t="str">
        <f t="shared" si="36"/>
        <v>К товару</v>
      </c>
      <c r="G2337" s="87">
        <v>828.31319999999994</v>
      </c>
      <c r="H2337" s="61">
        <v>15</v>
      </c>
      <c r="I2337" s="60"/>
    </row>
    <row r="2338" spans="1:9" ht="15" x14ac:dyDescent="0.25">
      <c r="A2338" s="8" t="s">
        <v>17072</v>
      </c>
      <c r="B2338" s="8" t="s">
        <v>639</v>
      </c>
      <c r="C2338" s="8" t="s">
        <v>17073</v>
      </c>
      <c r="D2338" s="8" t="s">
        <v>17074</v>
      </c>
      <c r="E2338" s="13" t="s">
        <v>34468</v>
      </c>
      <c r="F2338" s="77" t="str">
        <f t="shared" si="36"/>
        <v>К товару</v>
      </c>
      <c r="G2338" s="87">
        <v>8679.3321599999999</v>
      </c>
      <c r="H2338" s="61">
        <v>32</v>
      </c>
      <c r="I2338" s="60"/>
    </row>
    <row r="2339" spans="1:9" ht="15" x14ac:dyDescent="0.25">
      <c r="A2339" s="8" t="s">
        <v>17075</v>
      </c>
      <c r="B2339" s="8" t="s">
        <v>639</v>
      </c>
      <c r="C2339" s="8" t="s">
        <v>17076</v>
      </c>
      <c r="D2339" s="8" t="s">
        <v>17077</v>
      </c>
      <c r="E2339" s="13" t="s">
        <v>34469</v>
      </c>
      <c r="F2339" s="77" t="str">
        <f t="shared" si="36"/>
        <v>К товару</v>
      </c>
      <c r="G2339" s="87">
        <v>9770.0410799999991</v>
      </c>
      <c r="H2339" s="61">
        <v>24</v>
      </c>
      <c r="I2339" s="60"/>
    </row>
    <row r="2340" spans="1:9" ht="15" x14ac:dyDescent="0.25">
      <c r="A2340" s="8" t="s">
        <v>24631</v>
      </c>
      <c r="B2340" s="8" t="s">
        <v>639</v>
      </c>
      <c r="C2340" s="8" t="s">
        <v>24632</v>
      </c>
      <c r="D2340" s="8" t="s">
        <v>24633</v>
      </c>
      <c r="E2340" s="13" t="s">
        <v>34470</v>
      </c>
      <c r="F2340" s="77" t="str">
        <f t="shared" si="36"/>
        <v>К товару</v>
      </c>
      <c r="G2340" s="87">
        <v>2973.8181600000003</v>
      </c>
      <c r="H2340" s="61">
        <v>7</v>
      </c>
      <c r="I2340" s="60"/>
    </row>
    <row r="2341" spans="1:9" ht="15" x14ac:dyDescent="0.25">
      <c r="A2341" s="8" t="s">
        <v>24634</v>
      </c>
      <c r="B2341" s="8" t="s">
        <v>639</v>
      </c>
      <c r="C2341" s="8" t="s">
        <v>24635</v>
      </c>
      <c r="D2341" s="8" t="s">
        <v>24636</v>
      </c>
      <c r="E2341" s="13" t="s">
        <v>34471</v>
      </c>
      <c r="F2341" s="77" t="str">
        <f t="shared" si="36"/>
        <v>К товару</v>
      </c>
      <c r="G2341" s="87">
        <v>22107.853080000001</v>
      </c>
      <c r="H2341" s="61">
        <v>4</v>
      </c>
      <c r="I2341" s="60"/>
    </row>
    <row r="2342" spans="1:9" ht="15" x14ac:dyDescent="0.25">
      <c r="A2342" s="8" t="s">
        <v>24637</v>
      </c>
      <c r="B2342" s="8" t="s">
        <v>639</v>
      </c>
      <c r="C2342" s="8" t="s">
        <v>24638</v>
      </c>
      <c r="D2342" s="8" t="s">
        <v>24639</v>
      </c>
      <c r="E2342" s="13" t="s">
        <v>34472</v>
      </c>
      <c r="F2342" s="77" t="str">
        <f t="shared" si="36"/>
        <v>К товару</v>
      </c>
      <c r="G2342" s="87">
        <v>15137.85816</v>
      </c>
      <c r="H2342" s="61">
        <v>21</v>
      </c>
      <c r="I2342" s="60"/>
    </row>
    <row r="2343" spans="1:9" ht="15" x14ac:dyDescent="0.25">
      <c r="A2343" s="8" t="s">
        <v>17078</v>
      </c>
      <c r="B2343" s="8" t="s">
        <v>639</v>
      </c>
      <c r="C2343" s="8" t="s">
        <v>17079</v>
      </c>
      <c r="D2343" s="8" t="s">
        <v>8740</v>
      </c>
      <c r="E2343" s="13" t="s">
        <v>34473</v>
      </c>
      <c r="F2343" s="77" t="str">
        <f t="shared" si="36"/>
        <v>К товару</v>
      </c>
      <c r="G2343" s="87">
        <v>26857.621080000001</v>
      </c>
      <c r="H2343" s="61">
        <v>7</v>
      </c>
      <c r="I2343" s="60"/>
    </row>
    <row r="2344" spans="1:9" ht="15" x14ac:dyDescent="0.25">
      <c r="A2344" s="8" t="s">
        <v>17080</v>
      </c>
      <c r="B2344" s="8" t="s">
        <v>639</v>
      </c>
      <c r="C2344" s="8" t="s">
        <v>17081</v>
      </c>
      <c r="D2344" s="8" t="s">
        <v>17082</v>
      </c>
      <c r="E2344" s="13" t="s">
        <v>34474</v>
      </c>
      <c r="F2344" s="77" t="str">
        <f t="shared" si="36"/>
        <v>К товару</v>
      </c>
      <c r="G2344" s="87">
        <v>25535.21616</v>
      </c>
      <c r="H2344" s="61">
        <v>2</v>
      </c>
      <c r="I2344" s="60"/>
    </row>
    <row r="2345" spans="1:9" ht="15" x14ac:dyDescent="0.25">
      <c r="A2345" s="8" t="s">
        <v>24640</v>
      </c>
      <c r="B2345" s="8" t="s">
        <v>639</v>
      </c>
      <c r="C2345" s="8" t="s">
        <v>24641</v>
      </c>
      <c r="D2345" s="8" t="s">
        <v>24642</v>
      </c>
      <c r="E2345" s="13" t="s">
        <v>34475</v>
      </c>
      <c r="F2345" s="77" t="str">
        <f t="shared" si="36"/>
        <v>К товару</v>
      </c>
      <c r="G2345" s="87">
        <v>2790.0059999999999</v>
      </c>
      <c r="H2345" s="61">
        <v>2</v>
      </c>
      <c r="I2345" s="60"/>
    </row>
    <row r="2346" spans="1:9" ht="15" x14ac:dyDescent="0.25">
      <c r="A2346" s="8" t="s">
        <v>24643</v>
      </c>
      <c r="B2346" s="8" t="s">
        <v>639</v>
      </c>
      <c r="C2346" s="8" t="s">
        <v>24644</v>
      </c>
      <c r="D2346" s="8" t="s">
        <v>24645</v>
      </c>
      <c r="E2346" s="13" t="s">
        <v>34476</v>
      </c>
      <c r="F2346" s="77" t="str">
        <f t="shared" si="36"/>
        <v>К товару</v>
      </c>
      <c r="G2346" s="87">
        <v>3002.7801600000003</v>
      </c>
      <c r="H2346" s="61">
        <v>8</v>
      </c>
      <c r="I2346" s="60"/>
    </row>
    <row r="2347" spans="1:9" ht="15" x14ac:dyDescent="0.25">
      <c r="A2347" s="8" t="s">
        <v>24646</v>
      </c>
      <c r="B2347" s="8" t="s">
        <v>639</v>
      </c>
      <c r="C2347" s="8" t="s">
        <v>24647</v>
      </c>
      <c r="D2347" s="8" t="s">
        <v>24648</v>
      </c>
      <c r="E2347" s="13" t="s">
        <v>34477</v>
      </c>
      <c r="F2347" s="77" t="str">
        <f t="shared" si="36"/>
        <v>К товару</v>
      </c>
      <c r="G2347" s="87">
        <v>2963.9710799999998</v>
      </c>
      <c r="H2347" s="61">
        <v>30</v>
      </c>
      <c r="I2347" s="60"/>
    </row>
    <row r="2348" spans="1:9" ht="15" x14ac:dyDescent="0.25">
      <c r="A2348" s="8" t="s">
        <v>17083</v>
      </c>
      <c r="B2348" s="8" t="s">
        <v>639</v>
      </c>
      <c r="C2348" s="8" t="s">
        <v>17084</v>
      </c>
      <c r="D2348" s="8" t="s">
        <v>17085</v>
      </c>
      <c r="E2348" s="13" t="s">
        <v>34478</v>
      </c>
      <c r="F2348" s="77" t="str">
        <f t="shared" si="36"/>
        <v>К товару</v>
      </c>
      <c r="G2348" s="87">
        <v>5570.5510800000002</v>
      </c>
      <c r="H2348" s="61">
        <v>4</v>
      </c>
      <c r="I2348" s="60"/>
    </row>
    <row r="2349" spans="1:9" ht="15" x14ac:dyDescent="0.25">
      <c r="A2349" s="8" t="s">
        <v>24649</v>
      </c>
      <c r="B2349" s="8" t="s">
        <v>639</v>
      </c>
      <c r="C2349" s="8" t="s">
        <v>24650</v>
      </c>
      <c r="D2349" s="8" t="s">
        <v>24651</v>
      </c>
      <c r="E2349" s="13" t="s">
        <v>34479</v>
      </c>
      <c r="F2349" s="77" t="str">
        <f t="shared" si="36"/>
        <v>К товару</v>
      </c>
      <c r="G2349" s="87">
        <v>5271.0839999999998</v>
      </c>
      <c r="H2349" s="61">
        <v>9</v>
      </c>
      <c r="I2349" s="60"/>
    </row>
    <row r="2350" spans="1:9" ht="15" x14ac:dyDescent="0.25">
      <c r="A2350" s="8" t="s">
        <v>24652</v>
      </c>
      <c r="B2350" s="8" t="s">
        <v>639</v>
      </c>
      <c r="C2350" s="8" t="s">
        <v>24653</v>
      </c>
      <c r="D2350" s="8" t="s">
        <v>2732</v>
      </c>
      <c r="E2350" s="13" t="s">
        <v>34480</v>
      </c>
      <c r="F2350" s="77" t="str">
        <f t="shared" si="36"/>
        <v>К товару</v>
      </c>
      <c r="G2350" s="87">
        <v>11266.218000000001</v>
      </c>
      <c r="H2350" s="61">
        <v>4</v>
      </c>
      <c r="I2350" s="60"/>
    </row>
    <row r="2351" spans="1:9" ht="15" x14ac:dyDescent="0.25">
      <c r="A2351" s="8" t="s">
        <v>24654</v>
      </c>
      <c r="B2351" s="8" t="s">
        <v>639</v>
      </c>
      <c r="C2351" s="8" t="s">
        <v>24655</v>
      </c>
      <c r="D2351" s="8" t="s">
        <v>24656</v>
      </c>
      <c r="E2351" s="13" t="s">
        <v>34481</v>
      </c>
      <c r="F2351" s="77" t="str">
        <f t="shared" si="36"/>
        <v>К товару</v>
      </c>
      <c r="G2351" s="87">
        <v>22281.625079999998</v>
      </c>
      <c r="H2351" s="61">
        <v>16</v>
      </c>
      <c r="I2351" s="60"/>
    </row>
    <row r="2352" spans="1:9" ht="15" x14ac:dyDescent="0.25">
      <c r="A2352" s="8" t="s">
        <v>24657</v>
      </c>
      <c r="B2352" s="8" t="s">
        <v>639</v>
      </c>
      <c r="C2352" s="8" t="s">
        <v>24658</v>
      </c>
      <c r="D2352" s="8" t="s">
        <v>24659</v>
      </c>
      <c r="E2352" s="13" t="s">
        <v>34482</v>
      </c>
      <c r="F2352" s="77" t="str">
        <f t="shared" si="36"/>
        <v>К товару</v>
      </c>
      <c r="G2352" s="87">
        <v>24666.356159999999</v>
      </c>
      <c r="H2352" s="61">
        <v>1</v>
      </c>
      <c r="I2352" s="60"/>
    </row>
    <row r="2353" spans="1:9" ht="15" x14ac:dyDescent="0.25">
      <c r="A2353" s="8" t="s">
        <v>24663</v>
      </c>
      <c r="B2353" s="8" t="s">
        <v>639</v>
      </c>
      <c r="C2353" s="8" t="s">
        <v>24664</v>
      </c>
      <c r="D2353" s="8" t="s">
        <v>24665</v>
      </c>
      <c r="E2353" s="13" t="s">
        <v>34483</v>
      </c>
      <c r="F2353" s="77" t="str">
        <f t="shared" si="36"/>
        <v>К товару</v>
      </c>
      <c r="G2353" s="87">
        <v>23845.573079999998</v>
      </c>
      <c r="H2353" s="61">
        <v>1</v>
      </c>
      <c r="I2353" s="60"/>
    </row>
    <row r="2354" spans="1:9" ht="15" x14ac:dyDescent="0.25">
      <c r="A2354" s="8" t="s">
        <v>24660</v>
      </c>
      <c r="B2354" s="8" t="s">
        <v>639</v>
      </c>
      <c r="C2354" s="8" t="s">
        <v>24661</v>
      </c>
      <c r="D2354" s="8" t="s">
        <v>24662</v>
      </c>
      <c r="E2354" s="13" t="s">
        <v>34484</v>
      </c>
      <c r="F2354" s="77" t="str">
        <f t="shared" si="36"/>
        <v>К товару</v>
      </c>
      <c r="G2354" s="87">
        <v>20196.361079999999</v>
      </c>
      <c r="H2354" s="61">
        <v>1</v>
      </c>
      <c r="I2354" s="60"/>
    </row>
    <row r="2355" spans="1:9" ht="15" x14ac:dyDescent="0.25">
      <c r="A2355" s="8" t="s">
        <v>17089</v>
      </c>
      <c r="B2355" s="8" t="s">
        <v>639</v>
      </c>
      <c r="C2355" s="8" t="s">
        <v>17090</v>
      </c>
      <c r="D2355" s="8" t="s">
        <v>17091</v>
      </c>
      <c r="E2355" s="13" t="s">
        <v>34485</v>
      </c>
      <c r="F2355" s="77" t="str">
        <f t="shared" si="36"/>
        <v>К товару</v>
      </c>
      <c r="G2355" s="87">
        <v>24289.850159999998</v>
      </c>
      <c r="H2355" s="61">
        <v>3</v>
      </c>
      <c r="I2355" s="60"/>
    </row>
    <row r="2356" spans="1:9" ht="15" x14ac:dyDescent="0.25">
      <c r="A2356" s="8" t="s">
        <v>17086</v>
      </c>
      <c r="B2356" s="8" t="s">
        <v>639</v>
      </c>
      <c r="C2356" s="8" t="s">
        <v>17087</v>
      </c>
      <c r="D2356" s="8" t="s">
        <v>17088</v>
      </c>
      <c r="E2356" s="13" t="s">
        <v>34486</v>
      </c>
      <c r="F2356" s="77" t="str">
        <f t="shared" si="36"/>
        <v>К товару</v>
      </c>
      <c r="G2356" s="87">
        <v>24994.205999999998</v>
      </c>
      <c r="H2356" s="61">
        <v>9</v>
      </c>
      <c r="I2356" s="60"/>
    </row>
    <row r="2357" spans="1:9" ht="30" x14ac:dyDescent="0.25">
      <c r="A2357" s="8" t="s">
        <v>24666</v>
      </c>
      <c r="B2357" s="8" t="s">
        <v>639</v>
      </c>
      <c r="C2357" s="8" t="s">
        <v>24667</v>
      </c>
      <c r="D2357" s="8" t="s">
        <v>24668</v>
      </c>
      <c r="E2357" s="13" t="s">
        <v>34487</v>
      </c>
      <c r="F2357" s="77" t="str">
        <f t="shared" si="36"/>
        <v>К товару</v>
      </c>
      <c r="G2357" s="87">
        <v>22088.738160000001</v>
      </c>
      <c r="H2357" s="61">
        <v>2</v>
      </c>
      <c r="I2357" s="60"/>
    </row>
    <row r="2358" spans="1:9" ht="15" x14ac:dyDescent="0.25">
      <c r="A2358" s="8" t="s">
        <v>17092</v>
      </c>
      <c r="B2358" s="8" t="s">
        <v>639</v>
      </c>
      <c r="C2358" s="8" t="s">
        <v>17093</v>
      </c>
      <c r="D2358" s="8" t="s">
        <v>17094</v>
      </c>
      <c r="E2358" s="13" t="s">
        <v>34488</v>
      </c>
      <c r="F2358" s="77" t="str">
        <f t="shared" si="36"/>
        <v>К товару</v>
      </c>
      <c r="G2358" s="87">
        <v>20273.400000000001</v>
      </c>
      <c r="H2358" s="61">
        <v>8</v>
      </c>
      <c r="I2358" s="60"/>
    </row>
    <row r="2359" spans="1:9" ht="30" x14ac:dyDescent="0.25">
      <c r="A2359" s="8" t="s">
        <v>17095</v>
      </c>
      <c r="B2359" s="8" t="s">
        <v>639</v>
      </c>
      <c r="C2359" s="8" t="s">
        <v>17096</v>
      </c>
      <c r="D2359" s="8" t="s">
        <v>17097</v>
      </c>
      <c r="E2359" s="13" t="s">
        <v>34489</v>
      </c>
      <c r="F2359" s="77" t="str">
        <f t="shared" si="36"/>
        <v>К товару</v>
      </c>
      <c r="G2359" s="87">
        <v>23140.637999999999</v>
      </c>
      <c r="H2359" s="61">
        <v>2</v>
      </c>
      <c r="I2359" s="60"/>
    </row>
    <row r="2360" spans="1:9" ht="30" x14ac:dyDescent="0.25">
      <c r="A2360" s="8" t="s">
        <v>24669</v>
      </c>
      <c r="B2360" s="8" t="s">
        <v>639</v>
      </c>
      <c r="C2360" s="8" t="s">
        <v>24670</v>
      </c>
      <c r="D2360" s="8" t="s">
        <v>24671</v>
      </c>
      <c r="E2360" s="13" t="s">
        <v>34490</v>
      </c>
      <c r="F2360" s="77" t="str">
        <f t="shared" si="36"/>
        <v>К товару</v>
      </c>
      <c r="G2360" s="87">
        <v>26954.354159999999</v>
      </c>
      <c r="H2360" s="61">
        <v>1</v>
      </c>
      <c r="I2360" s="60"/>
    </row>
    <row r="2361" spans="1:9" ht="15" x14ac:dyDescent="0.25">
      <c r="A2361" s="8" t="s">
        <v>24672</v>
      </c>
      <c r="B2361" s="8" t="s">
        <v>639</v>
      </c>
      <c r="C2361" s="8" t="s">
        <v>24673</v>
      </c>
      <c r="D2361" s="8" t="s">
        <v>24674</v>
      </c>
      <c r="E2361" s="13" t="s">
        <v>34491</v>
      </c>
      <c r="F2361" s="77" t="str">
        <f t="shared" si="36"/>
        <v>К товару</v>
      </c>
      <c r="G2361" s="87">
        <v>11112.140159999999</v>
      </c>
      <c r="H2361" s="61">
        <v>1</v>
      </c>
      <c r="I2361" s="60"/>
    </row>
    <row r="2362" spans="1:9" ht="15" x14ac:dyDescent="0.25">
      <c r="A2362" s="8" t="s">
        <v>24675</v>
      </c>
      <c r="B2362" s="8" t="s">
        <v>639</v>
      </c>
      <c r="C2362" s="8" t="s">
        <v>24676</v>
      </c>
      <c r="D2362" s="8" t="s">
        <v>24677</v>
      </c>
      <c r="E2362" s="13" t="s">
        <v>34492</v>
      </c>
      <c r="F2362" s="77" t="str">
        <f t="shared" si="36"/>
        <v>К товару</v>
      </c>
      <c r="G2362" s="87">
        <v>11112.140159999999</v>
      </c>
      <c r="H2362" s="61">
        <v>1</v>
      </c>
      <c r="I2362" s="60"/>
    </row>
    <row r="2363" spans="1:9" ht="30" x14ac:dyDescent="0.25">
      <c r="A2363" s="8" t="s">
        <v>24678</v>
      </c>
      <c r="B2363" s="8" t="s">
        <v>639</v>
      </c>
      <c r="C2363" s="8" t="s">
        <v>24679</v>
      </c>
      <c r="D2363" s="8" t="s">
        <v>24680</v>
      </c>
      <c r="E2363" s="13" t="s">
        <v>34493</v>
      </c>
      <c r="F2363" s="77" t="str">
        <f t="shared" si="36"/>
        <v>К товару</v>
      </c>
      <c r="G2363" s="87">
        <v>23237.371080000001</v>
      </c>
      <c r="H2363" s="61">
        <v>1</v>
      </c>
      <c r="I2363" s="60"/>
    </row>
    <row r="2364" spans="1:9" ht="30" x14ac:dyDescent="0.25">
      <c r="A2364" s="8" t="s">
        <v>24681</v>
      </c>
      <c r="B2364" s="8" t="s">
        <v>639</v>
      </c>
      <c r="C2364" s="8" t="s">
        <v>24682</v>
      </c>
      <c r="D2364" s="8" t="s">
        <v>24683</v>
      </c>
      <c r="E2364" s="13" t="s">
        <v>34494</v>
      </c>
      <c r="F2364" s="77" t="str">
        <f t="shared" si="36"/>
        <v>К товару</v>
      </c>
      <c r="G2364" s="87">
        <v>21924.234</v>
      </c>
      <c r="H2364" s="61">
        <v>1</v>
      </c>
      <c r="I2364" s="60"/>
    </row>
    <row r="2365" spans="1:9" ht="30" x14ac:dyDescent="0.25">
      <c r="A2365" s="8" t="s">
        <v>24684</v>
      </c>
      <c r="B2365" s="8" t="s">
        <v>639</v>
      </c>
      <c r="C2365" s="8" t="s">
        <v>24685</v>
      </c>
      <c r="D2365" s="8" t="s">
        <v>24686</v>
      </c>
      <c r="E2365" s="13" t="s">
        <v>34495</v>
      </c>
      <c r="F2365" s="77" t="str">
        <f t="shared" si="36"/>
        <v>К товару</v>
      </c>
      <c r="G2365" s="87">
        <v>25718.256000000001</v>
      </c>
      <c r="H2365" s="61">
        <v>1</v>
      </c>
      <c r="I2365" s="60"/>
    </row>
    <row r="2366" spans="1:9" ht="15" x14ac:dyDescent="0.25">
      <c r="A2366" s="8" t="s">
        <v>24687</v>
      </c>
      <c r="B2366" s="8" t="s">
        <v>639</v>
      </c>
      <c r="C2366" s="8" t="s">
        <v>24688</v>
      </c>
      <c r="D2366" s="8" t="s">
        <v>24689</v>
      </c>
      <c r="E2366" s="13" t="s">
        <v>34496</v>
      </c>
      <c r="F2366" s="77" t="str">
        <f t="shared" si="36"/>
        <v>К товару</v>
      </c>
      <c r="G2366" s="87">
        <v>26249.41908</v>
      </c>
      <c r="H2366" s="61">
        <v>1</v>
      </c>
      <c r="I2366" s="60"/>
    </row>
    <row r="2367" spans="1:9" ht="15" x14ac:dyDescent="0.25">
      <c r="A2367" s="8" t="s">
        <v>17098</v>
      </c>
      <c r="B2367" s="8" t="s">
        <v>639</v>
      </c>
      <c r="C2367" s="8" t="s">
        <v>17099</v>
      </c>
      <c r="D2367" s="8" t="s">
        <v>2735</v>
      </c>
      <c r="E2367" s="13" t="s">
        <v>34497</v>
      </c>
      <c r="F2367" s="77" t="str">
        <f t="shared" si="36"/>
        <v>К товару</v>
      </c>
      <c r="G2367" s="87">
        <v>2307.6921600000001</v>
      </c>
      <c r="H2367" s="61">
        <v>6</v>
      </c>
      <c r="I2367" s="60"/>
    </row>
    <row r="2368" spans="1:9" ht="15" x14ac:dyDescent="0.25">
      <c r="A2368" s="8" t="s">
        <v>17100</v>
      </c>
      <c r="B2368" s="8" t="s">
        <v>639</v>
      </c>
      <c r="C2368" s="8" t="s">
        <v>17101</v>
      </c>
      <c r="D2368" s="8" t="s">
        <v>2735</v>
      </c>
      <c r="E2368" s="13" t="s">
        <v>34497</v>
      </c>
      <c r="F2368" s="77" t="str">
        <f t="shared" si="36"/>
        <v>К товару</v>
      </c>
      <c r="G2368" s="87">
        <v>2307.6921600000001</v>
      </c>
      <c r="H2368" s="61">
        <v>99</v>
      </c>
      <c r="I2368" s="60"/>
    </row>
    <row r="2369" spans="1:9" ht="15" x14ac:dyDescent="0.25">
      <c r="A2369" s="8" t="s">
        <v>17102</v>
      </c>
      <c r="B2369" s="8" t="s">
        <v>639</v>
      </c>
      <c r="C2369" s="8" t="s">
        <v>17103</v>
      </c>
      <c r="D2369" s="8" t="s">
        <v>17104</v>
      </c>
      <c r="E2369" s="13" t="s">
        <v>34498</v>
      </c>
      <c r="F2369" s="77" t="str">
        <f t="shared" si="36"/>
        <v>К товару</v>
      </c>
      <c r="G2369" s="87">
        <v>1834.45308</v>
      </c>
      <c r="H2369" s="61">
        <v>68</v>
      </c>
      <c r="I2369" s="60"/>
    </row>
    <row r="2370" spans="1:9" ht="15" x14ac:dyDescent="0.25">
      <c r="A2370" s="8" t="s">
        <v>17105</v>
      </c>
      <c r="B2370" s="8" t="s">
        <v>639</v>
      </c>
      <c r="C2370" s="8" t="s">
        <v>17106</v>
      </c>
      <c r="D2370" s="8" t="s">
        <v>17107</v>
      </c>
      <c r="E2370" s="13" t="s">
        <v>34499</v>
      </c>
      <c r="F2370" s="77" t="str">
        <f t="shared" si="36"/>
        <v>К товару</v>
      </c>
      <c r="G2370" s="87">
        <v>4257.4139999999998</v>
      </c>
      <c r="H2370" s="61">
        <v>143</v>
      </c>
      <c r="I2370" s="60"/>
    </row>
    <row r="2371" spans="1:9" ht="15" x14ac:dyDescent="0.25">
      <c r="A2371" s="8" t="s">
        <v>17108</v>
      </c>
      <c r="B2371" s="8" t="s">
        <v>639</v>
      </c>
      <c r="C2371" s="8" t="s">
        <v>17109</v>
      </c>
      <c r="D2371" s="8" t="s">
        <v>17110</v>
      </c>
      <c r="E2371" s="13" t="s">
        <v>34500</v>
      </c>
      <c r="F2371" s="77" t="str">
        <f t="shared" si="36"/>
        <v>К товару</v>
      </c>
      <c r="G2371" s="87">
        <v>1294.6014</v>
      </c>
      <c r="H2371" s="61">
        <v>37</v>
      </c>
      <c r="I2371" s="60"/>
    </row>
    <row r="2372" spans="1:9" ht="15" x14ac:dyDescent="0.25">
      <c r="A2372" s="8" t="s">
        <v>17111</v>
      </c>
      <c r="B2372" s="8" t="s">
        <v>639</v>
      </c>
      <c r="C2372" s="8" t="s">
        <v>17112</v>
      </c>
      <c r="D2372" s="8" t="s">
        <v>17113</v>
      </c>
      <c r="E2372" s="13" t="s">
        <v>34501</v>
      </c>
      <c r="F2372" s="77" t="str">
        <f t="shared" si="36"/>
        <v>К товару</v>
      </c>
      <c r="G2372" s="87">
        <v>2129.8654799999999</v>
      </c>
      <c r="H2372" s="61">
        <v>263</v>
      </c>
      <c r="I2372" s="60"/>
    </row>
    <row r="2373" spans="1:9" ht="15" x14ac:dyDescent="0.25">
      <c r="A2373" s="8" t="s">
        <v>17114</v>
      </c>
      <c r="B2373" s="8" t="s">
        <v>639</v>
      </c>
      <c r="C2373" s="8" t="s">
        <v>17115</v>
      </c>
      <c r="D2373" s="8" t="s">
        <v>17116</v>
      </c>
      <c r="E2373" s="13" t="s">
        <v>34502</v>
      </c>
      <c r="F2373" s="77" t="str">
        <f t="shared" si="36"/>
        <v>К товару</v>
      </c>
      <c r="G2373" s="87">
        <v>1506.0239999999999</v>
      </c>
      <c r="H2373" s="61">
        <v>457</v>
      </c>
      <c r="I2373" s="60"/>
    </row>
    <row r="2374" spans="1:9" ht="15" x14ac:dyDescent="0.25">
      <c r="A2374" s="8" t="s">
        <v>17117</v>
      </c>
      <c r="B2374" s="8" t="s">
        <v>639</v>
      </c>
      <c r="C2374" s="8" t="s">
        <v>17118</v>
      </c>
      <c r="D2374" s="8" t="s">
        <v>17119</v>
      </c>
      <c r="E2374" s="13" t="s">
        <v>34503</v>
      </c>
      <c r="F2374" s="77" t="str">
        <f t="shared" si="36"/>
        <v>К товару</v>
      </c>
      <c r="G2374" s="87">
        <v>4489.1099999999997</v>
      </c>
      <c r="H2374" s="61">
        <v>887</v>
      </c>
      <c r="I2374" s="60"/>
    </row>
    <row r="2375" spans="1:9" ht="15" x14ac:dyDescent="0.25">
      <c r="A2375" s="8" t="s">
        <v>17120</v>
      </c>
      <c r="B2375" s="8" t="s">
        <v>639</v>
      </c>
      <c r="C2375" s="8" t="s">
        <v>17121</v>
      </c>
      <c r="D2375" s="8" t="s">
        <v>17122</v>
      </c>
      <c r="E2375" s="13" t="s">
        <v>34504</v>
      </c>
      <c r="F2375" s="77" t="str">
        <f t="shared" si="36"/>
        <v>К товару</v>
      </c>
      <c r="G2375" s="87">
        <v>1612.6041599999999</v>
      </c>
      <c r="H2375" s="61">
        <v>36</v>
      </c>
      <c r="I2375" s="60"/>
    </row>
    <row r="2376" spans="1:9" ht="15" x14ac:dyDescent="0.25">
      <c r="A2376" s="8" t="s">
        <v>17123</v>
      </c>
      <c r="B2376" s="8" t="s">
        <v>639</v>
      </c>
      <c r="C2376" s="8" t="s">
        <v>17124</v>
      </c>
      <c r="D2376" s="8" t="s">
        <v>17125</v>
      </c>
      <c r="E2376" s="13" t="s">
        <v>34505</v>
      </c>
      <c r="F2376" s="77" t="str">
        <f t="shared" si="36"/>
        <v>К товару</v>
      </c>
      <c r="G2376" s="87">
        <v>8177.1310800000001</v>
      </c>
      <c r="H2376" s="61">
        <v>41</v>
      </c>
      <c r="I2376" s="60"/>
    </row>
    <row r="2377" spans="1:9" ht="15" x14ac:dyDescent="0.25">
      <c r="A2377" s="8" t="s">
        <v>17126</v>
      </c>
      <c r="B2377" s="8" t="s">
        <v>639</v>
      </c>
      <c r="C2377" s="8" t="s">
        <v>17127</v>
      </c>
      <c r="D2377" s="8" t="s">
        <v>17128</v>
      </c>
      <c r="E2377" s="13" t="s">
        <v>34506</v>
      </c>
      <c r="F2377" s="77" t="str">
        <f t="shared" si="36"/>
        <v>К товару</v>
      </c>
      <c r="G2377" s="87">
        <v>1447.5207599999999</v>
      </c>
      <c r="H2377" s="61">
        <v>8</v>
      </c>
      <c r="I2377" s="60"/>
    </row>
    <row r="2378" spans="1:9" ht="15" x14ac:dyDescent="0.25">
      <c r="A2378" s="8" t="s">
        <v>17129</v>
      </c>
      <c r="B2378" s="8" t="s">
        <v>639</v>
      </c>
      <c r="C2378" s="8" t="s">
        <v>17130</v>
      </c>
      <c r="D2378" s="8" t="s">
        <v>8800</v>
      </c>
      <c r="E2378" s="13" t="s">
        <v>34507</v>
      </c>
      <c r="F2378" s="77" t="str">
        <f t="shared" ref="F2378:F2441" si="37">HYPERLINK("https://shop-askom.kz/?pbrandnumber="&amp;C2378&amp;"&amp;pbrandname=SAMPA", "К товару")</f>
        <v>К товару</v>
      </c>
      <c r="G2378" s="87">
        <v>4074.3741600000003</v>
      </c>
      <c r="H2378" s="61">
        <v>44</v>
      </c>
      <c r="I2378" s="60"/>
    </row>
    <row r="2379" spans="1:9" ht="15" x14ac:dyDescent="0.25">
      <c r="A2379" s="8" t="s">
        <v>17131</v>
      </c>
      <c r="B2379" s="8" t="s">
        <v>639</v>
      </c>
      <c r="C2379" s="8" t="s">
        <v>17132</v>
      </c>
      <c r="D2379" s="8" t="s">
        <v>8794</v>
      </c>
      <c r="E2379" s="13" t="s">
        <v>34508</v>
      </c>
      <c r="F2379" s="77" t="str">
        <f t="shared" si="37"/>
        <v>К товару</v>
      </c>
      <c r="G2379" s="87">
        <v>5097.3119999999999</v>
      </c>
      <c r="H2379" s="61">
        <v>104</v>
      </c>
      <c r="I2379" s="60"/>
    </row>
    <row r="2380" spans="1:9" ht="15" x14ac:dyDescent="0.25">
      <c r="A2380" s="8" t="s">
        <v>17133</v>
      </c>
      <c r="B2380" s="8" t="s">
        <v>639</v>
      </c>
      <c r="C2380" s="8" t="s">
        <v>17134</v>
      </c>
      <c r="D2380" s="8" t="s">
        <v>5711</v>
      </c>
      <c r="E2380" s="13" t="s">
        <v>34509</v>
      </c>
      <c r="F2380" s="77" t="str">
        <f t="shared" si="37"/>
        <v>К товару</v>
      </c>
      <c r="G2380" s="87">
        <v>3321.3621600000001</v>
      </c>
      <c r="H2380" s="61">
        <v>154</v>
      </c>
      <c r="I2380" s="60"/>
    </row>
    <row r="2381" spans="1:9" ht="15" x14ac:dyDescent="0.25">
      <c r="A2381" s="8" t="s">
        <v>24690</v>
      </c>
      <c r="B2381" s="8" t="s">
        <v>639</v>
      </c>
      <c r="C2381" s="8" t="s">
        <v>24691</v>
      </c>
      <c r="D2381" s="8" t="s">
        <v>24692</v>
      </c>
      <c r="E2381" s="13" t="s">
        <v>34510</v>
      </c>
      <c r="F2381" s="77" t="str">
        <f t="shared" si="37"/>
        <v>К товару</v>
      </c>
      <c r="G2381" s="87">
        <v>5618.6279999999997</v>
      </c>
      <c r="H2381" s="61">
        <v>14</v>
      </c>
      <c r="I2381" s="60"/>
    </row>
    <row r="2382" spans="1:9" ht="15" x14ac:dyDescent="0.25">
      <c r="A2382" s="8" t="s">
        <v>17135</v>
      </c>
      <c r="B2382" s="8" t="s">
        <v>639</v>
      </c>
      <c r="C2382" s="8" t="s">
        <v>17136</v>
      </c>
      <c r="D2382" s="8" t="s">
        <v>17137</v>
      </c>
      <c r="E2382" s="13" t="s">
        <v>34511</v>
      </c>
      <c r="F2382" s="77" t="str">
        <f t="shared" si="37"/>
        <v>К товару</v>
      </c>
      <c r="G2382" s="87">
        <v>1634.61528</v>
      </c>
      <c r="H2382" s="61">
        <v>84</v>
      </c>
      <c r="I2382" s="60"/>
    </row>
    <row r="2383" spans="1:9" ht="30" x14ac:dyDescent="0.25">
      <c r="A2383" s="8" t="s">
        <v>24693</v>
      </c>
      <c r="B2383" s="8" t="s">
        <v>639</v>
      </c>
      <c r="C2383" s="8" t="s">
        <v>24694</v>
      </c>
      <c r="D2383" s="8" t="s">
        <v>24695</v>
      </c>
      <c r="E2383" s="13" t="s">
        <v>34512</v>
      </c>
      <c r="F2383" s="77" t="str">
        <f t="shared" si="37"/>
        <v>К товару</v>
      </c>
      <c r="G2383" s="87">
        <v>6574.3739999999998</v>
      </c>
      <c r="H2383" s="61">
        <v>1</v>
      </c>
      <c r="I2383" s="60"/>
    </row>
    <row r="2384" spans="1:9" ht="30" x14ac:dyDescent="0.25">
      <c r="A2384" s="8" t="s">
        <v>24696</v>
      </c>
      <c r="B2384" s="8" t="s">
        <v>639</v>
      </c>
      <c r="C2384" s="8" t="s">
        <v>24697</v>
      </c>
      <c r="D2384" s="8" t="s">
        <v>24698</v>
      </c>
      <c r="E2384" s="13" t="s">
        <v>34513</v>
      </c>
      <c r="F2384" s="77" t="str">
        <f t="shared" si="37"/>
        <v>К товару</v>
      </c>
      <c r="G2384" s="87">
        <v>8804.4480000000003</v>
      </c>
      <c r="H2384" s="61">
        <v>1</v>
      </c>
      <c r="I2384" s="60"/>
    </row>
    <row r="2385" spans="1:9" ht="15" x14ac:dyDescent="0.25">
      <c r="A2385" s="8" t="s">
        <v>17138</v>
      </c>
      <c r="B2385" s="8" t="s">
        <v>639</v>
      </c>
      <c r="C2385" s="8" t="s">
        <v>17139</v>
      </c>
      <c r="D2385" s="8" t="s">
        <v>17140</v>
      </c>
      <c r="E2385" s="13" t="s">
        <v>34514</v>
      </c>
      <c r="F2385" s="77" t="str">
        <f t="shared" si="37"/>
        <v>К товару</v>
      </c>
      <c r="G2385" s="87">
        <v>2548.6559999999999</v>
      </c>
      <c r="H2385" s="61">
        <v>48</v>
      </c>
      <c r="I2385" s="60"/>
    </row>
    <row r="2386" spans="1:9" ht="15" x14ac:dyDescent="0.25">
      <c r="A2386" s="8" t="s">
        <v>17141</v>
      </c>
      <c r="B2386" s="8" t="s">
        <v>639</v>
      </c>
      <c r="C2386" s="8" t="s">
        <v>17142</v>
      </c>
      <c r="D2386" s="8" t="s">
        <v>17143</v>
      </c>
      <c r="E2386" s="13" t="s">
        <v>34515</v>
      </c>
      <c r="F2386" s="77" t="str">
        <f t="shared" si="37"/>
        <v>К товару</v>
      </c>
      <c r="G2386" s="87">
        <v>2148.9803999999999</v>
      </c>
      <c r="H2386" s="61">
        <v>71</v>
      </c>
      <c r="I2386" s="60"/>
    </row>
    <row r="2387" spans="1:9" ht="15" x14ac:dyDescent="0.25">
      <c r="A2387" s="8" t="s">
        <v>17144</v>
      </c>
      <c r="B2387" s="8" t="s">
        <v>639</v>
      </c>
      <c r="C2387" s="8" t="s">
        <v>17145</v>
      </c>
      <c r="D2387" s="8" t="s">
        <v>8815</v>
      </c>
      <c r="E2387" s="13" t="s">
        <v>34516</v>
      </c>
      <c r="F2387" s="77" t="str">
        <f t="shared" si="37"/>
        <v>К товару</v>
      </c>
      <c r="G2387" s="87">
        <v>881.60327999999993</v>
      </c>
      <c r="H2387" s="61">
        <v>435</v>
      </c>
      <c r="I2387" s="60"/>
    </row>
    <row r="2388" spans="1:9" ht="15" x14ac:dyDescent="0.25">
      <c r="A2388" s="8" t="s">
        <v>24699</v>
      </c>
      <c r="B2388" s="8" t="s">
        <v>639</v>
      </c>
      <c r="C2388" s="8" t="s">
        <v>24700</v>
      </c>
      <c r="D2388" s="8" t="s">
        <v>8818</v>
      </c>
      <c r="E2388" s="13" t="s">
        <v>34517</v>
      </c>
      <c r="F2388" s="77" t="str">
        <f t="shared" si="37"/>
        <v>К товару</v>
      </c>
      <c r="G2388" s="87">
        <v>1382.64588</v>
      </c>
      <c r="H2388" s="61">
        <v>201</v>
      </c>
      <c r="I2388" s="60"/>
    </row>
    <row r="2389" spans="1:9" ht="15" x14ac:dyDescent="0.25">
      <c r="A2389" s="8" t="s">
        <v>17146</v>
      </c>
      <c r="B2389" s="8" t="s">
        <v>639</v>
      </c>
      <c r="C2389" s="8" t="s">
        <v>17147</v>
      </c>
      <c r="D2389" s="8" t="s">
        <v>17148</v>
      </c>
      <c r="E2389" s="13" t="s">
        <v>34518</v>
      </c>
      <c r="F2389" s="77" t="str">
        <f t="shared" si="37"/>
        <v>К товару</v>
      </c>
      <c r="G2389" s="87">
        <v>1541.93688</v>
      </c>
      <c r="H2389" s="61">
        <v>113</v>
      </c>
      <c r="I2389" s="60"/>
    </row>
    <row r="2390" spans="1:9" ht="15" x14ac:dyDescent="0.25">
      <c r="A2390" s="8" t="s">
        <v>24701</v>
      </c>
      <c r="B2390" s="8" t="s">
        <v>639</v>
      </c>
      <c r="C2390" s="8" t="s">
        <v>24702</v>
      </c>
      <c r="D2390" s="8" t="s">
        <v>24703</v>
      </c>
      <c r="E2390" s="13" t="s">
        <v>34519</v>
      </c>
      <c r="F2390" s="77" t="str">
        <f t="shared" si="37"/>
        <v>К товару</v>
      </c>
      <c r="G2390" s="87">
        <v>1395.9684</v>
      </c>
      <c r="H2390" s="61">
        <v>4</v>
      </c>
      <c r="I2390" s="60"/>
    </row>
    <row r="2391" spans="1:9" ht="15" x14ac:dyDescent="0.25">
      <c r="A2391" s="8" t="s">
        <v>17149</v>
      </c>
      <c r="B2391" s="8" t="s">
        <v>639</v>
      </c>
      <c r="C2391" s="8" t="s">
        <v>17150</v>
      </c>
      <c r="D2391" s="8" t="s">
        <v>17151</v>
      </c>
      <c r="E2391" s="13" t="s">
        <v>34520</v>
      </c>
      <c r="F2391" s="77" t="str">
        <f t="shared" si="37"/>
        <v>К товару</v>
      </c>
      <c r="G2391" s="87">
        <v>2606.58</v>
      </c>
      <c r="H2391" s="61">
        <v>42</v>
      </c>
      <c r="I2391" s="60"/>
    </row>
    <row r="2392" spans="1:9" ht="15" x14ac:dyDescent="0.25">
      <c r="A2392" s="8" t="s">
        <v>17152</v>
      </c>
      <c r="B2392" s="8" t="s">
        <v>639</v>
      </c>
      <c r="C2392" s="8" t="s">
        <v>17153</v>
      </c>
      <c r="D2392" s="8" t="s">
        <v>17154</v>
      </c>
      <c r="E2392" s="13" t="s">
        <v>34521</v>
      </c>
      <c r="F2392" s="77" t="str">
        <f t="shared" si="37"/>
        <v>К товару</v>
      </c>
      <c r="G2392" s="87">
        <v>1763.7857999999999</v>
      </c>
      <c r="H2392" s="61">
        <v>150</v>
      </c>
      <c r="I2392" s="60"/>
    </row>
    <row r="2393" spans="1:9" ht="30" x14ac:dyDescent="0.25">
      <c r="A2393" s="8" t="s">
        <v>24704</v>
      </c>
      <c r="B2393" s="8" t="s">
        <v>639</v>
      </c>
      <c r="C2393" s="8" t="s">
        <v>24705</v>
      </c>
      <c r="D2393" s="8" t="s">
        <v>24706</v>
      </c>
      <c r="E2393" s="13" t="s">
        <v>34522</v>
      </c>
      <c r="F2393" s="77" t="str">
        <f t="shared" si="37"/>
        <v>К товару</v>
      </c>
      <c r="G2393" s="87">
        <v>2365.61616</v>
      </c>
      <c r="H2393" s="61">
        <v>8</v>
      </c>
      <c r="I2393" s="60"/>
    </row>
    <row r="2394" spans="1:9" ht="30" x14ac:dyDescent="0.25">
      <c r="A2394" s="8" t="s">
        <v>17155</v>
      </c>
      <c r="B2394" s="8" t="s">
        <v>639</v>
      </c>
      <c r="C2394" s="8" t="s">
        <v>17156</v>
      </c>
      <c r="D2394" s="8" t="s">
        <v>17157</v>
      </c>
      <c r="E2394" s="13" t="s">
        <v>34523</v>
      </c>
      <c r="F2394" s="77" t="str">
        <f t="shared" si="37"/>
        <v>К товару</v>
      </c>
      <c r="G2394" s="87">
        <v>2432.808</v>
      </c>
      <c r="H2394" s="61">
        <v>171</v>
      </c>
      <c r="I2394" s="60"/>
    </row>
    <row r="2395" spans="1:9" ht="15" x14ac:dyDescent="0.25">
      <c r="A2395" s="8" t="s">
        <v>21678</v>
      </c>
      <c r="B2395" s="8" t="s">
        <v>639</v>
      </c>
      <c r="C2395" s="8" t="s">
        <v>21679</v>
      </c>
      <c r="D2395" s="8" t="s">
        <v>21680</v>
      </c>
      <c r="E2395" s="13" t="s">
        <v>34524</v>
      </c>
      <c r="F2395" s="77" t="str">
        <f t="shared" si="37"/>
        <v>К товару</v>
      </c>
      <c r="G2395" s="87">
        <v>3350.3241600000001</v>
      </c>
      <c r="H2395" s="61">
        <v>6</v>
      </c>
      <c r="I2395" s="60"/>
    </row>
    <row r="2396" spans="1:9" ht="15" x14ac:dyDescent="0.25">
      <c r="A2396" s="8" t="s">
        <v>24707</v>
      </c>
      <c r="B2396" s="8" t="s">
        <v>639</v>
      </c>
      <c r="C2396" s="8" t="s">
        <v>24708</v>
      </c>
      <c r="D2396" s="8" t="s">
        <v>8833</v>
      </c>
      <c r="E2396" s="13" t="s">
        <v>34525</v>
      </c>
      <c r="F2396" s="77" t="str">
        <f t="shared" si="37"/>
        <v>К товару</v>
      </c>
      <c r="G2396" s="87">
        <v>3851.9459999999999</v>
      </c>
      <c r="H2396" s="61">
        <v>150</v>
      </c>
      <c r="I2396" s="60"/>
    </row>
    <row r="2397" spans="1:9" ht="15" x14ac:dyDescent="0.25">
      <c r="A2397" s="8" t="s">
        <v>17158</v>
      </c>
      <c r="B2397" s="8" t="s">
        <v>639</v>
      </c>
      <c r="C2397" s="8" t="s">
        <v>17159</v>
      </c>
      <c r="D2397" s="8" t="s">
        <v>8827</v>
      </c>
      <c r="E2397" s="13" t="s">
        <v>34526</v>
      </c>
      <c r="F2397" s="77" t="str">
        <f t="shared" si="37"/>
        <v>К товару</v>
      </c>
      <c r="G2397" s="87">
        <v>3069.9719999999998</v>
      </c>
      <c r="H2397" s="61">
        <v>70</v>
      </c>
      <c r="I2397" s="60"/>
    </row>
    <row r="2398" spans="1:9" ht="30" x14ac:dyDescent="0.25">
      <c r="A2398" s="8" t="s">
        <v>17160</v>
      </c>
      <c r="B2398" s="8" t="s">
        <v>639</v>
      </c>
      <c r="C2398" s="8" t="s">
        <v>17161</v>
      </c>
      <c r="D2398" s="8" t="s">
        <v>17162</v>
      </c>
      <c r="E2398" s="13" t="s">
        <v>34527</v>
      </c>
      <c r="F2398" s="77" t="str">
        <f t="shared" si="37"/>
        <v>К товару</v>
      </c>
      <c r="G2398" s="87">
        <v>1775.3706</v>
      </c>
      <c r="H2398" s="61">
        <v>83</v>
      </c>
      <c r="I2398" s="60"/>
    </row>
    <row r="2399" spans="1:9" ht="15" x14ac:dyDescent="0.25">
      <c r="A2399" s="8" t="s">
        <v>17163</v>
      </c>
      <c r="B2399" s="8" t="s">
        <v>639</v>
      </c>
      <c r="C2399" s="8" t="s">
        <v>17164</v>
      </c>
      <c r="D2399" s="8" t="s">
        <v>17165</v>
      </c>
      <c r="E2399" s="13" t="s">
        <v>34528</v>
      </c>
      <c r="F2399" s="77" t="str">
        <f t="shared" si="37"/>
        <v>К товару</v>
      </c>
      <c r="G2399" s="87">
        <v>5126.2740000000003</v>
      </c>
      <c r="H2399" s="61">
        <v>27</v>
      </c>
      <c r="I2399" s="60"/>
    </row>
    <row r="2400" spans="1:9" ht="15" x14ac:dyDescent="0.25">
      <c r="A2400" s="8" t="s">
        <v>17166</v>
      </c>
      <c r="B2400" s="8" t="s">
        <v>639</v>
      </c>
      <c r="C2400" s="8" t="s">
        <v>17167</v>
      </c>
      <c r="D2400" s="8" t="s">
        <v>17168</v>
      </c>
      <c r="E2400" s="13" t="s">
        <v>34529</v>
      </c>
      <c r="F2400" s="77" t="str">
        <f t="shared" si="37"/>
        <v>К товару</v>
      </c>
      <c r="G2400" s="87">
        <v>1427.2473600000001</v>
      </c>
      <c r="H2400" s="61">
        <v>91</v>
      </c>
      <c r="I2400" s="60"/>
    </row>
    <row r="2401" spans="1:9" ht="15" x14ac:dyDescent="0.25">
      <c r="A2401" s="8" t="s">
        <v>17169</v>
      </c>
      <c r="B2401" s="8" t="s">
        <v>639</v>
      </c>
      <c r="C2401" s="8" t="s">
        <v>17170</v>
      </c>
      <c r="D2401" s="8" t="s">
        <v>17171</v>
      </c>
      <c r="E2401" s="13" t="s">
        <v>34530</v>
      </c>
      <c r="F2401" s="77" t="str">
        <f t="shared" si="37"/>
        <v>К товару</v>
      </c>
      <c r="G2401" s="87">
        <v>1198.4475600000001</v>
      </c>
      <c r="H2401" s="61">
        <v>92</v>
      </c>
      <c r="I2401" s="60"/>
    </row>
    <row r="2402" spans="1:9" ht="15" x14ac:dyDescent="0.25">
      <c r="A2402" s="8" t="s">
        <v>24709</v>
      </c>
      <c r="B2402" s="8" t="s">
        <v>639</v>
      </c>
      <c r="C2402" s="8" t="s">
        <v>24710</v>
      </c>
      <c r="D2402" s="8" t="s">
        <v>24711</v>
      </c>
      <c r="E2402" s="13" t="s">
        <v>34531</v>
      </c>
      <c r="F2402" s="77" t="str">
        <f t="shared" si="37"/>
        <v>К товару</v>
      </c>
      <c r="G2402" s="87">
        <v>9480.4210800000001</v>
      </c>
      <c r="H2402" s="61">
        <v>12</v>
      </c>
      <c r="I2402" s="60"/>
    </row>
    <row r="2403" spans="1:9" ht="15" x14ac:dyDescent="0.25">
      <c r="A2403" s="8" t="s">
        <v>17172</v>
      </c>
      <c r="B2403" s="8" t="s">
        <v>639</v>
      </c>
      <c r="C2403" s="8" t="s">
        <v>17173</v>
      </c>
      <c r="D2403" s="8" t="s">
        <v>17174</v>
      </c>
      <c r="E2403" s="13" t="s">
        <v>34532</v>
      </c>
      <c r="F2403" s="77" t="str">
        <f t="shared" si="37"/>
        <v>К товару</v>
      </c>
      <c r="G2403" s="87">
        <v>5609.3601599999993</v>
      </c>
      <c r="H2403" s="61">
        <v>6</v>
      </c>
      <c r="I2403" s="60"/>
    </row>
    <row r="2404" spans="1:9" ht="15" x14ac:dyDescent="0.25">
      <c r="A2404" s="8" t="s">
        <v>17175</v>
      </c>
      <c r="B2404" s="8" t="s">
        <v>639</v>
      </c>
      <c r="C2404" s="8" t="s">
        <v>17176</v>
      </c>
      <c r="D2404" s="8" t="s">
        <v>17177</v>
      </c>
      <c r="E2404" s="13" t="s">
        <v>34533</v>
      </c>
      <c r="F2404" s="77" t="str">
        <f t="shared" si="37"/>
        <v>К товару</v>
      </c>
      <c r="G2404" s="87">
        <v>2027.34</v>
      </c>
      <c r="H2404" s="61">
        <v>64</v>
      </c>
      <c r="I2404" s="60"/>
    </row>
    <row r="2405" spans="1:9" ht="30" x14ac:dyDescent="0.25">
      <c r="A2405" s="8" t="s">
        <v>17178</v>
      </c>
      <c r="B2405" s="8" t="s">
        <v>639</v>
      </c>
      <c r="C2405" s="8" t="s">
        <v>17179</v>
      </c>
      <c r="D2405" s="8" t="s">
        <v>8857</v>
      </c>
      <c r="E2405" s="13" t="s">
        <v>34534</v>
      </c>
      <c r="F2405" s="77" t="str">
        <f t="shared" si="37"/>
        <v>К товару</v>
      </c>
      <c r="G2405" s="87">
        <v>1275.48648</v>
      </c>
      <c r="H2405" s="61">
        <v>202</v>
      </c>
      <c r="I2405" s="60"/>
    </row>
    <row r="2406" spans="1:9" ht="15" x14ac:dyDescent="0.25">
      <c r="A2406" s="8" t="s">
        <v>17180</v>
      </c>
      <c r="B2406" s="8" t="s">
        <v>639</v>
      </c>
      <c r="C2406" s="8" t="s">
        <v>17181</v>
      </c>
      <c r="D2406" s="8" t="s">
        <v>17182</v>
      </c>
      <c r="E2406" s="13" t="s">
        <v>34535</v>
      </c>
      <c r="F2406" s="77" t="str">
        <f t="shared" si="37"/>
        <v>К товару</v>
      </c>
      <c r="G2406" s="87">
        <v>1501.3900800000001</v>
      </c>
      <c r="H2406" s="61">
        <v>46</v>
      </c>
      <c r="I2406" s="60"/>
    </row>
    <row r="2407" spans="1:9" ht="15" x14ac:dyDescent="0.25">
      <c r="A2407" s="8" t="s">
        <v>17183</v>
      </c>
      <c r="B2407" s="8" t="s">
        <v>639</v>
      </c>
      <c r="C2407" s="8" t="s">
        <v>17184</v>
      </c>
      <c r="D2407" s="8" t="s">
        <v>17185</v>
      </c>
      <c r="E2407" s="13" t="s">
        <v>34536</v>
      </c>
      <c r="F2407" s="77" t="str">
        <f t="shared" si="37"/>
        <v>К товару</v>
      </c>
      <c r="G2407" s="87">
        <v>3350.3241600000001</v>
      </c>
      <c r="H2407" s="61">
        <v>45</v>
      </c>
      <c r="I2407" s="60"/>
    </row>
    <row r="2408" spans="1:9" ht="15" x14ac:dyDescent="0.25">
      <c r="A2408" s="8" t="s">
        <v>17186</v>
      </c>
      <c r="B2408" s="8" t="s">
        <v>639</v>
      </c>
      <c r="C2408" s="8" t="s">
        <v>17187</v>
      </c>
      <c r="D2408" s="8" t="s">
        <v>8870</v>
      </c>
      <c r="E2408" s="13" t="s">
        <v>34537</v>
      </c>
      <c r="F2408" s="77" t="str">
        <f t="shared" si="37"/>
        <v>К товару</v>
      </c>
      <c r="G2408" s="87">
        <v>6101.7141599999995</v>
      </c>
      <c r="H2408" s="61">
        <v>34</v>
      </c>
      <c r="I2408" s="60"/>
    </row>
    <row r="2409" spans="1:9" ht="15" x14ac:dyDescent="0.25">
      <c r="A2409" s="8" t="s">
        <v>17188</v>
      </c>
      <c r="B2409" s="8" t="s">
        <v>639</v>
      </c>
      <c r="C2409" s="8" t="s">
        <v>17189</v>
      </c>
      <c r="D2409" s="8" t="s">
        <v>17190</v>
      </c>
      <c r="E2409" s="13" t="s">
        <v>34538</v>
      </c>
      <c r="F2409" s="77" t="str">
        <f t="shared" si="37"/>
        <v>К товару</v>
      </c>
      <c r="G2409" s="87">
        <v>15340.59216</v>
      </c>
      <c r="H2409" s="61">
        <v>17</v>
      </c>
      <c r="I2409" s="60"/>
    </row>
    <row r="2410" spans="1:9" ht="15" x14ac:dyDescent="0.25">
      <c r="A2410" s="8" t="s">
        <v>17191</v>
      </c>
      <c r="B2410" s="8" t="s">
        <v>639</v>
      </c>
      <c r="C2410" s="8" t="s">
        <v>17192</v>
      </c>
      <c r="D2410" s="8" t="s">
        <v>5764</v>
      </c>
      <c r="E2410" s="13" t="s">
        <v>34539</v>
      </c>
      <c r="F2410" s="77" t="str">
        <f t="shared" si="37"/>
        <v>К товару</v>
      </c>
      <c r="G2410" s="87">
        <v>2838.2759999999998</v>
      </c>
      <c r="H2410" s="61">
        <v>47</v>
      </c>
      <c r="I2410" s="60"/>
    </row>
    <row r="2411" spans="1:9" ht="30" x14ac:dyDescent="0.25">
      <c r="A2411" s="8" t="s">
        <v>17193</v>
      </c>
      <c r="B2411" s="8" t="s">
        <v>639</v>
      </c>
      <c r="C2411" s="8" t="s">
        <v>17194</v>
      </c>
      <c r="D2411" s="8" t="s">
        <v>17195</v>
      </c>
      <c r="E2411" s="13" t="s">
        <v>34540</v>
      </c>
      <c r="F2411" s="77" t="str">
        <f t="shared" si="37"/>
        <v>К товару</v>
      </c>
      <c r="G2411" s="87">
        <v>4045.4121600000003</v>
      </c>
      <c r="H2411" s="61">
        <v>10</v>
      </c>
      <c r="I2411" s="60"/>
    </row>
    <row r="2412" spans="1:9" ht="15" x14ac:dyDescent="0.25">
      <c r="A2412" s="8" t="s">
        <v>17196</v>
      </c>
      <c r="B2412" s="8" t="s">
        <v>639</v>
      </c>
      <c r="C2412" s="8" t="s">
        <v>17197</v>
      </c>
      <c r="D2412" s="8" t="s">
        <v>8845</v>
      </c>
      <c r="E2412" s="13" t="s">
        <v>34541</v>
      </c>
      <c r="F2412" s="77" t="str">
        <f t="shared" si="37"/>
        <v>К товару</v>
      </c>
      <c r="G2412" s="87">
        <v>4296.2230799999998</v>
      </c>
      <c r="H2412" s="61">
        <v>47</v>
      </c>
      <c r="I2412" s="60"/>
    </row>
    <row r="2413" spans="1:9" ht="15" x14ac:dyDescent="0.25">
      <c r="A2413" s="8" t="s">
        <v>17198</v>
      </c>
      <c r="B2413" s="8" t="s">
        <v>639</v>
      </c>
      <c r="C2413" s="8" t="s">
        <v>17199</v>
      </c>
      <c r="D2413" s="8" t="s">
        <v>8848</v>
      </c>
      <c r="E2413" s="13" t="s">
        <v>34542</v>
      </c>
      <c r="F2413" s="77" t="str">
        <f t="shared" si="37"/>
        <v>К товару</v>
      </c>
      <c r="G2413" s="87">
        <v>3234.4761600000002</v>
      </c>
      <c r="H2413" s="61">
        <v>19</v>
      </c>
      <c r="I2413" s="60"/>
    </row>
    <row r="2414" spans="1:9" ht="15" x14ac:dyDescent="0.25">
      <c r="A2414" s="8" t="s">
        <v>17200</v>
      </c>
      <c r="B2414" s="8" t="s">
        <v>639</v>
      </c>
      <c r="C2414" s="8" t="s">
        <v>17201</v>
      </c>
      <c r="D2414" s="8" t="s">
        <v>17202</v>
      </c>
      <c r="E2414" s="13" t="s">
        <v>34543</v>
      </c>
      <c r="F2414" s="77" t="str">
        <f t="shared" si="37"/>
        <v>К товару</v>
      </c>
      <c r="G2414" s="87">
        <v>8398.98</v>
      </c>
      <c r="H2414" s="61">
        <v>52</v>
      </c>
      <c r="I2414" s="60"/>
    </row>
    <row r="2415" spans="1:9" ht="15" x14ac:dyDescent="0.25">
      <c r="A2415" s="8" t="s">
        <v>17203</v>
      </c>
      <c r="B2415" s="8" t="s">
        <v>639</v>
      </c>
      <c r="C2415" s="8" t="s">
        <v>17204</v>
      </c>
      <c r="D2415" s="8" t="s">
        <v>11423</v>
      </c>
      <c r="E2415" s="13" t="s">
        <v>34544</v>
      </c>
      <c r="F2415" s="77" t="str">
        <f t="shared" si="37"/>
        <v>К товару</v>
      </c>
      <c r="G2415" s="87">
        <v>10330.166159999999</v>
      </c>
      <c r="H2415" s="61">
        <v>4</v>
      </c>
      <c r="I2415" s="60"/>
    </row>
    <row r="2416" spans="1:9" ht="15" x14ac:dyDescent="0.25">
      <c r="A2416" s="8" t="s">
        <v>17205</v>
      </c>
      <c r="B2416" s="8" t="s">
        <v>639</v>
      </c>
      <c r="C2416" s="8" t="s">
        <v>17206</v>
      </c>
      <c r="D2416" s="8" t="s">
        <v>17207</v>
      </c>
      <c r="E2416" s="13" t="s">
        <v>34545</v>
      </c>
      <c r="F2416" s="77" t="str">
        <f t="shared" si="37"/>
        <v>К товару</v>
      </c>
      <c r="G2416" s="87">
        <v>4885.31016</v>
      </c>
      <c r="H2416" s="61">
        <v>24</v>
      </c>
      <c r="I2416" s="60"/>
    </row>
    <row r="2417" spans="1:9" ht="15" x14ac:dyDescent="0.25">
      <c r="A2417" s="8" t="s">
        <v>24712</v>
      </c>
      <c r="B2417" s="8" t="s">
        <v>639</v>
      </c>
      <c r="C2417" s="8" t="s">
        <v>24713</v>
      </c>
      <c r="D2417" s="8" t="s">
        <v>24714</v>
      </c>
      <c r="E2417" s="13" t="s">
        <v>34546</v>
      </c>
      <c r="F2417" s="77" t="str">
        <f t="shared" si="37"/>
        <v>К товару</v>
      </c>
      <c r="G2417" s="87">
        <v>3176.5521600000002</v>
      </c>
      <c r="H2417" s="61">
        <v>6</v>
      </c>
      <c r="I2417" s="60"/>
    </row>
    <row r="2418" spans="1:9" ht="30" x14ac:dyDescent="0.25">
      <c r="A2418" s="8" t="s">
        <v>17208</v>
      </c>
      <c r="B2418" s="8" t="s">
        <v>639</v>
      </c>
      <c r="C2418" s="8" t="s">
        <v>17209</v>
      </c>
      <c r="D2418" s="8" t="s">
        <v>5758</v>
      </c>
      <c r="E2418" s="13" t="s">
        <v>34547</v>
      </c>
      <c r="F2418" s="77" t="str">
        <f t="shared" si="37"/>
        <v>К товару</v>
      </c>
      <c r="G2418" s="87">
        <v>3958.5261600000003</v>
      </c>
      <c r="H2418" s="61">
        <v>18</v>
      </c>
      <c r="I2418" s="60"/>
    </row>
    <row r="2419" spans="1:9" ht="15" x14ac:dyDescent="0.25">
      <c r="A2419" s="8" t="s">
        <v>21681</v>
      </c>
      <c r="B2419" s="8" t="s">
        <v>639</v>
      </c>
      <c r="C2419" s="8" t="s">
        <v>21682</v>
      </c>
      <c r="D2419" s="8" t="s">
        <v>21683</v>
      </c>
      <c r="E2419" s="13" t="s">
        <v>34548</v>
      </c>
      <c r="F2419" s="77" t="str">
        <f t="shared" si="37"/>
        <v>К товару</v>
      </c>
      <c r="G2419" s="87">
        <v>1320.0879600000001</v>
      </c>
      <c r="H2419" s="61">
        <v>26</v>
      </c>
      <c r="I2419" s="60"/>
    </row>
    <row r="2420" spans="1:9" ht="15" x14ac:dyDescent="0.25">
      <c r="A2420" s="8" t="s">
        <v>17210</v>
      </c>
      <c r="B2420" s="8" t="s">
        <v>639</v>
      </c>
      <c r="C2420" s="8" t="s">
        <v>17211</v>
      </c>
      <c r="D2420" s="8" t="s">
        <v>17212</v>
      </c>
      <c r="E2420" s="13" t="s">
        <v>34549</v>
      </c>
      <c r="F2420" s="77" t="str">
        <f t="shared" si="37"/>
        <v>К товару</v>
      </c>
      <c r="G2420" s="87">
        <v>5165.0830799999994</v>
      </c>
      <c r="H2420" s="61">
        <v>38</v>
      </c>
      <c r="I2420" s="60"/>
    </row>
    <row r="2421" spans="1:9" ht="15" x14ac:dyDescent="0.25">
      <c r="A2421" s="8" t="s">
        <v>17213</v>
      </c>
      <c r="B2421" s="8" t="s">
        <v>639</v>
      </c>
      <c r="C2421" s="8" t="s">
        <v>17214</v>
      </c>
      <c r="D2421" s="8" t="s">
        <v>17215</v>
      </c>
      <c r="E2421" s="13" t="s">
        <v>34550</v>
      </c>
      <c r="F2421" s="77" t="str">
        <f t="shared" si="37"/>
        <v>К товару</v>
      </c>
      <c r="G2421" s="87">
        <v>3118.6281600000002</v>
      </c>
      <c r="H2421" s="61">
        <v>96</v>
      </c>
      <c r="I2421" s="60"/>
    </row>
    <row r="2422" spans="1:9" ht="15" x14ac:dyDescent="0.25">
      <c r="A2422" s="8" t="s">
        <v>17216</v>
      </c>
      <c r="B2422" s="8" t="s">
        <v>639</v>
      </c>
      <c r="C2422" s="8" t="s">
        <v>17217</v>
      </c>
      <c r="D2422" s="8" t="s">
        <v>17218</v>
      </c>
      <c r="E2422" s="13" t="s">
        <v>34551</v>
      </c>
      <c r="F2422" s="77" t="str">
        <f t="shared" si="37"/>
        <v>К товару</v>
      </c>
      <c r="G2422" s="87">
        <v>2529.54108</v>
      </c>
      <c r="H2422" s="61">
        <v>142</v>
      </c>
      <c r="I2422" s="60"/>
    </row>
    <row r="2423" spans="1:9" ht="15" x14ac:dyDescent="0.25">
      <c r="A2423" s="8" t="s">
        <v>17219</v>
      </c>
      <c r="B2423" s="8" t="s">
        <v>639</v>
      </c>
      <c r="C2423" s="8" t="s">
        <v>17220</v>
      </c>
      <c r="D2423" s="8" t="s">
        <v>17221</v>
      </c>
      <c r="E2423" s="13" t="s">
        <v>34552</v>
      </c>
      <c r="F2423" s="77" t="str">
        <f t="shared" si="37"/>
        <v>К товару</v>
      </c>
      <c r="G2423" s="87">
        <v>3572.1730799999996</v>
      </c>
      <c r="H2423" s="61">
        <v>34</v>
      </c>
      <c r="I2423" s="60"/>
    </row>
    <row r="2424" spans="1:9" ht="15" x14ac:dyDescent="0.25">
      <c r="A2424" s="8" t="s">
        <v>17222</v>
      </c>
      <c r="B2424" s="8" t="s">
        <v>639</v>
      </c>
      <c r="C2424" s="8" t="s">
        <v>17223</v>
      </c>
      <c r="D2424" s="8" t="s">
        <v>8864</v>
      </c>
      <c r="E2424" s="13" t="s">
        <v>34553</v>
      </c>
      <c r="F2424" s="77" t="str">
        <f t="shared" si="37"/>
        <v>К товару</v>
      </c>
      <c r="G2424" s="87">
        <v>4836.6539999999995</v>
      </c>
      <c r="H2424" s="61">
        <v>34</v>
      </c>
      <c r="I2424" s="60"/>
    </row>
    <row r="2425" spans="1:9" ht="15" x14ac:dyDescent="0.25">
      <c r="A2425" s="8" t="s">
        <v>17224</v>
      </c>
      <c r="B2425" s="8" t="s">
        <v>639</v>
      </c>
      <c r="C2425" s="8" t="s">
        <v>17225</v>
      </c>
      <c r="D2425" s="8" t="s">
        <v>17226</v>
      </c>
      <c r="E2425" s="13" t="s">
        <v>34554</v>
      </c>
      <c r="F2425" s="77" t="str">
        <f t="shared" si="37"/>
        <v>К товару</v>
      </c>
      <c r="G2425" s="87">
        <v>5309.8930799999998</v>
      </c>
      <c r="H2425" s="61">
        <v>80</v>
      </c>
      <c r="I2425" s="60"/>
    </row>
    <row r="2426" spans="1:9" ht="15" x14ac:dyDescent="0.25">
      <c r="A2426" s="8" t="s">
        <v>24715</v>
      </c>
      <c r="B2426" s="8" t="s">
        <v>639</v>
      </c>
      <c r="C2426" s="8" t="s">
        <v>24716</v>
      </c>
      <c r="D2426" s="8" t="s">
        <v>24717</v>
      </c>
      <c r="E2426" s="13" t="s">
        <v>34555</v>
      </c>
      <c r="F2426" s="77" t="str">
        <f t="shared" si="37"/>
        <v>К товару</v>
      </c>
      <c r="G2426" s="87">
        <v>8853.104159999999</v>
      </c>
      <c r="H2426" s="61">
        <v>8</v>
      </c>
      <c r="I2426" s="60"/>
    </row>
    <row r="2427" spans="1:9" ht="15" x14ac:dyDescent="0.25">
      <c r="A2427" s="8" t="s">
        <v>24718</v>
      </c>
      <c r="B2427" s="8" t="s">
        <v>639</v>
      </c>
      <c r="C2427" s="8" t="s">
        <v>24719</v>
      </c>
      <c r="D2427" s="8" t="s">
        <v>24720</v>
      </c>
      <c r="E2427" s="13" t="s">
        <v>34556</v>
      </c>
      <c r="F2427" s="77" t="str">
        <f t="shared" si="37"/>
        <v>К товару</v>
      </c>
      <c r="G2427" s="87">
        <v>3417.5160000000001</v>
      </c>
      <c r="H2427" s="61">
        <v>4</v>
      </c>
      <c r="I2427" s="60"/>
    </row>
    <row r="2428" spans="1:9" ht="15" x14ac:dyDescent="0.25">
      <c r="A2428" s="8" t="s">
        <v>24721</v>
      </c>
      <c r="B2428" s="8" t="s">
        <v>639</v>
      </c>
      <c r="C2428" s="8" t="s">
        <v>24722</v>
      </c>
      <c r="D2428" s="8" t="s">
        <v>24723</v>
      </c>
      <c r="E2428" s="13" t="s">
        <v>34557</v>
      </c>
      <c r="F2428" s="77" t="str">
        <f t="shared" si="37"/>
        <v>К товару</v>
      </c>
      <c r="G2428" s="87">
        <v>4633.92</v>
      </c>
      <c r="H2428" s="61">
        <v>184</v>
      </c>
      <c r="I2428" s="60"/>
    </row>
    <row r="2429" spans="1:9" ht="15" x14ac:dyDescent="0.25">
      <c r="A2429" s="8" t="s">
        <v>21684</v>
      </c>
      <c r="B2429" s="8" t="s">
        <v>639</v>
      </c>
      <c r="C2429" s="8" t="s">
        <v>21685</v>
      </c>
      <c r="D2429" s="8" t="s">
        <v>8882</v>
      </c>
      <c r="E2429" s="13" t="s">
        <v>34558</v>
      </c>
      <c r="F2429" s="77" t="str">
        <f t="shared" si="37"/>
        <v>К товару</v>
      </c>
      <c r="G2429" s="87">
        <v>5194.0450799999999</v>
      </c>
      <c r="H2429" s="61">
        <v>26</v>
      </c>
      <c r="I2429" s="60"/>
    </row>
    <row r="2430" spans="1:9" ht="15" x14ac:dyDescent="0.25">
      <c r="A2430" s="8" t="s">
        <v>17227</v>
      </c>
      <c r="B2430" s="8" t="s">
        <v>639</v>
      </c>
      <c r="C2430" s="8" t="s">
        <v>17228</v>
      </c>
      <c r="D2430" s="8" t="s">
        <v>17229</v>
      </c>
      <c r="E2430" s="13" t="s">
        <v>34559</v>
      </c>
      <c r="F2430" s="77" t="str">
        <f t="shared" si="37"/>
        <v>К товару</v>
      </c>
      <c r="G2430" s="87">
        <v>6197.8680000000004</v>
      </c>
      <c r="H2430" s="61">
        <v>10</v>
      </c>
      <c r="I2430" s="60"/>
    </row>
    <row r="2431" spans="1:9" ht="15" x14ac:dyDescent="0.25">
      <c r="A2431" s="8" t="s">
        <v>17230</v>
      </c>
      <c r="B2431" s="8" t="s">
        <v>639</v>
      </c>
      <c r="C2431" s="8" t="s">
        <v>17231</v>
      </c>
      <c r="D2431" s="8" t="s">
        <v>17232</v>
      </c>
      <c r="E2431" s="13" t="s">
        <v>34560</v>
      </c>
      <c r="F2431" s="77" t="str">
        <f t="shared" si="37"/>
        <v>К товару</v>
      </c>
      <c r="G2431" s="87">
        <v>2432.808</v>
      </c>
      <c r="H2431" s="61">
        <v>46</v>
      </c>
      <c r="I2431" s="60"/>
    </row>
    <row r="2432" spans="1:9" ht="30" x14ac:dyDescent="0.25">
      <c r="A2432" s="8" t="s">
        <v>17233</v>
      </c>
      <c r="B2432" s="8" t="s">
        <v>639</v>
      </c>
      <c r="C2432" s="8" t="s">
        <v>17234</v>
      </c>
      <c r="D2432" s="8" t="s">
        <v>8885</v>
      </c>
      <c r="E2432" s="13" t="s">
        <v>34561</v>
      </c>
      <c r="F2432" s="77" t="str">
        <f t="shared" si="37"/>
        <v>К товару</v>
      </c>
      <c r="G2432" s="87">
        <v>1809.54576</v>
      </c>
      <c r="H2432" s="61">
        <v>32</v>
      </c>
      <c r="I2432" s="60"/>
    </row>
    <row r="2433" spans="1:9" ht="15" x14ac:dyDescent="0.25">
      <c r="A2433" s="8" t="s">
        <v>17238</v>
      </c>
      <c r="B2433" s="8" t="s">
        <v>639</v>
      </c>
      <c r="C2433" s="8" t="s">
        <v>17239</v>
      </c>
      <c r="D2433" s="8" t="s">
        <v>17240</v>
      </c>
      <c r="E2433" s="13" t="s">
        <v>34562</v>
      </c>
      <c r="F2433" s="77" t="str">
        <f t="shared" si="37"/>
        <v>К товару</v>
      </c>
      <c r="G2433" s="87">
        <v>7636.7001599999994</v>
      </c>
      <c r="H2433" s="61">
        <v>24</v>
      </c>
      <c r="I2433" s="60"/>
    </row>
    <row r="2434" spans="1:9" ht="15" x14ac:dyDescent="0.25">
      <c r="A2434" s="8" t="s">
        <v>17235</v>
      </c>
      <c r="B2434" s="8" t="s">
        <v>639</v>
      </c>
      <c r="C2434" s="8" t="s">
        <v>17236</v>
      </c>
      <c r="D2434" s="8" t="s">
        <v>17237</v>
      </c>
      <c r="E2434" s="13" t="s">
        <v>34563</v>
      </c>
      <c r="F2434" s="77" t="str">
        <f t="shared" si="37"/>
        <v>К товару</v>
      </c>
      <c r="G2434" s="87">
        <v>8196.2459999999992</v>
      </c>
      <c r="H2434" s="61">
        <v>39</v>
      </c>
      <c r="I2434" s="60"/>
    </row>
    <row r="2435" spans="1:9" ht="15" x14ac:dyDescent="0.25">
      <c r="A2435" s="8" t="s">
        <v>17241</v>
      </c>
      <c r="B2435" s="8" t="s">
        <v>639</v>
      </c>
      <c r="C2435" s="8" t="s">
        <v>17242</v>
      </c>
      <c r="D2435" s="8" t="s">
        <v>17243</v>
      </c>
      <c r="E2435" s="13" t="s">
        <v>34564</v>
      </c>
      <c r="F2435" s="77" t="str">
        <f t="shared" si="37"/>
        <v>К товару</v>
      </c>
      <c r="G2435" s="87">
        <v>2616.4270799999999</v>
      </c>
      <c r="H2435" s="61">
        <v>130</v>
      </c>
      <c r="I2435" s="60"/>
    </row>
    <row r="2436" spans="1:9" ht="30" x14ac:dyDescent="0.25">
      <c r="A2436" s="8" t="s">
        <v>17244</v>
      </c>
      <c r="B2436" s="8" t="s">
        <v>639</v>
      </c>
      <c r="C2436" s="8" t="s">
        <v>17245</v>
      </c>
      <c r="D2436" s="8" t="s">
        <v>17246</v>
      </c>
      <c r="E2436" s="13" t="s">
        <v>34565</v>
      </c>
      <c r="F2436" s="77" t="str">
        <f t="shared" si="37"/>
        <v>К товару</v>
      </c>
      <c r="G2436" s="87">
        <v>1368.16488</v>
      </c>
      <c r="H2436" s="61">
        <v>136</v>
      </c>
      <c r="I2436" s="60"/>
    </row>
    <row r="2437" spans="1:9" ht="15" x14ac:dyDescent="0.25">
      <c r="A2437" s="8" t="s">
        <v>17247</v>
      </c>
      <c r="B2437" s="8" t="s">
        <v>639</v>
      </c>
      <c r="C2437" s="8" t="s">
        <v>17248</v>
      </c>
      <c r="D2437" s="8" t="s">
        <v>17249</v>
      </c>
      <c r="E2437" s="13" t="s">
        <v>34566</v>
      </c>
      <c r="F2437" s="77" t="str">
        <f t="shared" si="37"/>
        <v>К товару</v>
      </c>
      <c r="G2437" s="87">
        <v>2180.25936</v>
      </c>
      <c r="H2437" s="61">
        <v>54</v>
      </c>
      <c r="I2437" s="60"/>
    </row>
    <row r="2438" spans="1:9" ht="30" x14ac:dyDescent="0.25">
      <c r="A2438" s="8" t="s">
        <v>17250</v>
      </c>
      <c r="B2438" s="8" t="s">
        <v>639</v>
      </c>
      <c r="C2438" s="8" t="s">
        <v>17251</v>
      </c>
      <c r="D2438" s="8" t="s">
        <v>17252</v>
      </c>
      <c r="E2438" s="13" t="s">
        <v>34567</v>
      </c>
      <c r="F2438" s="77" t="str">
        <f t="shared" si="37"/>
        <v>К товару</v>
      </c>
      <c r="G2438" s="87">
        <v>3996.7559999999999</v>
      </c>
      <c r="H2438" s="61">
        <v>350</v>
      </c>
      <c r="I2438" s="60"/>
    </row>
    <row r="2439" spans="1:9" ht="15" x14ac:dyDescent="0.25">
      <c r="A2439" s="8" t="s">
        <v>17253</v>
      </c>
      <c r="B2439" s="8" t="s">
        <v>639</v>
      </c>
      <c r="C2439" s="8" t="s">
        <v>17254</v>
      </c>
      <c r="D2439" s="8" t="s">
        <v>17255</v>
      </c>
      <c r="E2439" s="13" t="s">
        <v>34568</v>
      </c>
      <c r="F2439" s="77" t="str">
        <f t="shared" si="37"/>
        <v>К товару</v>
      </c>
      <c r="G2439" s="87">
        <v>5444.8559999999998</v>
      </c>
      <c r="H2439" s="61">
        <v>37</v>
      </c>
      <c r="I2439" s="60"/>
    </row>
    <row r="2440" spans="1:9" ht="15" x14ac:dyDescent="0.25">
      <c r="A2440" s="8" t="s">
        <v>17256</v>
      </c>
      <c r="B2440" s="8" t="s">
        <v>639</v>
      </c>
      <c r="C2440" s="8" t="s">
        <v>17257</v>
      </c>
      <c r="D2440" s="8" t="s">
        <v>17258</v>
      </c>
      <c r="E2440" s="13" t="s">
        <v>34569</v>
      </c>
      <c r="F2440" s="77" t="str">
        <f t="shared" si="37"/>
        <v>К товару</v>
      </c>
      <c r="G2440" s="87">
        <v>4392.9561599999997</v>
      </c>
      <c r="H2440" s="61">
        <v>35</v>
      </c>
      <c r="I2440" s="60"/>
    </row>
    <row r="2441" spans="1:9" ht="30" x14ac:dyDescent="0.25">
      <c r="A2441" s="8" t="s">
        <v>17259</v>
      </c>
      <c r="B2441" s="8" t="s">
        <v>639</v>
      </c>
      <c r="C2441" s="8" t="s">
        <v>17260</v>
      </c>
      <c r="D2441" s="8" t="s">
        <v>8893</v>
      </c>
      <c r="E2441" s="13" t="s">
        <v>34570</v>
      </c>
      <c r="F2441" s="77" t="str">
        <f t="shared" si="37"/>
        <v>К товару</v>
      </c>
      <c r="G2441" s="87">
        <v>5667.2841599999992</v>
      </c>
      <c r="H2441" s="61">
        <v>26</v>
      </c>
      <c r="I2441" s="60"/>
    </row>
    <row r="2442" spans="1:9" ht="30" x14ac:dyDescent="0.25">
      <c r="A2442" s="8" t="s">
        <v>17264</v>
      </c>
      <c r="B2442" s="8" t="s">
        <v>639</v>
      </c>
      <c r="C2442" s="8" t="s">
        <v>17265</v>
      </c>
      <c r="D2442" s="8" t="s">
        <v>17266</v>
      </c>
      <c r="E2442" s="13" t="s">
        <v>34571</v>
      </c>
      <c r="F2442" s="77" t="str">
        <f t="shared" ref="F2442:F2505" si="38">HYPERLINK("https://shop-askom.kz/?pbrandnumber="&amp;C2442&amp;"&amp;pbrandname=SAMPA", "К товару")</f>
        <v>К товару</v>
      </c>
      <c r="G2442" s="87">
        <v>5705.5140000000001</v>
      </c>
      <c r="H2442" s="61">
        <v>70</v>
      </c>
      <c r="I2442" s="60"/>
    </row>
    <row r="2443" spans="1:9" ht="15" x14ac:dyDescent="0.25">
      <c r="A2443" s="8" t="s">
        <v>17261</v>
      </c>
      <c r="B2443" s="8" t="s">
        <v>639</v>
      </c>
      <c r="C2443" s="8" t="s">
        <v>17262</v>
      </c>
      <c r="D2443" s="8" t="s">
        <v>17263</v>
      </c>
      <c r="E2443" s="13" t="s">
        <v>34572</v>
      </c>
      <c r="F2443" s="77" t="str">
        <f t="shared" si="38"/>
        <v>К товару</v>
      </c>
      <c r="G2443" s="87">
        <v>4653.6141600000001</v>
      </c>
      <c r="H2443" s="61">
        <v>52</v>
      </c>
      <c r="I2443" s="60"/>
    </row>
    <row r="2444" spans="1:9" ht="30" x14ac:dyDescent="0.25">
      <c r="A2444" s="8" t="s">
        <v>17267</v>
      </c>
      <c r="B2444" s="8" t="s">
        <v>639</v>
      </c>
      <c r="C2444" s="8" t="s">
        <v>17268</v>
      </c>
      <c r="D2444" s="8" t="s">
        <v>5790</v>
      </c>
      <c r="E2444" s="13" t="s">
        <v>34573</v>
      </c>
      <c r="F2444" s="77" t="str">
        <f t="shared" si="38"/>
        <v>К товару</v>
      </c>
      <c r="G2444" s="87">
        <v>4730.65308</v>
      </c>
      <c r="H2444" s="61">
        <v>29</v>
      </c>
      <c r="I2444" s="60"/>
    </row>
    <row r="2445" spans="1:9" ht="15" x14ac:dyDescent="0.25">
      <c r="A2445" s="8" t="s">
        <v>17269</v>
      </c>
      <c r="B2445" s="8" t="s">
        <v>639</v>
      </c>
      <c r="C2445" s="8" t="s">
        <v>17270</v>
      </c>
      <c r="D2445" s="8" t="s">
        <v>8923</v>
      </c>
      <c r="E2445" s="13" t="s">
        <v>34574</v>
      </c>
      <c r="F2445" s="77" t="str">
        <f t="shared" si="38"/>
        <v>К товару</v>
      </c>
      <c r="G2445" s="87">
        <v>10996.292159999999</v>
      </c>
      <c r="H2445" s="61">
        <v>26</v>
      </c>
      <c r="I2445" s="60"/>
    </row>
    <row r="2446" spans="1:9" ht="15" x14ac:dyDescent="0.25">
      <c r="A2446" s="8" t="s">
        <v>24724</v>
      </c>
      <c r="B2446" s="8" t="s">
        <v>639</v>
      </c>
      <c r="C2446" s="8" t="s">
        <v>24725</v>
      </c>
      <c r="D2446" s="8" t="s">
        <v>24726</v>
      </c>
      <c r="E2446" s="13" t="s">
        <v>34575</v>
      </c>
      <c r="F2446" s="77" t="str">
        <f t="shared" si="38"/>
        <v>К товару</v>
      </c>
      <c r="G2446" s="87">
        <v>2529.54108</v>
      </c>
      <c r="H2446" s="61">
        <v>8</v>
      </c>
      <c r="I2446" s="60"/>
    </row>
    <row r="2447" spans="1:9" ht="30" x14ac:dyDescent="0.25">
      <c r="A2447" s="8" t="s">
        <v>17271</v>
      </c>
      <c r="B2447" s="8" t="s">
        <v>639</v>
      </c>
      <c r="C2447" s="8" t="s">
        <v>17272</v>
      </c>
      <c r="D2447" s="8" t="s">
        <v>8905</v>
      </c>
      <c r="E2447" s="13" t="s">
        <v>34576</v>
      </c>
      <c r="F2447" s="77" t="str">
        <f t="shared" si="38"/>
        <v>К товару</v>
      </c>
      <c r="G2447" s="87">
        <v>744.32339999999999</v>
      </c>
      <c r="H2447" s="61">
        <v>127</v>
      </c>
      <c r="I2447" s="60"/>
    </row>
    <row r="2448" spans="1:9" ht="30" x14ac:dyDescent="0.25">
      <c r="A2448" s="8" t="s">
        <v>17273</v>
      </c>
      <c r="B2448" s="8" t="s">
        <v>639</v>
      </c>
      <c r="C2448" s="8" t="s">
        <v>17274</v>
      </c>
      <c r="D2448" s="8" t="s">
        <v>17275</v>
      </c>
      <c r="E2448" s="13" t="s">
        <v>34577</v>
      </c>
      <c r="F2448" s="77" t="str">
        <f t="shared" si="38"/>
        <v>К товару</v>
      </c>
      <c r="G2448" s="87">
        <v>506.25575999999995</v>
      </c>
      <c r="H2448" s="61">
        <v>301</v>
      </c>
      <c r="I2448" s="60"/>
    </row>
    <row r="2449" spans="1:9" ht="15" x14ac:dyDescent="0.25">
      <c r="A2449" s="8" t="s">
        <v>17276</v>
      </c>
      <c r="B2449" s="8" t="s">
        <v>639</v>
      </c>
      <c r="C2449" s="8" t="s">
        <v>17277</v>
      </c>
      <c r="D2449" s="8" t="s">
        <v>17278</v>
      </c>
      <c r="E2449" s="13" t="s">
        <v>34578</v>
      </c>
      <c r="F2449" s="77" t="str">
        <f t="shared" si="38"/>
        <v>К товару</v>
      </c>
      <c r="G2449" s="87">
        <v>11073.33108</v>
      </c>
      <c r="H2449" s="61">
        <v>18</v>
      </c>
      <c r="I2449" s="60"/>
    </row>
    <row r="2450" spans="1:9" ht="30" x14ac:dyDescent="0.25">
      <c r="A2450" s="8" t="s">
        <v>27962</v>
      </c>
      <c r="B2450" s="8" t="s">
        <v>639</v>
      </c>
      <c r="C2450" s="8" t="s">
        <v>27963</v>
      </c>
      <c r="D2450" s="8" t="s">
        <v>27964</v>
      </c>
      <c r="E2450" s="13" t="s">
        <v>34579</v>
      </c>
      <c r="F2450" s="77" t="str">
        <f t="shared" si="38"/>
        <v>К товару</v>
      </c>
      <c r="G2450" s="87">
        <v>1126.6218000000001</v>
      </c>
      <c r="H2450" s="61">
        <v>8</v>
      </c>
      <c r="I2450" s="60"/>
    </row>
    <row r="2451" spans="1:9" ht="30" x14ac:dyDescent="0.25">
      <c r="A2451" s="8" t="s">
        <v>27965</v>
      </c>
      <c r="B2451" s="8" t="s">
        <v>639</v>
      </c>
      <c r="C2451" s="8" t="s">
        <v>27966</v>
      </c>
      <c r="D2451" s="8" t="s">
        <v>27967</v>
      </c>
      <c r="E2451" s="13" t="s">
        <v>34580</v>
      </c>
      <c r="F2451" s="77" t="str">
        <f t="shared" si="38"/>
        <v>К товару</v>
      </c>
      <c r="G2451" s="87">
        <v>956.90448000000004</v>
      </c>
      <c r="H2451" s="61">
        <v>20</v>
      </c>
      <c r="I2451" s="60"/>
    </row>
    <row r="2452" spans="1:9" ht="15" x14ac:dyDescent="0.25">
      <c r="A2452" s="8" t="s">
        <v>17279</v>
      </c>
      <c r="B2452" s="8" t="s">
        <v>639</v>
      </c>
      <c r="C2452" s="8" t="s">
        <v>17280</v>
      </c>
      <c r="D2452" s="8" t="s">
        <v>17281</v>
      </c>
      <c r="E2452" s="13" t="s">
        <v>34581</v>
      </c>
      <c r="F2452" s="77" t="str">
        <f t="shared" si="38"/>
        <v>К товару</v>
      </c>
      <c r="G2452" s="87">
        <v>2490.732</v>
      </c>
      <c r="H2452" s="61">
        <v>61</v>
      </c>
      <c r="I2452" s="60"/>
    </row>
    <row r="2453" spans="1:9" ht="15" x14ac:dyDescent="0.25">
      <c r="A2453" s="8" t="s">
        <v>17282</v>
      </c>
      <c r="B2453" s="8" t="s">
        <v>639</v>
      </c>
      <c r="C2453" s="8" t="s">
        <v>17283</v>
      </c>
      <c r="D2453" s="8" t="s">
        <v>8920</v>
      </c>
      <c r="E2453" s="13" t="s">
        <v>34582</v>
      </c>
      <c r="F2453" s="77" t="str">
        <f t="shared" si="38"/>
        <v>К товару</v>
      </c>
      <c r="G2453" s="87">
        <v>3543.2110799999996</v>
      </c>
      <c r="H2453" s="61">
        <v>59</v>
      </c>
      <c r="I2453" s="60"/>
    </row>
    <row r="2454" spans="1:9" ht="15" x14ac:dyDescent="0.25">
      <c r="A2454" s="8" t="s">
        <v>27968</v>
      </c>
      <c r="B2454" s="8" t="s">
        <v>639</v>
      </c>
      <c r="C2454" s="8" t="s">
        <v>27969</v>
      </c>
      <c r="D2454" s="8" t="s">
        <v>27970</v>
      </c>
      <c r="E2454" s="13" t="s">
        <v>34583</v>
      </c>
      <c r="F2454" s="77" t="str">
        <f t="shared" si="38"/>
        <v>К товару</v>
      </c>
      <c r="G2454" s="87">
        <v>4460.1480000000001</v>
      </c>
      <c r="H2454" s="61">
        <v>4</v>
      </c>
      <c r="I2454" s="60"/>
    </row>
    <row r="2455" spans="1:9" ht="15" x14ac:dyDescent="0.25">
      <c r="A2455" s="8" t="s">
        <v>17284</v>
      </c>
      <c r="B2455" s="8" t="s">
        <v>639</v>
      </c>
      <c r="C2455" s="8" t="s">
        <v>17285</v>
      </c>
      <c r="D2455" s="8" t="s">
        <v>8932</v>
      </c>
      <c r="E2455" s="13" t="s">
        <v>34584</v>
      </c>
      <c r="F2455" s="77" t="str">
        <f t="shared" si="38"/>
        <v>К товару</v>
      </c>
      <c r="G2455" s="87">
        <v>1943.3502000000001</v>
      </c>
      <c r="H2455" s="61">
        <v>125</v>
      </c>
      <c r="I2455" s="60"/>
    </row>
    <row r="2456" spans="1:9" ht="15" x14ac:dyDescent="0.25">
      <c r="A2456" s="8" t="s">
        <v>17286</v>
      </c>
      <c r="B2456" s="8" t="s">
        <v>639</v>
      </c>
      <c r="C2456" s="8" t="s">
        <v>17287</v>
      </c>
      <c r="D2456" s="8" t="s">
        <v>8935</v>
      </c>
      <c r="E2456" s="13" t="s">
        <v>34585</v>
      </c>
      <c r="F2456" s="77" t="str">
        <f t="shared" si="38"/>
        <v>К товару</v>
      </c>
      <c r="G2456" s="87">
        <v>2635.5419999999999</v>
      </c>
      <c r="H2456" s="61">
        <v>159</v>
      </c>
      <c r="I2456" s="60"/>
    </row>
    <row r="2457" spans="1:9" ht="15" x14ac:dyDescent="0.25">
      <c r="A2457" s="8" t="s">
        <v>17288</v>
      </c>
      <c r="B2457" s="8" t="s">
        <v>639</v>
      </c>
      <c r="C2457" s="8" t="s">
        <v>17289</v>
      </c>
      <c r="D2457" s="8" t="s">
        <v>8938</v>
      </c>
      <c r="E2457" s="13" t="s">
        <v>34586</v>
      </c>
      <c r="F2457" s="77" t="str">
        <f t="shared" si="38"/>
        <v>К товару</v>
      </c>
      <c r="G2457" s="87">
        <v>3591.288</v>
      </c>
      <c r="H2457" s="61">
        <v>48</v>
      </c>
      <c r="I2457" s="60"/>
    </row>
    <row r="2458" spans="1:9" ht="15" x14ac:dyDescent="0.25">
      <c r="A2458" s="8" t="s">
        <v>17290</v>
      </c>
      <c r="B2458" s="8" t="s">
        <v>639</v>
      </c>
      <c r="C2458" s="8" t="s">
        <v>17291</v>
      </c>
      <c r="D2458" s="8" t="s">
        <v>8941</v>
      </c>
      <c r="E2458" s="13" t="s">
        <v>34587</v>
      </c>
      <c r="F2458" s="77" t="str">
        <f t="shared" si="38"/>
        <v>К товару</v>
      </c>
      <c r="G2458" s="87">
        <v>4006.6030799999999</v>
      </c>
      <c r="H2458" s="61">
        <v>47</v>
      </c>
      <c r="I2458" s="60"/>
    </row>
    <row r="2459" spans="1:9" ht="15" x14ac:dyDescent="0.25">
      <c r="A2459" s="8" t="s">
        <v>17292</v>
      </c>
      <c r="B2459" s="8" t="s">
        <v>639</v>
      </c>
      <c r="C2459" s="8" t="s">
        <v>17293</v>
      </c>
      <c r="D2459" s="8" t="s">
        <v>8911</v>
      </c>
      <c r="E2459" s="13" t="s">
        <v>34588</v>
      </c>
      <c r="F2459" s="77" t="str">
        <f t="shared" si="38"/>
        <v>К товару</v>
      </c>
      <c r="G2459" s="87">
        <v>2141.45028</v>
      </c>
      <c r="H2459" s="61">
        <v>40</v>
      </c>
      <c r="I2459" s="60"/>
    </row>
    <row r="2460" spans="1:9" ht="15" x14ac:dyDescent="0.25">
      <c r="A2460" s="8" t="s">
        <v>17294</v>
      </c>
      <c r="B2460" s="8" t="s">
        <v>639</v>
      </c>
      <c r="C2460" s="8" t="s">
        <v>17295</v>
      </c>
      <c r="D2460" s="8" t="s">
        <v>8944</v>
      </c>
      <c r="E2460" s="13" t="s">
        <v>34589</v>
      </c>
      <c r="F2460" s="77" t="str">
        <f t="shared" si="38"/>
        <v>К товару</v>
      </c>
      <c r="G2460" s="87">
        <v>2857.9701600000003</v>
      </c>
      <c r="H2460" s="61">
        <v>427</v>
      </c>
      <c r="I2460" s="60"/>
    </row>
    <row r="2461" spans="1:9" ht="15" x14ac:dyDescent="0.25">
      <c r="A2461" s="8" t="s">
        <v>17296</v>
      </c>
      <c r="B2461" s="8" t="s">
        <v>639</v>
      </c>
      <c r="C2461" s="8" t="s">
        <v>17297</v>
      </c>
      <c r="D2461" s="8" t="s">
        <v>17298</v>
      </c>
      <c r="E2461" s="13" t="s">
        <v>34590</v>
      </c>
      <c r="F2461" s="77" t="str">
        <f t="shared" si="38"/>
        <v>К товару</v>
      </c>
      <c r="G2461" s="87">
        <v>7655.8150799999994</v>
      </c>
      <c r="H2461" s="61">
        <v>32</v>
      </c>
      <c r="I2461" s="60"/>
    </row>
    <row r="2462" spans="1:9" ht="15" x14ac:dyDescent="0.25">
      <c r="A2462" s="8" t="s">
        <v>17299</v>
      </c>
      <c r="B2462" s="8" t="s">
        <v>639</v>
      </c>
      <c r="C2462" s="8" t="s">
        <v>17300</v>
      </c>
      <c r="D2462" s="8" t="s">
        <v>8896</v>
      </c>
      <c r="E2462" s="13" t="s">
        <v>34591</v>
      </c>
      <c r="F2462" s="77" t="str">
        <f t="shared" si="38"/>
        <v>К товару</v>
      </c>
      <c r="G2462" s="87">
        <v>11189.17908</v>
      </c>
      <c r="H2462" s="61">
        <v>60</v>
      </c>
      <c r="I2462" s="60"/>
    </row>
    <row r="2463" spans="1:9" ht="15" x14ac:dyDescent="0.25">
      <c r="A2463" s="8" t="s">
        <v>17301</v>
      </c>
      <c r="B2463" s="8" t="s">
        <v>639</v>
      </c>
      <c r="C2463" s="8" t="s">
        <v>17302</v>
      </c>
      <c r="D2463" s="8" t="s">
        <v>17303</v>
      </c>
      <c r="E2463" s="13" t="s">
        <v>34592</v>
      </c>
      <c r="F2463" s="77" t="str">
        <f t="shared" si="38"/>
        <v>К товару</v>
      </c>
      <c r="G2463" s="87">
        <v>1207.7154</v>
      </c>
      <c r="H2463" s="61">
        <v>80</v>
      </c>
      <c r="I2463" s="60"/>
    </row>
    <row r="2464" spans="1:9" ht="15" x14ac:dyDescent="0.25">
      <c r="A2464" s="8" t="s">
        <v>17304</v>
      </c>
      <c r="B2464" s="8" t="s">
        <v>639</v>
      </c>
      <c r="C2464" s="8" t="s">
        <v>17305</v>
      </c>
      <c r="D2464" s="8" t="s">
        <v>17306</v>
      </c>
      <c r="E2464" s="13" t="s">
        <v>34593</v>
      </c>
      <c r="F2464" s="77" t="str">
        <f t="shared" si="38"/>
        <v>К товару</v>
      </c>
      <c r="G2464" s="87">
        <v>7511.0050799999999</v>
      </c>
      <c r="H2464" s="61">
        <v>9</v>
      </c>
      <c r="I2464" s="60"/>
    </row>
    <row r="2465" spans="1:9" ht="15" x14ac:dyDescent="0.25">
      <c r="A2465" s="8" t="s">
        <v>17307</v>
      </c>
      <c r="B2465" s="8" t="s">
        <v>639</v>
      </c>
      <c r="C2465" s="8" t="s">
        <v>17308</v>
      </c>
      <c r="D2465" s="8" t="s">
        <v>17309</v>
      </c>
      <c r="E2465" s="13" t="s">
        <v>34594</v>
      </c>
      <c r="F2465" s="77" t="str">
        <f t="shared" si="38"/>
        <v>К товару</v>
      </c>
      <c r="G2465" s="87">
        <v>4363.9941600000002</v>
      </c>
      <c r="H2465" s="61">
        <v>36</v>
      </c>
      <c r="I2465" s="60"/>
    </row>
    <row r="2466" spans="1:9" ht="15" x14ac:dyDescent="0.25">
      <c r="A2466" s="8" t="s">
        <v>17310</v>
      </c>
      <c r="B2466" s="8" t="s">
        <v>639</v>
      </c>
      <c r="C2466" s="8" t="s">
        <v>17311</v>
      </c>
      <c r="D2466" s="8" t="s">
        <v>8980</v>
      </c>
      <c r="E2466" s="13" t="s">
        <v>34595</v>
      </c>
      <c r="F2466" s="77" t="str">
        <f t="shared" si="38"/>
        <v>К товару</v>
      </c>
      <c r="G2466" s="87">
        <v>1957.2519600000001</v>
      </c>
      <c r="H2466" s="61">
        <v>82</v>
      </c>
      <c r="I2466" s="60"/>
    </row>
    <row r="2467" spans="1:9" ht="30" x14ac:dyDescent="0.25">
      <c r="A2467" s="8" t="s">
        <v>17312</v>
      </c>
      <c r="B2467" s="8" t="s">
        <v>639</v>
      </c>
      <c r="C2467" s="8" t="s">
        <v>17313</v>
      </c>
      <c r="D2467" s="8" t="s">
        <v>17314</v>
      </c>
      <c r="E2467" s="13" t="s">
        <v>34596</v>
      </c>
      <c r="F2467" s="77" t="str">
        <f t="shared" si="38"/>
        <v>К товару</v>
      </c>
      <c r="G2467" s="87">
        <v>2906.0470799999998</v>
      </c>
      <c r="H2467" s="61">
        <v>43</v>
      </c>
      <c r="I2467" s="60"/>
    </row>
    <row r="2468" spans="1:9" ht="15" x14ac:dyDescent="0.25">
      <c r="A2468" s="8" t="s">
        <v>17315</v>
      </c>
      <c r="B2468" s="8" t="s">
        <v>639</v>
      </c>
      <c r="C2468" s="8" t="s">
        <v>17316</v>
      </c>
      <c r="D2468" s="8" t="s">
        <v>8965</v>
      </c>
      <c r="E2468" s="13" t="s">
        <v>34597</v>
      </c>
      <c r="F2468" s="77" t="str">
        <f t="shared" si="38"/>
        <v>К товару</v>
      </c>
      <c r="G2468" s="87">
        <v>2751.39</v>
      </c>
      <c r="H2468" s="61">
        <v>18</v>
      </c>
      <c r="I2468" s="60"/>
    </row>
    <row r="2469" spans="1:9" ht="15" x14ac:dyDescent="0.25">
      <c r="A2469" s="8" t="s">
        <v>17317</v>
      </c>
      <c r="B2469" s="8" t="s">
        <v>639</v>
      </c>
      <c r="C2469" s="8" t="s">
        <v>17318</v>
      </c>
      <c r="D2469" s="8" t="s">
        <v>17319</v>
      </c>
      <c r="E2469" s="13" t="s">
        <v>34598</v>
      </c>
      <c r="F2469" s="77" t="str">
        <f t="shared" si="38"/>
        <v>К товару</v>
      </c>
      <c r="G2469" s="87">
        <v>4537.7661600000001</v>
      </c>
      <c r="H2469" s="61">
        <v>42</v>
      </c>
      <c r="I2469" s="60"/>
    </row>
    <row r="2470" spans="1:9" ht="15" x14ac:dyDescent="0.25">
      <c r="A2470" s="8" t="s">
        <v>17320</v>
      </c>
      <c r="B2470" s="8" t="s">
        <v>639</v>
      </c>
      <c r="C2470" s="8" t="s">
        <v>17321</v>
      </c>
      <c r="D2470" s="8" t="s">
        <v>17322</v>
      </c>
      <c r="E2470" s="13" t="s">
        <v>34599</v>
      </c>
      <c r="F2470" s="77" t="str">
        <f t="shared" si="38"/>
        <v>К товару</v>
      </c>
      <c r="G2470" s="87">
        <v>2125.8107999999997</v>
      </c>
      <c r="H2470" s="61">
        <v>45</v>
      </c>
      <c r="I2470" s="60"/>
    </row>
    <row r="2471" spans="1:9" ht="15" x14ac:dyDescent="0.25">
      <c r="A2471" s="8" t="s">
        <v>17323</v>
      </c>
      <c r="B2471" s="8" t="s">
        <v>639</v>
      </c>
      <c r="C2471" s="8" t="s">
        <v>17324</v>
      </c>
      <c r="D2471" s="8" t="s">
        <v>17325</v>
      </c>
      <c r="E2471" s="13" t="s">
        <v>34600</v>
      </c>
      <c r="F2471" s="77" t="str">
        <f t="shared" si="38"/>
        <v>К товару</v>
      </c>
      <c r="G2471" s="87">
        <v>3475.44</v>
      </c>
      <c r="H2471" s="61">
        <v>6</v>
      </c>
      <c r="I2471" s="60"/>
    </row>
    <row r="2472" spans="1:9" ht="15" x14ac:dyDescent="0.25">
      <c r="A2472" s="8" t="s">
        <v>17326</v>
      </c>
      <c r="B2472" s="8" t="s">
        <v>639</v>
      </c>
      <c r="C2472" s="8" t="s">
        <v>17327</v>
      </c>
      <c r="D2472" s="8" t="s">
        <v>8971</v>
      </c>
      <c r="E2472" s="13" t="s">
        <v>34601</v>
      </c>
      <c r="F2472" s="77" t="str">
        <f t="shared" si="38"/>
        <v>К товару</v>
      </c>
      <c r="G2472" s="87">
        <v>1388.4382799999998</v>
      </c>
      <c r="H2472" s="61">
        <v>94</v>
      </c>
      <c r="I2472" s="60"/>
    </row>
    <row r="2473" spans="1:9" ht="30" x14ac:dyDescent="0.25">
      <c r="A2473" s="8" t="s">
        <v>17328</v>
      </c>
      <c r="B2473" s="8" t="s">
        <v>639</v>
      </c>
      <c r="C2473" s="8" t="s">
        <v>17329</v>
      </c>
      <c r="D2473" s="8" t="s">
        <v>17330</v>
      </c>
      <c r="E2473" s="13" t="s">
        <v>34602</v>
      </c>
      <c r="F2473" s="77" t="str">
        <f t="shared" si="38"/>
        <v>К товару</v>
      </c>
      <c r="G2473" s="87">
        <v>2365.61616</v>
      </c>
      <c r="H2473" s="61">
        <v>12</v>
      </c>
      <c r="I2473" s="60"/>
    </row>
    <row r="2474" spans="1:9" ht="15" x14ac:dyDescent="0.25">
      <c r="A2474" s="8" t="s">
        <v>17331</v>
      </c>
      <c r="B2474" s="8" t="s">
        <v>639</v>
      </c>
      <c r="C2474" s="8" t="s">
        <v>17332</v>
      </c>
      <c r="D2474" s="8" t="s">
        <v>17333</v>
      </c>
      <c r="E2474" s="13" t="s">
        <v>34603</v>
      </c>
      <c r="F2474" s="77" t="str">
        <f t="shared" si="38"/>
        <v>К товару</v>
      </c>
      <c r="G2474" s="87">
        <v>1474.1658</v>
      </c>
      <c r="H2474" s="61">
        <v>21</v>
      </c>
      <c r="I2474" s="60"/>
    </row>
    <row r="2475" spans="1:9" ht="15" x14ac:dyDescent="0.25">
      <c r="A2475" s="8" t="s">
        <v>24727</v>
      </c>
      <c r="B2475" s="8" t="s">
        <v>639</v>
      </c>
      <c r="C2475" s="8" t="s">
        <v>24728</v>
      </c>
      <c r="D2475" s="8" t="s">
        <v>24729</v>
      </c>
      <c r="E2475" s="13" t="s">
        <v>34604</v>
      </c>
      <c r="F2475" s="77" t="str">
        <f t="shared" si="38"/>
        <v>К товару</v>
      </c>
      <c r="G2475" s="87">
        <v>3176.5521600000002</v>
      </c>
      <c r="H2475" s="61">
        <v>6</v>
      </c>
      <c r="I2475" s="60"/>
    </row>
    <row r="2476" spans="1:9" ht="15" x14ac:dyDescent="0.25">
      <c r="A2476" s="8" t="s">
        <v>17334</v>
      </c>
      <c r="B2476" s="8" t="s">
        <v>639</v>
      </c>
      <c r="C2476" s="8" t="s">
        <v>17335</v>
      </c>
      <c r="D2476" s="8" t="s">
        <v>17336</v>
      </c>
      <c r="E2476" s="13" t="s">
        <v>34605</v>
      </c>
      <c r="F2476" s="77" t="str">
        <f t="shared" si="38"/>
        <v>К товару</v>
      </c>
      <c r="G2476" s="87">
        <v>3726.83016</v>
      </c>
      <c r="H2476" s="61">
        <v>32</v>
      </c>
      <c r="I2476" s="60"/>
    </row>
    <row r="2477" spans="1:9" ht="15" x14ac:dyDescent="0.25">
      <c r="A2477" s="8" t="s">
        <v>17337</v>
      </c>
      <c r="B2477" s="8" t="s">
        <v>639</v>
      </c>
      <c r="C2477" s="8" t="s">
        <v>17338</v>
      </c>
      <c r="D2477" s="8" t="s">
        <v>8983</v>
      </c>
      <c r="E2477" s="13" t="s">
        <v>34606</v>
      </c>
      <c r="F2477" s="77" t="str">
        <f t="shared" si="38"/>
        <v>К товару</v>
      </c>
      <c r="G2477" s="87">
        <v>4943.23416</v>
      </c>
      <c r="H2477" s="61">
        <v>46</v>
      </c>
      <c r="I2477" s="60"/>
    </row>
    <row r="2478" spans="1:9" ht="15" x14ac:dyDescent="0.25">
      <c r="A2478" s="8" t="s">
        <v>17339</v>
      </c>
      <c r="B2478" s="8" t="s">
        <v>639</v>
      </c>
      <c r="C2478" s="8" t="s">
        <v>17340</v>
      </c>
      <c r="D2478" s="8" t="s">
        <v>17341</v>
      </c>
      <c r="E2478" s="13" t="s">
        <v>34607</v>
      </c>
      <c r="F2478" s="77" t="str">
        <f t="shared" si="38"/>
        <v>К товару</v>
      </c>
      <c r="G2478" s="87">
        <v>14848.238159999999</v>
      </c>
      <c r="H2478" s="61">
        <v>4</v>
      </c>
      <c r="I2478" s="60"/>
    </row>
    <row r="2479" spans="1:9" ht="15" x14ac:dyDescent="0.25">
      <c r="A2479" s="8" t="s">
        <v>17342</v>
      </c>
      <c r="B2479" s="8" t="s">
        <v>639</v>
      </c>
      <c r="C2479" s="8" t="s">
        <v>17343</v>
      </c>
      <c r="D2479" s="8" t="s">
        <v>17344</v>
      </c>
      <c r="E2479" s="13" t="s">
        <v>34608</v>
      </c>
      <c r="F2479" s="77" t="str">
        <f t="shared" si="38"/>
        <v>К товару</v>
      </c>
      <c r="G2479" s="87">
        <v>651.06575999999995</v>
      </c>
      <c r="H2479" s="61">
        <v>52</v>
      </c>
      <c r="I2479" s="60"/>
    </row>
    <row r="2480" spans="1:9" ht="15" x14ac:dyDescent="0.25">
      <c r="A2480" s="8" t="s">
        <v>17345</v>
      </c>
      <c r="B2480" s="8" t="s">
        <v>639</v>
      </c>
      <c r="C2480" s="8" t="s">
        <v>17346</v>
      </c>
      <c r="D2480" s="8" t="s">
        <v>8986</v>
      </c>
      <c r="E2480" s="13" t="s">
        <v>34609</v>
      </c>
      <c r="F2480" s="77" t="str">
        <f t="shared" si="38"/>
        <v>К товару</v>
      </c>
      <c r="G2480" s="87">
        <v>473.81831999999997</v>
      </c>
      <c r="H2480" s="61">
        <v>50</v>
      </c>
      <c r="I2480" s="60"/>
    </row>
    <row r="2481" spans="1:9" ht="15" x14ac:dyDescent="0.25">
      <c r="A2481" s="8" t="s">
        <v>24730</v>
      </c>
      <c r="B2481" s="8" t="s">
        <v>639</v>
      </c>
      <c r="C2481" s="8" t="s">
        <v>24731</v>
      </c>
      <c r="D2481" s="8" t="s">
        <v>24732</v>
      </c>
      <c r="E2481" s="13" t="s">
        <v>34610</v>
      </c>
      <c r="F2481" s="77" t="str">
        <f t="shared" si="38"/>
        <v>К товару</v>
      </c>
      <c r="G2481" s="87">
        <v>3765.06</v>
      </c>
      <c r="H2481" s="61">
        <v>42</v>
      </c>
      <c r="I2481" s="60"/>
    </row>
    <row r="2482" spans="1:9" ht="15" x14ac:dyDescent="0.25">
      <c r="A2482" s="8" t="s">
        <v>24733</v>
      </c>
      <c r="B2482" s="8" t="s">
        <v>639</v>
      </c>
      <c r="C2482" s="8" t="s">
        <v>24734</v>
      </c>
      <c r="D2482" s="8" t="s">
        <v>24732</v>
      </c>
      <c r="E2482" s="13" t="s">
        <v>34610</v>
      </c>
      <c r="F2482" s="77" t="str">
        <f t="shared" si="38"/>
        <v>К товару</v>
      </c>
      <c r="G2482" s="87">
        <v>3977.6410799999999</v>
      </c>
      <c r="H2482" s="61">
        <v>40</v>
      </c>
      <c r="I2482" s="60"/>
    </row>
    <row r="2483" spans="1:9" ht="15" x14ac:dyDescent="0.25">
      <c r="A2483" s="8" t="s">
        <v>17347</v>
      </c>
      <c r="B2483" s="8" t="s">
        <v>639</v>
      </c>
      <c r="C2483" s="8" t="s">
        <v>17348</v>
      </c>
      <c r="D2483" s="8" t="s">
        <v>8995</v>
      </c>
      <c r="E2483" s="13" t="s">
        <v>34611</v>
      </c>
      <c r="F2483" s="77" t="str">
        <f t="shared" si="38"/>
        <v>К товару</v>
      </c>
      <c r="G2483" s="87">
        <v>11971.15308</v>
      </c>
      <c r="H2483" s="61">
        <v>47</v>
      </c>
      <c r="I2483" s="60"/>
    </row>
    <row r="2484" spans="1:9" ht="15" x14ac:dyDescent="0.25">
      <c r="A2484" s="8" t="s">
        <v>17349</v>
      </c>
      <c r="B2484" s="8" t="s">
        <v>639</v>
      </c>
      <c r="C2484" s="8" t="s">
        <v>17350</v>
      </c>
      <c r="D2484" s="8" t="s">
        <v>17351</v>
      </c>
      <c r="E2484" s="13" t="s">
        <v>34612</v>
      </c>
      <c r="F2484" s="77" t="str">
        <f t="shared" si="38"/>
        <v>К товару</v>
      </c>
      <c r="G2484" s="87">
        <v>2510.42616</v>
      </c>
      <c r="H2484" s="61">
        <v>92</v>
      </c>
      <c r="I2484" s="60"/>
    </row>
    <row r="2485" spans="1:9" ht="15" x14ac:dyDescent="0.25">
      <c r="A2485" s="8" t="s">
        <v>27971</v>
      </c>
      <c r="B2485" s="8" t="s">
        <v>639</v>
      </c>
      <c r="C2485" s="8" t="s">
        <v>27972</v>
      </c>
      <c r="D2485" s="8" t="s">
        <v>27973</v>
      </c>
      <c r="E2485" s="13" t="s">
        <v>34613</v>
      </c>
      <c r="F2485" s="77" t="str">
        <f t="shared" si="38"/>
        <v>К товару</v>
      </c>
      <c r="G2485" s="87">
        <v>5927.9421599999996</v>
      </c>
      <c r="H2485" s="61">
        <v>10</v>
      </c>
      <c r="I2485" s="60"/>
    </row>
    <row r="2486" spans="1:9" ht="15" x14ac:dyDescent="0.25">
      <c r="A2486" s="8" t="s">
        <v>24735</v>
      </c>
      <c r="B2486" s="8" t="s">
        <v>639</v>
      </c>
      <c r="C2486" s="8" t="s">
        <v>24736</v>
      </c>
      <c r="D2486" s="8" t="s">
        <v>8998</v>
      </c>
      <c r="E2486" s="13" t="s">
        <v>34614</v>
      </c>
      <c r="F2486" s="77" t="str">
        <f t="shared" si="38"/>
        <v>К товару</v>
      </c>
      <c r="G2486" s="87">
        <v>4653.6141600000001</v>
      </c>
      <c r="H2486" s="61">
        <v>20</v>
      </c>
      <c r="I2486" s="60"/>
    </row>
    <row r="2487" spans="1:9" ht="15" x14ac:dyDescent="0.25">
      <c r="A2487" s="8" t="s">
        <v>24737</v>
      </c>
      <c r="B2487" s="8" t="s">
        <v>639</v>
      </c>
      <c r="C2487" s="8" t="s">
        <v>24738</v>
      </c>
      <c r="D2487" s="8" t="s">
        <v>24739</v>
      </c>
      <c r="E2487" s="13" t="s">
        <v>34615</v>
      </c>
      <c r="F2487" s="77" t="str">
        <f t="shared" si="38"/>
        <v>К товару</v>
      </c>
      <c r="G2487" s="87">
        <v>2355.76908</v>
      </c>
      <c r="H2487" s="61">
        <v>18</v>
      </c>
      <c r="I2487" s="60"/>
    </row>
    <row r="2488" spans="1:9" ht="15" x14ac:dyDescent="0.25">
      <c r="A2488" s="8" t="s">
        <v>17352</v>
      </c>
      <c r="B2488" s="8" t="s">
        <v>639</v>
      </c>
      <c r="C2488" s="8" t="s">
        <v>17353</v>
      </c>
      <c r="D2488" s="8" t="s">
        <v>17354</v>
      </c>
      <c r="E2488" s="13" t="s">
        <v>34616</v>
      </c>
      <c r="F2488" s="77" t="str">
        <f t="shared" si="38"/>
        <v>К товару</v>
      </c>
      <c r="G2488" s="87">
        <v>2587.4650799999999</v>
      </c>
      <c r="H2488" s="61">
        <v>31</v>
      </c>
      <c r="I2488" s="60"/>
    </row>
    <row r="2489" spans="1:9" ht="15" x14ac:dyDescent="0.25">
      <c r="A2489" s="8" t="s">
        <v>17355</v>
      </c>
      <c r="B2489" s="8" t="s">
        <v>639</v>
      </c>
      <c r="C2489" s="8" t="s">
        <v>17356</v>
      </c>
      <c r="D2489" s="8" t="s">
        <v>9013</v>
      </c>
      <c r="E2489" s="13" t="s">
        <v>34617</v>
      </c>
      <c r="F2489" s="77" t="str">
        <f t="shared" si="38"/>
        <v>К товару</v>
      </c>
      <c r="G2489" s="87">
        <v>3784.75416</v>
      </c>
      <c r="H2489" s="61">
        <v>24</v>
      </c>
      <c r="I2489" s="60"/>
    </row>
    <row r="2490" spans="1:9" ht="15" x14ac:dyDescent="0.25">
      <c r="A2490" s="8" t="s">
        <v>17357</v>
      </c>
      <c r="B2490" s="8" t="s">
        <v>639</v>
      </c>
      <c r="C2490" s="8" t="s">
        <v>17358</v>
      </c>
      <c r="D2490" s="8" t="s">
        <v>17359</v>
      </c>
      <c r="E2490" s="13" t="s">
        <v>34618</v>
      </c>
      <c r="F2490" s="77" t="str">
        <f t="shared" si="38"/>
        <v>К товару</v>
      </c>
      <c r="G2490" s="87">
        <v>4257.4139999999998</v>
      </c>
      <c r="H2490" s="61">
        <v>112</v>
      </c>
      <c r="I2490" s="60"/>
    </row>
    <row r="2491" spans="1:9" ht="15" x14ac:dyDescent="0.25">
      <c r="A2491" s="8" t="s">
        <v>17360</v>
      </c>
      <c r="B2491" s="8" t="s">
        <v>639</v>
      </c>
      <c r="C2491" s="8" t="s">
        <v>17361</v>
      </c>
      <c r="D2491" s="8" t="s">
        <v>17362</v>
      </c>
      <c r="E2491" s="13" t="s">
        <v>34619</v>
      </c>
      <c r="F2491" s="77" t="str">
        <f t="shared" si="38"/>
        <v>К товару</v>
      </c>
      <c r="G2491" s="87">
        <v>3301.6680000000001</v>
      </c>
      <c r="H2491" s="61">
        <v>27</v>
      </c>
      <c r="I2491" s="60"/>
    </row>
    <row r="2492" spans="1:9" ht="15" x14ac:dyDescent="0.25">
      <c r="A2492" s="8" t="s">
        <v>27974</v>
      </c>
      <c r="B2492" s="8" t="s">
        <v>639</v>
      </c>
      <c r="C2492" s="8" t="s">
        <v>27975</v>
      </c>
      <c r="D2492" s="8" t="s">
        <v>27976</v>
      </c>
      <c r="E2492" s="13" t="s">
        <v>34620</v>
      </c>
      <c r="F2492" s="77" t="str">
        <f t="shared" si="38"/>
        <v>К товару</v>
      </c>
      <c r="G2492" s="87">
        <v>7337.23308</v>
      </c>
      <c r="H2492" s="61">
        <v>30</v>
      </c>
      <c r="I2492" s="60"/>
    </row>
    <row r="2493" spans="1:9" ht="15" x14ac:dyDescent="0.25">
      <c r="A2493" s="8" t="s">
        <v>17363</v>
      </c>
      <c r="B2493" s="8" t="s">
        <v>639</v>
      </c>
      <c r="C2493" s="8" t="s">
        <v>17364</v>
      </c>
      <c r="D2493" s="8" t="s">
        <v>17365</v>
      </c>
      <c r="E2493" s="13" t="s">
        <v>34621</v>
      </c>
      <c r="F2493" s="77" t="str">
        <f t="shared" si="38"/>
        <v>К товару</v>
      </c>
      <c r="G2493" s="87">
        <v>9190.8010799999993</v>
      </c>
      <c r="H2493" s="61">
        <v>2</v>
      </c>
      <c r="I2493" s="60"/>
    </row>
    <row r="2494" spans="1:9" ht="15" x14ac:dyDescent="0.25">
      <c r="A2494" s="8" t="s">
        <v>24740</v>
      </c>
      <c r="B2494" s="8" t="s">
        <v>639</v>
      </c>
      <c r="C2494" s="8" t="s">
        <v>24741</v>
      </c>
      <c r="D2494" s="8" t="s">
        <v>24742</v>
      </c>
      <c r="E2494" s="13" t="s">
        <v>34622</v>
      </c>
      <c r="F2494" s="77" t="str">
        <f t="shared" si="38"/>
        <v>К товару</v>
      </c>
      <c r="G2494" s="87">
        <v>2510.42616</v>
      </c>
      <c r="H2494" s="61">
        <v>67</v>
      </c>
      <c r="I2494" s="60"/>
    </row>
    <row r="2495" spans="1:9" ht="15" x14ac:dyDescent="0.25">
      <c r="A2495" s="8" t="s">
        <v>27977</v>
      </c>
      <c r="B2495" s="8" t="s">
        <v>639</v>
      </c>
      <c r="C2495" s="8" t="s">
        <v>27978</v>
      </c>
      <c r="D2495" s="8" t="s">
        <v>27979</v>
      </c>
      <c r="E2495" s="13" t="s">
        <v>34623</v>
      </c>
      <c r="F2495" s="77" t="str">
        <f t="shared" si="38"/>
        <v>К товару</v>
      </c>
      <c r="G2495" s="87">
        <v>1274.328</v>
      </c>
      <c r="H2495" s="61">
        <v>136</v>
      </c>
      <c r="I2495" s="60"/>
    </row>
    <row r="2496" spans="1:9" ht="15" x14ac:dyDescent="0.25">
      <c r="A2496" s="8" t="s">
        <v>17366</v>
      </c>
      <c r="B2496" s="8" t="s">
        <v>639</v>
      </c>
      <c r="C2496" s="8" t="s">
        <v>17367</v>
      </c>
      <c r="D2496" s="8" t="s">
        <v>9022</v>
      </c>
      <c r="E2496" s="13" t="s">
        <v>34624</v>
      </c>
      <c r="F2496" s="77" t="str">
        <f t="shared" si="38"/>
        <v>К товару</v>
      </c>
      <c r="G2496" s="87">
        <v>6420.2961599999999</v>
      </c>
      <c r="H2496" s="61">
        <v>19</v>
      </c>
      <c r="I2496" s="60"/>
    </row>
    <row r="2497" spans="1:9" ht="15" x14ac:dyDescent="0.25">
      <c r="A2497" s="8" t="s">
        <v>24743</v>
      </c>
      <c r="B2497" s="8" t="s">
        <v>639</v>
      </c>
      <c r="C2497" s="8" t="s">
        <v>24744</v>
      </c>
      <c r="D2497" s="8" t="s">
        <v>24745</v>
      </c>
      <c r="E2497" s="13" t="s">
        <v>34625</v>
      </c>
      <c r="F2497" s="77" t="str">
        <f t="shared" si="38"/>
        <v>К товару</v>
      </c>
      <c r="G2497" s="87">
        <v>6207.7150799999999</v>
      </c>
      <c r="H2497" s="61">
        <v>6</v>
      </c>
      <c r="I2497" s="60"/>
    </row>
    <row r="2498" spans="1:9" ht="15" x14ac:dyDescent="0.25">
      <c r="A2498" s="8" t="s">
        <v>17368</v>
      </c>
      <c r="B2498" s="8" t="s">
        <v>639</v>
      </c>
      <c r="C2498" s="8" t="s">
        <v>17369</v>
      </c>
      <c r="D2498" s="8" t="s">
        <v>17370</v>
      </c>
      <c r="E2498" s="13" t="s">
        <v>34626</v>
      </c>
      <c r="F2498" s="77" t="str">
        <f t="shared" si="38"/>
        <v>К товару</v>
      </c>
      <c r="G2498" s="87">
        <v>1734.8237999999999</v>
      </c>
      <c r="H2498" s="61">
        <v>50</v>
      </c>
      <c r="I2498" s="60"/>
    </row>
    <row r="2499" spans="1:9" ht="15" x14ac:dyDescent="0.25">
      <c r="A2499" s="8" t="s">
        <v>17371</v>
      </c>
      <c r="B2499" s="8" t="s">
        <v>639</v>
      </c>
      <c r="C2499" s="8" t="s">
        <v>17372</v>
      </c>
      <c r="D2499" s="8" t="s">
        <v>17373</v>
      </c>
      <c r="E2499" s="13" t="s">
        <v>34627</v>
      </c>
      <c r="F2499" s="77" t="str">
        <f t="shared" si="38"/>
        <v>К товару</v>
      </c>
      <c r="G2499" s="87">
        <v>1332.252</v>
      </c>
      <c r="H2499" s="61">
        <v>55</v>
      </c>
      <c r="I2499" s="60"/>
    </row>
    <row r="2500" spans="1:9" ht="15" x14ac:dyDescent="0.25">
      <c r="A2500" s="8" t="s">
        <v>17374</v>
      </c>
      <c r="B2500" s="8" t="s">
        <v>639</v>
      </c>
      <c r="C2500" s="8" t="s">
        <v>17375</v>
      </c>
      <c r="D2500" s="8" t="s">
        <v>17376</v>
      </c>
      <c r="E2500" s="13" t="s">
        <v>34628</v>
      </c>
      <c r="F2500" s="77" t="str">
        <f t="shared" si="38"/>
        <v>К товару</v>
      </c>
      <c r="G2500" s="87">
        <v>7511.0050799999999</v>
      </c>
      <c r="H2500" s="61">
        <v>29</v>
      </c>
      <c r="I2500" s="60"/>
    </row>
    <row r="2501" spans="1:9" ht="15" x14ac:dyDescent="0.25">
      <c r="A2501" s="8" t="s">
        <v>17377</v>
      </c>
      <c r="B2501" s="8" t="s">
        <v>639</v>
      </c>
      <c r="C2501" s="8" t="s">
        <v>17378</v>
      </c>
      <c r="D2501" s="8" t="s">
        <v>17379</v>
      </c>
      <c r="E2501" s="13" t="s">
        <v>34629</v>
      </c>
      <c r="F2501" s="77" t="str">
        <f t="shared" si="38"/>
        <v>К товару</v>
      </c>
      <c r="G2501" s="87">
        <v>861.32988</v>
      </c>
      <c r="H2501" s="61">
        <v>6</v>
      </c>
      <c r="I2501" s="60"/>
    </row>
    <row r="2502" spans="1:9" ht="15" x14ac:dyDescent="0.25">
      <c r="A2502" s="8" t="s">
        <v>17380</v>
      </c>
      <c r="B2502" s="8" t="s">
        <v>639</v>
      </c>
      <c r="C2502" s="8" t="s">
        <v>17381</v>
      </c>
      <c r="D2502" s="8" t="s">
        <v>9019</v>
      </c>
      <c r="E2502" s="13" t="s">
        <v>34630</v>
      </c>
      <c r="F2502" s="77" t="str">
        <f t="shared" si="38"/>
        <v>К товару</v>
      </c>
      <c r="G2502" s="87">
        <v>2674.3510799999999</v>
      </c>
      <c r="H2502" s="61">
        <v>52</v>
      </c>
      <c r="I2502" s="60"/>
    </row>
    <row r="2503" spans="1:9" ht="15" x14ac:dyDescent="0.25">
      <c r="A2503" s="8" t="s">
        <v>17382</v>
      </c>
      <c r="B2503" s="8" t="s">
        <v>639</v>
      </c>
      <c r="C2503" s="8" t="s">
        <v>17383</v>
      </c>
      <c r="D2503" s="8" t="s">
        <v>9028</v>
      </c>
      <c r="E2503" s="13" t="s">
        <v>34631</v>
      </c>
      <c r="F2503" s="77" t="str">
        <f t="shared" si="38"/>
        <v>К товару</v>
      </c>
      <c r="G2503" s="87">
        <v>17358.085080000001</v>
      </c>
      <c r="H2503" s="61">
        <v>20</v>
      </c>
      <c r="I2503" s="60"/>
    </row>
    <row r="2504" spans="1:9" ht="15" x14ac:dyDescent="0.25">
      <c r="A2504" s="8" t="s">
        <v>21686</v>
      </c>
      <c r="B2504" s="8" t="s">
        <v>639</v>
      </c>
      <c r="C2504" s="8" t="s">
        <v>21687</v>
      </c>
      <c r="D2504" s="8" t="s">
        <v>9031</v>
      </c>
      <c r="E2504" s="13" t="s">
        <v>34632</v>
      </c>
      <c r="F2504" s="77" t="str">
        <f t="shared" si="38"/>
        <v>К товару</v>
      </c>
      <c r="G2504" s="87">
        <v>12260.773079999999</v>
      </c>
      <c r="H2504" s="61">
        <v>16</v>
      </c>
      <c r="I2504" s="60"/>
    </row>
    <row r="2505" spans="1:9" ht="15" x14ac:dyDescent="0.25">
      <c r="A2505" s="8" t="s">
        <v>17384</v>
      </c>
      <c r="B2505" s="8" t="s">
        <v>639</v>
      </c>
      <c r="C2505" s="8" t="s">
        <v>17385</v>
      </c>
      <c r="D2505" s="8" t="s">
        <v>9034</v>
      </c>
      <c r="E2505" s="13" t="s">
        <v>34633</v>
      </c>
      <c r="F2505" s="77" t="str">
        <f t="shared" si="38"/>
        <v>К товару</v>
      </c>
      <c r="G2505" s="87">
        <v>13602.872159999999</v>
      </c>
      <c r="H2505" s="61">
        <v>116</v>
      </c>
      <c r="I2505" s="60"/>
    </row>
    <row r="2506" spans="1:9" ht="15" x14ac:dyDescent="0.25">
      <c r="A2506" s="8" t="s">
        <v>17386</v>
      </c>
      <c r="B2506" s="8" t="s">
        <v>639</v>
      </c>
      <c r="C2506" s="8" t="s">
        <v>17387</v>
      </c>
      <c r="D2506" s="8" t="s">
        <v>9037</v>
      </c>
      <c r="E2506" s="13" t="s">
        <v>34634</v>
      </c>
      <c r="F2506" s="77" t="str">
        <f t="shared" ref="F2506:F2569" si="39">HYPERLINK("https://shop-askom.kz/?pbrandnumber="&amp;C2506&amp;"&amp;pbrandname=SAMPA", "К товару")</f>
        <v>К товару</v>
      </c>
      <c r="G2506" s="87">
        <v>13458.062159999999</v>
      </c>
      <c r="H2506" s="61">
        <v>12</v>
      </c>
      <c r="I2506" s="60"/>
    </row>
    <row r="2507" spans="1:9" ht="15" x14ac:dyDescent="0.25">
      <c r="A2507" s="8" t="s">
        <v>24746</v>
      </c>
      <c r="B2507" s="8" t="s">
        <v>639</v>
      </c>
      <c r="C2507" s="8" t="s">
        <v>24747</v>
      </c>
      <c r="D2507" s="8" t="s">
        <v>24748</v>
      </c>
      <c r="E2507" s="13" t="s">
        <v>34635</v>
      </c>
      <c r="F2507" s="77" t="str">
        <f t="shared" si="39"/>
        <v>К товару</v>
      </c>
      <c r="G2507" s="87">
        <v>25033.015080000001</v>
      </c>
      <c r="H2507" s="61">
        <v>18</v>
      </c>
      <c r="I2507" s="60"/>
    </row>
    <row r="2508" spans="1:9" ht="15" x14ac:dyDescent="0.25">
      <c r="A2508" s="8" t="s">
        <v>24749</v>
      </c>
      <c r="B2508" s="8" t="s">
        <v>639</v>
      </c>
      <c r="C2508" s="8" t="s">
        <v>24750</v>
      </c>
      <c r="D2508" s="8" t="s">
        <v>24751</v>
      </c>
      <c r="E2508" s="13" t="s">
        <v>34636</v>
      </c>
      <c r="F2508" s="77" t="str">
        <f t="shared" si="39"/>
        <v>К товару</v>
      </c>
      <c r="G2508" s="87">
        <v>2049.9303599999998</v>
      </c>
      <c r="H2508" s="61">
        <v>2</v>
      </c>
      <c r="I2508" s="60"/>
    </row>
    <row r="2509" spans="1:9" ht="15" x14ac:dyDescent="0.25">
      <c r="A2509" s="8" t="s">
        <v>17388</v>
      </c>
      <c r="B2509" s="8" t="s">
        <v>639</v>
      </c>
      <c r="C2509" s="8" t="s">
        <v>17389</v>
      </c>
      <c r="D2509" s="8" t="s">
        <v>17390</v>
      </c>
      <c r="E2509" s="13" t="s">
        <v>34637</v>
      </c>
      <c r="F2509" s="77" t="str">
        <f t="shared" si="39"/>
        <v>К товару</v>
      </c>
      <c r="G2509" s="87">
        <v>799.35119999999995</v>
      </c>
      <c r="H2509" s="61">
        <v>134</v>
      </c>
      <c r="I2509" s="60"/>
    </row>
    <row r="2510" spans="1:9" ht="15" x14ac:dyDescent="0.25">
      <c r="A2510" s="8" t="s">
        <v>17391</v>
      </c>
      <c r="B2510" s="8" t="s">
        <v>639</v>
      </c>
      <c r="C2510" s="8" t="s">
        <v>17392</v>
      </c>
      <c r="D2510" s="8" t="s">
        <v>17393</v>
      </c>
      <c r="E2510" s="13" t="s">
        <v>34638</v>
      </c>
      <c r="F2510" s="77" t="str">
        <f t="shared" si="39"/>
        <v>К товару</v>
      </c>
      <c r="G2510" s="87">
        <v>440.22239999999999</v>
      </c>
      <c r="H2510" s="61">
        <v>140</v>
      </c>
      <c r="I2510" s="60"/>
    </row>
    <row r="2511" spans="1:9" ht="15" x14ac:dyDescent="0.25">
      <c r="A2511" s="8" t="s">
        <v>17394</v>
      </c>
      <c r="B2511" s="8" t="s">
        <v>639</v>
      </c>
      <c r="C2511" s="8" t="s">
        <v>17395</v>
      </c>
      <c r="D2511" s="8" t="s">
        <v>2754</v>
      </c>
      <c r="E2511" s="13" t="s">
        <v>34639</v>
      </c>
      <c r="F2511" s="77" t="str">
        <f t="shared" si="39"/>
        <v>К товару</v>
      </c>
      <c r="G2511" s="87">
        <v>6420.2961599999999</v>
      </c>
      <c r="H2511" s="61">
        <v>255</v>
      </c>
      <c r="I2511" s="60"/>
    </row>
    <row r="2512" spans="1:9" ht="15" x14ac:dyDescent="0.25">
      <c r="A2512" s="8" t="s">
        <v>17396</v>
      </c>
      <c r="B2512" s="8" t="s">
        <v>639</v>
      </c>
      <c r="C2512" s="8" t="s">
        <v>17397</v>
      </c>
      <c r="D2512" s="8" t="s">
        <v>17398</v>
      </c>
      <c r="E2512" s="13" t="s">
        <v>34640</v>
      </c>
      <c r="F2512" s="77" t="str">
        <f t="shared" si="39"/>
        <v>К товару</v>
      </c>
      <c r="G2512" s="87">
        <v>1506.0239999999999</v>
      </c>
      <c r="H2512" s="61">
        <v>42</v>
      </c>
      <c r="I2512" s="60"/>
    </row>
    <row r="2513" spans="1:9" ht="15" x14ac:dyDescent="0.25">
      <c r="A2513" s="8" t="s">
        <v>17399</v>
      </c>
      <c r="B2513" s="8" t="s">
        <v>639</v>
      </c>
      <c r="C2513" s="8" t="s">
        <v>17400</v>
      </c>
      <c r="D2513" s="8" t="s">
        <v>17401</v>
      </c>
      <c r="E2513" s="13" t="s">
        <v>34641</v>
      </c>
      <c r="F2513" s="77" t="str">
        <f t="shared" si="39"/>
        <v>К товару</v>
      </c>
      <c r="G2513" s="87">
        <v>704.35583999999994</v>
      </c>
      <c r="H2513" s="61">
        <v>133</v>
      </c>
      <c r="I2513" s="60"/>
    </row>
    <row r="2514" spans="1:9" ht="15" x14ac:dyDescent="0.25">
      <c r="A2514" s="8" t="s">
        <v>17402</v>
      </c>
      <c r="B2514" s="8" t="s">
        <v>639</v>
      </c>
      <c r="C2514" s="8" t="s">
        <v>17403</v>
      </c>
      <c r="D2514" s="8" t="s">
        <v>2757</v>
      </c>
      <c r="E2514" s="13" t="s">
        <v>34642</v>
      </c>
      <c r="F2514" s="77" t="str">
        <f t="shared" si="39"/>
        <v>К товару</v>
      </c>
      <c r="G2514" s="87">
        <v>1606.81176</v>
      </c>
      <c r="H2514" s="61">
        <v>40</v>
      </c>
      <c r="I2514" s="60"/>
    </row>
    <row r="2515" spans="1:9" ht="15" x14ac:dyDescent="0.25">
      <c r="A2515" s="8" t="s">
        <v>17404</v>
      </c>
      <c r="B2515" s="8" t="s">
        <v>639</v>
      </c>
      <c r="C2515" s="8" t="s">
        <v>17405</v>
      </c>
      <c r="D2515" s="8" t="s">
        <v>17406</v>
      </c>
      <c r="E2515" s="13" t="s">
        <v>34643</v>
      </c>
      <c r="F2515" s="77" t="str">
        <f t="shared" si="39"/>
        <v>К товару</v>
      </c>
      <c r="G2515" s="87">
        <v>1724.3974800000001</v>
      </c>
      <c r="H2515" s="61">
        <v>76</v>
      </c>
      <c r="I2515" s="60"/>
    </row>
    <row r="2516" spans="1:9" ht="30" x14ac:dyDescent="0.25">
      <c r="A2516" s="8" t="s">
        <v>17407</v>
      </c>
      <c r="B2516" s="8" t="s">
        <v>639</v>
      </c>
      <c r="C2516" s="8" t="s">
        <v>17408</v>
      </c>
      <c r="D2516" s="8" t="s">
        <v>17408</v>
      </c>
      <c r="E2516" s="13" t="s">
        <v>34644</v>
      </c>
      <c r="F2516" s="77" t="str">
        <f t="shared" si="39"/>
        <v>К товару</v>
      </c>
      <c r="G2516" s="87">
        <v>491.19552000000004</v>
      </c>
      <c r="H2516" s="61">
        <v>59</v>
      </c>
      <c r="I2516" s="60"/>
    </row>
    <row r="2517" spans="1:9" ht="15" x14ac:dyDescent="0.25">
      <c r="A2517" s="8" t="s">
        <v>17409</v>
      </c>
      <c r="B2517" s="8" t="s">
        <v>639</v>
      </c>
      <c r="C2517" s="8" t="s">
        <v>17410</v>
      </c>
      <c r="D2517" s="8" t="s">
        <v>17411</v>
      </c>
      <c r="E2517" s="13" t="s">
        <v>34645</v>
      </c>
      <c r="F2517" s="77" t="str">
        <f t="shared" si="39"/>
        <v>К товару</v>
      </c>
      <c r="G2517" s="87">
        <v>3562.326</v>
      </c>
      <c r="H2517" s="61">
        <v>127</v>
      </c>
      <c r="I2517" s="60"/>
    </row>
    <row r="2518" spans="1:9" ht="15" x14ac:dyDescent="0.25">
      <c r="A2518" s="8" t="s">
        <v>17412</v>
      </c>
      <c r="B2518" s="8" t="s">
        <v>639</v>
      </c>
      <c r="C2518" s="8" t="s">
        <v>17413</v>
      </c>
      <c r="D2518" s="8" t="s">
        <v>9100</v>
      </c>
      <c r="E2518" s="13" t="s">
        <v>34646</v>
      </c>
      <c r="F2518" s="77" t="str">
        <f t="shared" si="39"/>
        <v>К товару</v>
      </c>
      <c r="G2518" s="87">
        <v>347.54399999999998</v>
      </c>
      <c r="H2518" s="61">
        <v>148</v>
      </c>
      <c r="I2518" s="60"/>
    </row>
    <row r="2519" spans="1:9" ht="15" x14ac:dyDescent="0.25">
      <c r="A2519" s="8" t="s">
        <v>17414</v>
      </c>
      <c r="B2519" s="8" t="s">
        <v>639</v>
      </c>
      <c r="C2519" s="8" t="s">
        <v>17415</v>
      </c>
      <c r="D2519" s="8" t="s">
        <v>9106</v>
      </c>
      <c r="E2519" s="13" t="s">
        <v>34647</v>
      </c>
      <c r="F2519" s="77" t="str">
        <f t="shared" si="39"/>
        <v>К товару</v>
      </c>
      <c r="G2519" s="87">
        <v>9799.0030800000004</v>
      </c>
      <c r="H2519" s="61">
        <v>48</v>
      </c>
      <c r="I2519" s="60"/>
    </row>
    <row r="2520" spans="1:9" ht="15" x14ac:dyDescent="0.25">
      <c r="A2520" s="8" t="s">
        <v>17416</v>
      </c>
      <c r="B2520" s="8" t="s">
        <v>639</v>
      </c>
      <c r="C2520" s="8" t="s">
        <v>17417</v>
      </c>
      <c r="D2520" s="8" t="s">
        <v>17418</v>
      </c>
      <c r="E2520" s="13" t="s">
        <v>34648</v>
      </c>
      <c r="F2520" s="77" t="str">
        <f t="shared" si="39"/>
        <v>К товару</v>
      </c>
      <c r="G2520" s="87">
        <v>6536.1441599999998</v>
      </c>
      <c r="H2520" s="61">
        <v>33</v>
      </c>
      <c r="I2520" s="60"/>
    </row>
    <row r="2521" spans="1:9" ht="15" x14ac:dyDescent="0.25">
      <c r="A2521" s="8" t="s">
        <v>17419</v>
      </c>
      <c r="B2521" s="8" t="s">
        <v>639</v>
      </c>
      <c r="C2521" s="8" t="s">
        <v>17420</v>
      </c>
      <c r="D2521" s="8" t="s">
        <v>17421</v>
      </c>
      <c r="E2521" s="13" t="s">
        <v>34649</v>
      </c>
      <c r="F2521" s="77" t="str">
        <f t="shared" si="39"/>
        <v>К товару</v>
      </c>
      <c r="G2521" s="87">
        <v>4122.4510799999998</v>
      </c>
      <c r="H2521" s="61">
        <v>27</v>
      </c>
      <c r="I2521" s="60"/>
    </row>
    <row r="2522" spans="1:9" ht="15" x14ac:dyDescent="0.25">
      <c r="A2522" s="8" t="s">
        <v>17422</v>
      </c>
      <c r="B2522" s="8" t="s">
        <v>639</v>
      </c>
      <c r="C2522" s="8" t="s">
        <v>17423</v>
      </c>
      <c r="D2522" s="8" t="s">
        <v>17424</v>
      </c>
      <c r="E2522" s="13" t="s">
        <v>34650</v>
      </c>
      <c r="F2522" s="77" t="str">
        <f t="shared" si="39"/>
        <v>К товару</v>
      </c>
      <c r="G2522" s="87">
        <v>2070.2037599999999</v>
      </c>
      <c r="H2522" s="61">
        <v>39</v>
      </c>
      <c r="I2522" s="60"/>
    </row>
    <row r="2523" spans="1:9" ht="15" x14ac:dyDescent="0.25">
      <c r="A2523" s="8" t="s">
        <v>17425</v>
      </c>
      <c r="B2523" s="8" t="s">
        <v>639</v>
      </c>
      <c r="C2523" s="8" t="s">
        <v>17426</v>
      </c>
      <c r="D2523" s="8" t="s">
        <v>17427</v>
      </c>
      <c r="E2523" s="13" t="s">
        <v>34651</v>
      </c>
      <c r="F2523" s="77" t="str">
        <f t="shared" si="39"/>
        <v>К товару</v>
      </c>
      <c r="G2523" s="87">
        <v>554.33267999999998</v>
      </c>
      <c r="H2523" s="61">
        <v>108</v>
      </c>
      <c r="I2523" s="60"/>
    </row>
    <row r="2524" spans="1:9" ht="15" x14ac:dyDescent="0.25">
      <c r="A2524" s="8" t="s">
        <v>16391</v>
      </c>
      <c r="B2524" s="8" t="s">
        <v>639</v>
      </c>
      <c r="C2524" s="8" t="s">
        <v>16392</v>
      </c>
      <c r="D2524" s="8" t="s">
        <v>16393</v>
      </c>
      <c r="E2524" s="13" t="s">
        <v>34652</v>
      </c>
      <c r="F2524" s="77" t="str">
        <f t="shared" si="39"/>
        <v>К товару</v>
      </c>
      <c r="G2524" s="87">
        <v>130.32900000000001</v>
      </c>
      <c r="H2524" s="61">
        <v>172</v>
      </c>
      <c r="I2524" s="60"/>
    </row>
    <row r="2525" spans="1:9" ht="15" x14ac:dyDescent="0.25">
      <c r="A2525" s="8" t="s">
        <v>17428</v>
      </c>
      <c r="B2525" s="8" t="s">
        <v>639</v>
      </c>
      <c r="C2525" s="8" t="s">
        <v>17429</v>
      </c>
      <c r="D2525" s="8" t="s">
        <v>17430</v>
      </c>
      <c r="E2525" s="13" t="s">
        <v>34653</v>
      </c>
      <c r="F2525" s="77" t="str">
        <f t="shared" si="39"/>
        <v>К товару</v>
      </c>
      <c r="G2525" s="87">
        <v>6139.9439999999995</v>
      </c>
      <c r="H2525" s="61">
        <v>32</v>
      </c>
      <c r="I2525" s="60"/>
    </row>
    <row r="2526" spans="1:9" ht="15" x14ac:dyDescent="0.25">
      <c r="A2526" s="8" t="s">
        <v>17431</v>
      </c>
      <c r="B2526" s="8" t="s">
        <v>639</v>
      </c>
      <c r="C2526" s="8" t="s">
        <v>17432</v>
      </c>
      <c r="D2526" s="8" t="s">
        <v>17433</v>
      </c>
      <c r="E2526" s="13" t="s">
        <v>34654</v>
      </c>
      <c r="F2526" s="77" t="str">
        <f t="shared" si="39"/>
        <v>К товару</v>
      </c>
      <c r="G2526" s="87">
        <v>5473.8180000000002</v>
      </c>
      <c r="H2526" s="61">
        <v>20</v>
      </c>
      <c r="I2526" s="60"/>
    </row>
    <row r="2527" spans="1:9" ht="15" x14ac:dyDescent="0.25">
      <c r="A2527" s="8" t="s">
        <v>17434</v>
      </c>
      <c r="B2527" s="8" t="s">
        <v>639</v>
      </c>
      <c r="C2527" s="8" t="s">
        <v>17435</v>
      </c>
      <c r="D2527" s="8" t="s">
        <v>17436</v>
      </c>
      <c r="E2527" s="13" t="s">
        <v>34655</v>
      </c>
      <c r="F2527" s="77" t="str">
        <f t="shared" si="39"/>
        <v>К товару</v>
      </c>
      <c r="G2527" s="87">
        <v>3582.02016</v>
      </c>
      <c r="H2527" s="61">
        <v>34</v>
      </c>
      <c r="I2527" s="60"/>
    </row>
    <row r="2528" spans="1:9" ht="15" x14ac:dyDescent="0.25">
      <c r="A2528" s="8" t="s">
        <v>17437</v>
      </c>
      <c r="B2528" s="8" t="s">
        <v>639</v>
      </c>
      <c r="C2528" s="8" t="s">
        <v>17438</v>
      </c>
      <c r="D2528" s="8" t="s">
        <v>17439</v>
      </c>
      <c r="E2528" s="13" t="s">
        <v>34656</v>
      </c>
      <c r="F2528" s="77" t="str">
        <f t="shared" si="39"/>
        <v>К товару</v>
      </c>
      <c r="G2528" s="87">
        <v>10117.585079999999</v>
      </c>
      <c r="H2528" s="61">
        <v>13</v>
      </c>
      <c r="I2528" s="60"/>
    </row>
    <row r="2529" spans="1:9" ht="15" x14ac:dyDescent="0.25">
      <c r="A2529" s="8" t="s">
        <v>17440</v>
      </c>
      <c r="B2529" s="8" t="s">
        <v>639</v>
      </c>
      <c r="C2529" s="8" t="s">
        <v>17441</v>
      </c>
      <c r="D2529" s="8" t="s">
        <v>17442</v>
      </c>
      <c r="E2529" s="13" t="s">
        <v>34657</v>
      </c>
      <c r="F2529" s="77" t="str">
        <f t="shared" si="39"/>
        <v>К товару</v>
      </c>
      <c r="G2529" s="87">
        <v>10301.204159999999</v>
      </c>
      <c r="H2529" s="61">
        <v>20</v>
      </c>
      <c r="I2529" s="60"/>
    </row>
    <row r="2530" spans="1:9" ht="15" x14ac:dyDescent="0.25">
      <c r="A2530" s="8" t="s">
        <v>24752</v>
      </c>
      <c r="B2530" s="8" t="s">
        <v>639</v>
      </c>
      <c r="C2530" s="8" t="s">
        <v>24753</v>
      </c>
      <c r="D2530" s="8" t="s">
        <v>24754</v>
      </c>
      <c r="E2530" s="13" t="s">
        <v>34658</v>
      </c>
      <c r="F2530" s="77" t="str">
        <f t="shared" si="39"/>
        <v>К товару</v>
      </c>
      <c r="G2530" s="87">
        <v>6623.0301599999993</v>
      </c>
      <c r="H2530" s="61">
        <v>9</v>
      </c>
      <c r="I2530" s="60"/>
    </row>
    <row r="2531" spans="1:9" ht="15" x14ac:dyDescent="0.25">
      <c r="A2531" s="8" t="s">
        <v>17443</v>
      </c>
      <c r="B2531" s="8" t="s">
        <v>639</v>
      </c>
      <c r="C2531" s="8" t="s">
        <v>17444</v>
      </c>
      <c r="D2531" s="8" t="s">
        <v>17445</v>
      </c>
      <c r="E2531" s="13" t="s">
        <v>34659</v>
      </c>
      <c r="F2531" s="77" t="str">
        <f t="shared" si="39"/>
        <v>К товару</v>
      </c>
      <c r="G2531" s="87">
        <v>1251.1584</v>
      </c>
      <c r="H2531" s="61">
        <v>14</v>
      </c>
      <c r="I2531" s="60"/>
    </row>
    <row r="2532" spans="1:9" ht="15" x14ac:dyDescent="0.25">
      <c r="A2532" s="8" t="s">
        <v>17446</v>
      </c>
      <c r="B2532" s="8" t="s">
        <v>639</v>
      </c>
      <c r="C2532" s="8" t="s">
        <v>17447</v>
      </c>
      <c r="D2532" s="8" t="s">
        <v>17448</v>
      </c>
      <c r="E2532" s="13" t="s">
        <v>34660</v>
      </c>
      <c r="F2532" s="77" t="str">
        <f t="shared" si="39"/>
        <v>К товару</v>
      </c>
      <c r="G2532" s="87">
        <v>746.06111999999996</v>
      </c>
      <c r="H2532" s="61">
        <v>155</v>
      </c>
      <c r="I2532" s="60"/>
    </row>
    <row r="2533" spans="1:9" ht="15" x14ac:dyDescent="0.25">
      <c r="A2533" s="8" t="s">
        <v>17449</v>
      </c>
      <c r="B2533" s="8" t="s">
        <v>639</v>
      </c>
      <c r="C2533" s="8" t="s">
        <v>17450</v>
      </c>
      <c r="D2533" s="8" t="s">
        <v>17451</v>
      </c>
      <c r="E2533" s="13" t="s">
        <v>34661</v>
      </c>
      <c r="F2533" s="77" t="str">
        <f t="shared" si="39"/>
        <v>К товару</v>
      </c>
      <c r="G2533" s="87">
        <v>909.40679999999998</v>
      </c>
      <c r="H2533" s="61">
        <v>64</v>
      </c>
      <c r="I2533" s="60"/>
    </row>
    <row r="2534" spans="1:9" ht="15" x14ac:dyDescent="0.25">
      <c r="A2534" s="8" t="s">
        <v>24755</v>
      </c>
      <c r="B2534" s="8" t="s">
        <v>639</v>
      </c>
      <c r="C2534" s="8" t="s">
        <v>24756</v>
      </c>
      <c r="D2534" s="8" t="s">
        <v>24757</v>
      </c>
      <c r="E2534" s="13" t="s">
        <v>34662</v>
      </c>
      <c r="F2534" s="77" t="str">
        <f t="shared" si="39"/>
        <v>К товару</v>
      </c>
      <c r="G2534" s="87">
        <v>4489.1099999999997</v>
      </c>
      <c r="H2534" s="61">
        <v>9</v>
      </c>
      <c r="I2534" s="60"/>
    </row>
    <row r="2535" spans="1:9" ht="15" x14ac:dyDescent="0.25">
      <c r="A2535" s="8" t="s">
        <v>17452</v>
      </c>
      <c r="B2535" s="8" t="s">
        <v>639</v>
      </c>
      <c r="C2535" s="8" t="s">
        <v>17453</v>
      </c>
      <c r="D2535" s="8" t="s">
        <v>17454</v>
      </c>
      <c r="E2535" s="13" t="s">
        <v>34663</v>
      </c>
      <c r="F2535" s="77" t="str">
        <f t="shared" si="39"/>
        <v>К товару</v>
      </c>
      <c r="G2535" s="87">
        <v>1546.5708</v>
      </c>
      <c r="H2535" s="61">
        <v>79</v>
      </c>
      <c r="I2535" s="60"/>
    </row>
    <row r="2536" spans="1:9" ht="15" x14ac:dyDescent="0.25">
      <c r="A2536" s="8" t="s">
        <v>24758</v>
      </c>
      <c r="B2536" s="8" t="s">
        <v>639</v>
      </c>
      <c r="C2536" s="8" t="s">
        <v>24759</v>
      </c>
      <c r="D2536" s="8" t="s">
        <v>24760</v>
      </c>
      <c r="E2536" s="13" t="s">
        <v>34664</v>
      </c>
      <c r="F2536" s="77" t="str">
        <f t="shared" si="39"/>
        <v>К товару</v>
      </c>
      <c r="G2536" s="87">
        <v>4981.4639999999999</v>
      </c>
      <c r="H2536" s="61">
        <v>3</v>
      </c>
      <c r="I2536" s="60"/>
    </row>
    <row r="2537" spans="1:9" ht="15" x14ac:dyDescent="0.25">
      <c r="A2537" s="8" t="s">
        <v>17455</v>
      </c>
      <c r="B2537" s="8" t="s">
        <v>639</v>
      </c>
      <c r="C2537" s="8" t="s">
        <v>17456</v>
      </c>
      <c r="D2537" s="8" t="s">
        <v>9157</v>
      </c>
      <c r="E2537" s="13" t="s">
        <v>34665</v>
      </c>
      <c r="F2537" s="77" t="str">
        <f t="shared" si="39"/>
        <v>К товару</v>
      </c>
      <c r="G2537" s="87">
        <v>8370.018</v>
      </c>
      <c r="H2537" s="61">
        <v>31</v>
      </c>
      <c r="I2537" s="60"/>
    </row>
    <row r="2538" spans="1:9" ht="15" x14ac:dyDescent="0.25">
      <c r="A2538" s="8" t="s">
        <v>17457</v>
      </c>
      <c r="B2538" s="8" t="s">
        <v>639</v>
      </c>
      <c r="C2538" s="8" t="s">
        <v>17458</v>
      </c>
      <c r="D2538" s="8" t="s">
        <v>4741</v>
      </c>
      <c r="E2538" s="13" t="s">
        <v>34666</v>
      </c>
      <c r="F2538" s="77" t="str">
        <f t="shared" si="39"/>
        <v>К товару</v>
      </c>
      <c r="G2538" s="87">
        <v>5725.2081599999992</v>
      </c>
      <c r="H2538" s="61">
        <v>165</v>
      </c>
      <c r="I2538" s="60"/>
    </row>
    <row r="2539" spans="1:9" ht="15" x14ac:dyDescent="0.25">
      <c r="A2539" s="8" t="s">
        <v>21688</v>
      </c>
      <c r="B2539" s="8" t="s">
        <v>639</v>
      </c>
      <c r="C2539" s="8" t="s">
        <v>21689</v>
      </c>
      <c r="D2539" s="8" t="s">
        <v>21690</v>
      </c>
      <c r="E2539" s="13" t="s">
        <v>34667</v>
      </c>
      <c r="F2539" s="77" t="str">
        <f t="shared" si="39"/>
        <v>К товару</v>
      </c>
      <c r="G2539" s="87">
        <v>1238.9943599999999</v>
      </c>
      <c r="H2539" s="61">
        <v>10</v>
      </c>
      <c r="I2539" s="60"/>
    </row>
    <row r="2540" spans="1:9" ht="15" x14ac:dyDescent="0.25">
      <c r="A2540" s="8" t="s">
        <v>17459</v>
      </c>
      <c r="B2540" s="8" t="s">
        <v>639</v>
      </c>
      <c r="C2540" s="8" t="s">
        <v>17460</v>
      </c>
      <c r="D2540" s="8" t="s">
        <v>17461</v>
      </c>
      <c r="E2540" s="13" t="s">
        <v>34668</v>
      </c>
      <c r="F2540" s="77" t="str">
        <f t="shared" si="39"/>
        <v>К товару</v>
      </c>
      <c r="G2540" s="87">
        <v>642.37716</v>
      </c>
      <c r="H2540" s="61">
        <v>111</v>
      </c>
      <c r="I2540" s="60"/>
    </row>
    <row r="2541" spans="1:9" ht="15" x14ac:dyDescent="0.25">
      <c r="A2541" s="8" t="s">
        <v>17462</v>
      </c>
      <c r="B2541" s="8" t="s">
        <v>639</v>
      </c>
      <c r="C2541" s="8" t="s">
        <v>17463</v>
      </c>
      <c r="D2541" s="8" t="s">
        <v>4745</v>
      </c>
      <c r="E2541" s="13" t="s">
        <v>34669</v>
      </c>
      <c r="F2541" s="77" t="str">
        <f t="shared" si="39"/>
        <v>К товару</v>
      </c>
      <c r="G2541" s="87">
        <v>484.24463999999995</v>
      </c>
      <c r="H2541" s="61">
        <v>177</v>
      </c>
      <c r="I2541" s="60"/>
    </row>
    <row r="2542" spans="1:9" ht="15" x14ac:dyDescent="0.25">
      <c r="A2542" s="8" t="s">
        <v>17464</v>
      </c>
      <c r="B2542" s="8" t="s">
        <v>639</v>
      </c>
      <c r="C2542" s="8" t="s">
        <v>17465</v>
      </c>
      <c r="D2542" s="8" t="s">
        <v>17466</v>
      </c>
      <c r="E2542" s="13" t="s">
        <v>34670</v>
      </c>
      <c r="F2542" s="77" t="str">
        <f t="shared" si="39"/>
        <v>К товару</v>
      </c>
      <c r="G2542" s="87">
        <v>1858.78116</v>
      </c>
      <c r="H2542" s="61">
        <v>26</v>
      </c>
      <c r="I2542" s="60"/>
    </row>
    <row r="2543" spans="1:9" ht="30" x14ac:dyDescent="0.25">
      <c r="A2543" s="8" t="s">
        <v>21691</v>
      </c>
      <c r="B2543" s="8" t="s">
        <v>639</v>
      </c>
      <c r="C2543" s="8" t="s">
        <v>21692</v>
      </c>
      <c r="D2543" s="8" t="s">
        <v>21693</v>
      </c>
      <c r="E2543" s="13" t="s">
        <v>34671</v>
      </c>
      <c r="F2543" s="77" t="str">
        <f t="shared" si="39"/>
        <v>К товару</v>
      </c>
      <c r="G2543" s="87">
        <v>7308.2710799999995</v>
      </c>
      <c r="H2543" s="61">
        <v>9</v>
      </c>
      <c r="I2543" s="60"/>
    </row>
    <row r="2544" spans="1:9" ht="15" x14ac:dyDescent="0.25">
      <c r="A2544" s="8" t="s">
        <v>17467</v>
      </c>
      <c r="B2544" s="8" t="s">
        <v>639</v>
      </c>
      <c r="C2544" s="8" t="s">
        <v>17468</v>
      </c>
      <c r="D2544" s="8" t="s">
        <v>17469</v>
      </c>
      <c r="E2544" s="13" t="s">
        <v>34672</v>
      </c>
      <c r="F2544" s="77" t="str">
        <f t="shared" si="39"/>
        <v>К товару</v>
      </c>
      <c r="G2544" s="87">
        <v>3572.1730799999996</v>
      </c>
      <c r="H2544" s="61">
        <v>60</v>
      </c>
      <c r="I2544" s="60"/>
    </row>
    <row r="2545" spans="1:9" ht="30" x14ac:dyDescent="0.25">
      <c r="A2545" s="8" t="s">
        <v>17470</v>
      </c>
      <c r="B2545" s="8" t="s">
        <v>639</v>
      </c>
      <c r="C2545" s="8" t="s">
        <v>17471</v>
      </c>
      <c r="D2545" s="8" t="s">
        <v>17472</v>
      </c>
      <c r="E2545" s="13" t="s">
        <v>34673</v>
      </c>
      <c r="F2545" s="77" t="str">
        <f t="shared" si="39"/>
        <v>К товару</v>
      </c>
      <c r="G2545" s="87">
        <v>1258.1092799999999</v>
      </c>
      <c r="H2545" s="61">
        <v>126</v>
      </c>
      <c r="I2545" s="60"/>
    </row>
    <row r="2546" spans="1:9" ht="15" x14ac:dyDescent="0.25">
      <c r="A2546" s="8" t="s">
        <v>24761</v>
      </c>
      <c r="B2546" s="8" t="s">
        <v>639</v>
      </c>
      <c r="C2546" s="8" t="s">
        <v>24762</v>
      </c>
      <c r="D2546" s="8" t="s">
        <v>24763</v>
      </c>
      <c r="E2546" s="13" t="s">
        <v>34674</v>
      </c>
      <c r="F2546" s="77" t="str">
        <f t="shared" si="39"/>
        <v>К товару</v>
      </c>
      <c r="G2546" s="87">
        <v>1339.2028800000001</v>
      </c>
      <c r="H2546" s="61">
        <v>78</v>
      </c>
      <c r="I2546" s="60"/>
    </row>
    <row r="2547" spans="1:9" ht="15" x14ac:dyDescent="0.25">
      <c r="A2547" s="8" t="s">
        <v>17473</v>
      </c>
      <c r="B2547" s="8" t="s">
        <v>639</v>
      </c>
      <c r="C2547" s="8" t="s">
        <v>17474</v>
      </c>
      <c r="D2547" s="8" t="s">
        <v>9200</v>
      </c>
      <c r="E2547" s="13" t="s">
        <v>34675</v>
      </c>
      <c r="F2547" s="77" t="str">
        <f t="shared" si="39"/>
        <v>К товару</v>
      </c>
      <c r="G2547" s="87">
        <v>4209.3370799999993</v>
      </c>
      <c r="H2547" s="61">
        <v>4</v>
      </c>
      <c r="I2547" s="60"/>
    </row>
    <row r="2548" spans="1:9" ht="15" x14ac:dyDescent="0.25">
      <c r="A2548" s="8" t="s">
        <v>17475</v>
      </c>
      <c r="B2548" s="8" t="s">
        <v>639</v>
      </c>
      <c r="C2548" s="8" t="s">
        <v>17476</v>
      </c>
      <c r="D2548" s="8" t="s">
        <v>17477</v>
      </c>
      <c r="E2548" s="13" t="s">
        <v>34676</v>
      </c>
      <c r="F2548" s="77" t="str">
        <f t="shared" si="39"/>
        <v>К товару</v>
      </c>
      <c r="G2548" s="87">
        <v>2177.3631599999999</v>
      </c>
      <c r="H2548" s="61">
        <v>53</v>
      </c>
      <c r="I2548" s="60"/>
    </row>
    <row r="2549" spans="1:9" ht="15" x14ac:dyDescent="0.25">
      <c r="A2549" s="8" t="s">
        <v>17478</v>
      </c>
      <c r="B2549" s="8" t="s">
        <v>639</v>
      </c>
      <c r="C2549" s="8" t="s">
        <v>17479</v>
      </c>
      <c r="D2549" s="8" t="s">
        <v>17480</v>
      </c>
      <c r="E2549" s="13" t="s">
        <v>34677</v>
      </c>
      <c r="F2549" s="77" t="str">
        <f t="shared" si="39"/>
        <v>К товару</v>
      </c>
      <c r="G2549" s="87">
        <v>1138.2066</v>
      </c>
      <c r="H2549" s="61">
        <v>149</v>
      </c>
      <c r="I2549" s="60"/>
    </row>
    <row r="2550" spans="1:9" ht="15" x14ac:dyDescent="0.25">
      <c r="A2550" s="8" t="s">
        <v>17481</v>
      </c>
      <c r="B2550" s="8" t="s">
        <v>639</v>
      </c>
      <c r="C2550" s="8" t="s">
        <v>17482</v>
      </c>
      <c r="D2550" s="8" t="s">
        <v>17483</v>
      </c>
      <c r="E2550" s="13" t="s">
        <v>34678</v>
      </c>
      <c r="F2550" s="77" t="str">
        <f t="shared" si="39"/>
        <v>К товару</v>
      </c>
      <c r="G2550" s="87">
        <v>1123.7256</v>
      </c>
      <c r="H2550" s="61">
        <v>130</v>
      </c>
      <c r="I2550" s="60"/>
    </row>
    <row r="2551" spans="1:9" ht="15" x14ac:dyDescent="0.25">
      <c r="A2551" s="8" t="s">
        <v>17484</v>
      </c>
      <c r="B2551" s="8" t="s">
        <v>639</v>
      </c>
      <c r="C2551" s="8" t="s">
        <v>17485</v>
      </c>
      <c r="D2551" s="8" t="s">
        <v>17486</v>
      </c>
      <c r="E2551" s="13" t="s">
        <v>34679</v>
      </c>
      <c r="F2551" s="77" t="str">
        <f t="shared" si="39"/>
        <v>К товару</v>
      </c>
      <c r="G2551" s="87">
        <v>956.32524000000001</v>
      </c>
      <c r="H2551" s="61">
        <v>79</v>
      </c>
      <c r="I2551" s="60"/>
    </row>
    <row r="2552" spans="1:9" ht="15" x14ac:dyDescent="0.25">
      <c r="A2552" s="8" t="s">
        <v>17487</v>
      </c>
      <c r="B2552" s="8" t="s">
        <v>639</v>
      </c>
      <c r="C2552" s="8" t="s">
        <v>17488</v>
      </c>
      <c r="D2552" s="8" t="s">
        <v>17489</v>
      </c>
      <c r="E2552" s="13" t="s">
        <v>34680</v>
      </c>
      <c r="F2552" s="77" t="str">
        <f t="shared" si="39"/>
        <v>К товару</v>
      </c>
      <c r="G2552" s="87">
        <v>723.47075999999993</v>
      </c>
      <c r="H2552" s="61">
        <v>146</v>
      </c>
      <c r="I2552" s="60"/>
    </row>
    <row r="2553" spans="1:9" ht="30" x14ac:dyDescent="0.25">
      <c r="A2553" s="8" t="s">
        <v>17490</v>
      </c>
      <c r="B2553" s="8" t="s">
        <v>639</v>
      </c>
      <c r="C2553" s="8" t="s">
        <v>17491</v>
      </c>
      <c r="D2553" s="8" t="s">
        <v>17492</v>
      </c>
      <c r="E2553" s="13" t="s">
        <v>34681</v>
      </c>
      <c r="F2553" s="77" t="str">
        <f t="shared" si="39"/>
        <v>К товару</v>
      </c>
      <c r="G2553" s="87">
        <v>849.74507999999992</v>
      </c>
      <c r="H2553" s="61">
        <v>177</v>
      </c>
      <c r="I2553" s="60"/>
    </row>
    <row r="2554" spans="1:9" ht="30" x14ac:dyDescent="0.25">
      <c r="A2554" s="8" t="s">
        <v>17493</v>
      </c>
      <c r="B2554" s="8" t="s">
        <v>639</v>
      </c>
      <c r="C2554" s="8" t="s">
        <v>17494</v>
      </c>
      <c r="D2554" s="8" t="s">
        <v>17495</v>
      </c>
      <c r="E2554" s="13" t="s">
        <v>34682</v>
      </c>
      <c r="F2554" s="77" t="str">
        <f t="shared" si="39"/>
        <v>К товару</v>
      </c>
      <c r="G2554" s="87">
        <v>1551.78396</v>
      </c>
      <c r="H2554" s="61">
        <v>4</v>
      </c>
      <c r="I2554" s="60"/>
    </row>
    <row r="2555" spans="1:9" ht="30" x14ac:dyDescent="0.25">
      <c r="A2555" s="8" t="s">
        <v>17496</v>
      </c>
      <c r="B2555" s="8" t="s">
        <v>639</v>
      </c>
      <c r="C2555" s="8" t="s">
        <v>17497</v>
      </c>
      <c r="D2555" s="8" t="s">
        <v>17498</v>
      </c>
      <c r="E2555" s="13" t="s">
        <v>34683</v>
      </c>
      <c r="F2555" s="77" t="str">
        <f t="shared" si="39"/>
        <v>К товару</v>
      </c>
      <c r="G2555" s="87">
        <v>3553.05816</v>
      </c>
      <c r="H2555" s="61">
        <v>24</v>
      </c>
      <c r="I2555" s="60"/>
    </row>
    <row r="2556" spans="1:9" ht="15" x14ac:dyDescent="0.25">
      <c r="A2556" s="8" t="s">
        <v>21694</v>
      </c>
      <c r="B2556" s="8" t="s">
        <v>639</v>
      </c>
      <c r="C2556" s="8" t="s">
        <v>21695</v>
      </c>
      <c r="D2556" s="8" t="s">
        <v>21696</v>
      </c>
      <c r="E2556" s="13" t="s">
        <v>34684</v>
      </c>
      <c r="F2556" s="77" t="str">
        <f t="shared" si="39"/>
        <v>К товару</v>
      </c>
      <c r="G2556" s="87">
        <v>1891.2186000000002</v>
      </c>
      <c r="H2556" s="61">
        <v>7</v>
      </c>
      <c r="I2556" s="60"/>
    </row>
    <row r="2557" spans="1:9" ht="15" x14ac:dyDescent="0.25">
      <c r="A2557" s="8" t="s">
        <v>17499</v>
      </c>
      <c r="B2557" s="8" t="s">
        <v>639</v>
      </c>
      <c r="C2557" s="8" t="s">
        <v>17500</v>
      </c>
      <c r="D2557" s="8" t="s">
        <v>17501</v>
      </c>
      <c r="E2557" s="13" t="s">
        <v>34685</v>
      </c>
      <c r="F2557" s="77" t="str">
        <f t="shared" si="39"/>
        <v>К товару</v>
      </c>
      <c r="G2557" s="87">
        <v>733.89707999999996</v>
      </c>
      <c r="H2557" s="61">
        <v>46</v>
      </c>
      <c r="I2557" s="60"/>
    </row>
    <row r="2558" spans="1:9" ht="15" x14ac:dyDescent="0.25">
      <c r="A2558" s="8" t="s">
        <v>17502</v>
      </c>
      <c r="B2558" s="8" t="s">
        <v>639</v>
      </c>
      <c r="C2558" s="8" t="s">
        <v>17503</v>
      </c>
      <c r="D2558" s="8" t="s">
        <v>17504</v>
      </c>
      <c r="E2558" s="13" t="s">
        <v>34686</v>
      </c>
      <c r="F2558" s="77" t="str">
        <f t="shared" si="39"/>
        <v>К товару</v>
      </c>
      <c r="G2558" s="87">
        <v>573.44759999999997</v>
      </c>
      <c r="H2558" s="61">
        <v>453</v>
      </c>
      <c r="I2558" s="60"/>
    </row>
    <row r="2559" spans="1:9" ht="15" x14ac:dyDescent="0.25">
      <c r="A2559" s="8" t="s">
        <v>17505</v>
      </c>
      <c r="B2559" s="8" t="s">
        <v>639</v>
      </c>
      <c r="C2559" s="8" t="s">
        <v>17506</v>
      </c>
      <c r="D2559" s="8" t="s">
        <v>17507</v>
      </c>
      <c r="E2559" s="13" t="s">
        <v>34687</v>
      </c>
      <c r="F2559" s="77" t="str">
        <f t="shared" si="39"/>
        <v>К товару</v>
      </c>
      <c r="G2559" s="87">
        <v>619.78679999999997</v>
      </c>
      <c r="H2559" s="61">
        <v>134</v>
      </c>
      <c r="I2559" s="60"/>
    </row>
    <row r="2560" spans="1:9" ht="15" x14ac:dyDescent="0.25">
      <c r="A2560" s="8" t="s">
        <v>24764</v>
      </c>
      <c r="B2560" s="8" t="s">
        <v>639</v>
      </c>
      <c r="C2560" s="8" t="s">
        <v>24765</v>
      </c>
      <c r="D2560" s="8" t="s">
        <v>24766</v>
      </c>
      <c r="E2560" s="13" t="s">
        <v>34688</v>
      </c>
      <c r="F2560" s="77" t="str">
        <f t="shared" si="39"/>
        <v>К товару</v>
      </c>
      <c r="G2560" s="87">
        <v>104.26320000000001</v>
      </c>
      <c r="H2560" s="61">
        <v>200</v>
      </c>
      <c r="I2560" s="60"/>
    </row>
    <row r="2561" spans="1:9" ht="15" x14ac:dyDescent="0.25">
      <c r="A2561" s="8" t="s">
        <v>17508</v>
      </c>
      <c r="B2561" s="8" t="s">
        <v>639</v>
      </c>
      <c r="C2561" s="8" t="s">
        <v>17509</v>
      </c>
      <c r="D2561" s="8" t="s">
        <v>17510</v>
      </c>
      <c r="E2561" s="13" t="s">
        <v>34689</v>
      </c>
      <c r="F2561" s="77" t="str">
        <f t="shared" si="39"/>
        <v>К товару</v>
      </c>
      <c r="G2561" s="87">
        <v>458.75808000000001</v>
      </c>
      <c r="H2561" s="61">
        <v>112</v>
      </c>
      <c r="I2561" s="60"/>
    </row>
    <row r="2562" spans="1:9" ht="15" x14ac:dyDescent="0.25">
      <c r="A2562" s="8" t="s">
        <v>17511</v>
      </c>
      <c r="B2562" s="8" t="s">
        <v>639</v>
      </c>
      <c r="C2562" s="8" t="s">
        <v>17512</v>
      </c>
      <c r="D2562" s="8" t="s">
        <v>17513</v>
      </c>
      <c r="E2562" s="13" t="s">
        <v>34690</v>
      </c>
      <c r="F2562" s="77" t="str">
        <f t="shared" si="39"/>
        <v>К товару</v>
      </c>
      <c r="G2562" s="87">
        <v>4441.0330800000002</v>
      </c>
      <c r="H2562" s="61">
        <v>63</v>
      </c>
      <c r="I2562" s="60"/>
    </row>
    <row r="2563" spans="1:9" ht="15" x14ac:dyDescent="0.25">
      <c r="A2563" s="8" t="s">
        <v>17514</v>
      </c>
      <c r="B2563" s="8" t="s">
        <v>639</v>
      </c>
      <c r="C2563" s="8" t="s">
        <v>17515</v>
      </c>
      <c r="D2563" s="8" t="s">
        <v>17516</v>
      </c>
      <c r="E2563" s="13" t="s">
        <v>34691</v>
      </c>
      <c r="F2563" s="77" t="str">
        <f t="shared" si="39"/>
        <v>К товару</v>
      </c>
      <c r="G2563" s="87">
        <v>2278.7301600000001</v>
      </c>
      <c r="H2563" s="61">
        <v>43</v>
      </c>
      <c r="I2563" s="60"/>
    </row>
    <row r="2564" spans="1:9" ht="15" x14ac:dyDescent="0.25">
      <c r="A2564" s="8" t="s">
        <v>17517</v>
      </c>
      <c r="B2564" s="8" t="s">
        <v>639</v>
      </c>
      <c r="C2564" s="8" t="s">
        <v>17518</v>
      </c>
      <c r="D2564" s="8" t="s">
        <v>17519</v>
      </c>
      <c r="E2564" s="13" t="s">
        <v>34692</v>
      </c>
      <c r="F2564" s="77" t="str">
        <f t="shared" si="39"/>
        <v>К товару</v>
      </c>
      <c r="G2564" s="87">
        <v>3272.7060000000001</v>
      </c>
      <c r="H2564" s="61">
        <v>34</v>
      </c>
      <c r="I2564" s="60"/>
    </row>
    <row r="2565" spans="1:9" ht="15" x14ac:dyDescent="0.25">
      <c r="A2565" s="8" t="s">
        <v>17520</v>
      </c>
      <c r="B2565" s="8" t="s">
        <v>639</v>
      </c>
      <c r="C2565" s="8" t="s">
        <v>17521</v>
      </c>
      <c r="D2565" s="8" t="s">
        <v>17522</v>
      </c>
      <c r="E2565" s="13" t="s">
        <v>34693</v>
      </c>
      <c r="F2565" s="77" t="str">
        <f t="shared" si="39"/>
        <v>К товару</v>
      </c>
      <c r="G2565" s="87">
        <v>4132.2981600000003</v>
      </c>
      <c r="H2565" s="61">
        <v>21</v>
      </c>
      <c r="I2565" s="60"/>
    </row>
    <row r="2566" spans="1:9" ht="15" x14ac:dyDescent="0.25">
      <c r="A2566" s="8" t="s">
        <v>17523</v>
      </c>
      <c r="B2566" s="8" t="s">
        <v>639</v>
      </c>
      <c r="C2566" s="8" t="s">
        <v>17524</v>
      </c>
      <c r="D2566" s="8" t="s">
        <v>9252</v>
      </c>
      <c r="E2566" s="13" t="s">
        <v>34694</v>
      </c>
      <c r="F2566" s="77" t="str">
        <f t="shared" si="39"/>
        <v>К товару</v>
      </c>
      <c r="G2566" s="87">
        <v>2199.37428</v>
      </c>
      <c r="H2566" s="61">
        <v>67</v>
      </c>
      <c r="I2566" s="60"/>
    </row>
    <row r="2567" spans="1:9" ht="15" x14ac:dyDescent="0.25">
      <c r="A2567" s="8" t="s">
        <v>17525</v>
      </c>
      <c r="B2567" s="8" t="s">
        <v>639</v>
      </c>
      <c r="C2567" s="8" t="s">
        <v>17526</v>
      </c>
      <c r="D2567" s="8" t="s">
        <v>17527</v>
      </c>
      <c r="E2567" s="13" t="s">
        <v>34695</v>
      </c>
      <c r="F2567" s="77" t="str">
        <f t="shared" si="39"/>
        <v>К товару</v>
      </c>
      <c r="G2567" s="87">
        <v>313.94808</v>
      </c>
      <c r="H2567" s="61">
        <v>195</v>
      </c>
      <c r="I2567" s="60"/>
    </row>
    <row r="2568" spans="1:9" ht="15" x14ac:dyDescent="0.25">
      <c r="A2568" s="8" t="s">
        <v>24767</v>
      </c>
      <c r="B2568" s="8" t="s">
        <v>639</v>
      </c>
      <c r="C2568" s="8" t="s">
        <v>24768</v>
      </c>
      <c r="D2568" s="8" t="s">
        <v>24769</v>
      </c>
      <c r="E2568" s="13" t="s">
        <v>34696</v>
      </c>
      <c r="F2568" s="77" t="str">
        <f t="shared" si="39"/>
        <v>К товару</v>
      </c>
      <c r="G2568" s="87">
        <v>1135.3103999999998</v>
      </c>
      <c r="H2568" s="61">
        <v>19</v>
      </c>
      <c r="I2568" s="60"/>
    </row>
    <row r="2569" spans="1:9" ht="15" x14ac:dyDescent="0.25">
      <c r="A2569" s="8" t="s">
        <v>24770</v>
      </c>
      <c r="B2569" s="8" t="s">
        <v>639</v>
      </c>
      <c r="C2569" s="8" t="s">
        <v>24771</v>
      </c>
      <c r="D2569" s="8" t="s">
        <v>24772</v>
      </c>
      <c r="E2569" s="13" t="s">
        <v>34697</v>
      </c>
      <c r="F2569" s="77" t="str">
        <f t="shared" si="39"/>
        <v>К товару</v>
      </c>
      <c r="G2569" s="87">
        <v>1844.8794</v>
      </c>
      <c r="H2569" s="61">
        <v>194</v>
      </c>
      <c r="I2569" s="60"/>
    </row>
    <row r="2570" spans="1:9" ht="15" x14ac:dyDescent="0.25">
      <c r="A2570" s="8" t="s">
        <v>17528</v>
      </c>
      <c r="B2570" s="8" t="s">
        <v>639</v>
      </c>
      <c r="C2570" s="8" t="s">
        <v>17529</v>
      </c>
      <c r="D2570" s="8" t="s">
        <v>17530</v>
      </c>
      <c r="E2570" s="13" t="s">
        <v>34698</v>
      </c>
      <c r="F2570" s="77" t="str">
        <f t="shared" ref="F2570:F2633" si="40">HYPERLINK("https://shop-askom.kz/?pbrandnumber="&amp;C2570&amp;"&amp;pbrandname=SAMPA", "К товару")</f>
        <v>К товару</v>
      </c>
      <c r="G2570" s="87">
        <v>992.81736000000001</v>
      </c>
      <c r="H2570" s="61">
        <v>195</v>
      </c>
      <c r="I2570" s="60"/>
    </row>
    <row r="2571" spans="1:9" ht="15" x14ac:dyDescent="0.25">
      <c r="A2571" s="8" t="s">
        <v>17531</v>
      </c>
      <c r="B2571" s="8" t="s">
        <v>639</v>
      </c>
      <c r="C2571" s="8" t="s">
        <v>17532</v>
      </c>
      <c r="D2571" s="8" t="s">
        <v>17533</v>
      </c>
      <c r="E2571" s="13" t="s">
        <v>34699</v>
      </c>
      <c r="F2571" s="77" t="str">
        <f t="shared" si="40"/>
        <v>К товару</v>
      </c>
      <c r="G2571" s="87">
        <v>194.62464</v>
      </c>
      <c r="H2571" s="61">
        <v>200</v>
      </c>
      <c r="I2571" s="60"/>
    </row>
    <row r="2572" spans="1:9" ht="15" x14ac:dyDescent="0.25">
      <c r="A2572" s="8" t="s">
        <v>17534</v>
      </c>
      <c r="B2572" s="8" t="s">
        <v>639</v>
      </c>
      <c r="C2572" s="8" t="s">
        <v>17535</v>
      </c>
      <c r="D2572" s="8" t="s">
        <v>9258</v>
      </c>
      <c r="E2572" s="13" t="s">
        <v>34700</v>
      </c>
      <c r="F2572" s="77" t="str">
        <f t="shared" si="40"/>
        <v>К товару</v>
      </c>
      <c r="G2572" s="87">
        <v>780.81551999999999</v>
      </c>
      <c r="H2572" s="61">
        <v>196</v>
      </c>
      <c r="I2572" s="60"/>
    </row>
    <row r="2573" spans="1:9" ht="15" x14ac:dyDescent="0.25">
      <c r="A2573" s="8" t="s">
        <v>17536</v>
      </c>
      <c r="B2573" s="8" t="s">
        <v>639</v>
      </c>
      <c r="C2573" s="8" t="s">
        <v>17537</v>
      </c>
      <c r="D2573" s="8" t="s">
        <v>17538</v>
      </c>
      <c r="E2573" s="13" t="s">
        <v>34701</v>
      </c>
      <c r="F2573" s="77" t="str">
        <f t="shared" si="40"/>
        <v>К товару</v>
      </c>
      <c r="G2573" s="87">
        <v>1572.05736</v>
      </c>
      <c r="H2573" s="61">
        <v>50</v>
      </c>
      <c r="I2573" s="60"/>
    </row>
    <row r="2574" spans="1:9" ht="15" x14ac:dyDescent="0.25">
      <c r="A2574" s="8" t="s">
        <v>17539</v>
      </c>
      <c r="B2574" s="8" t="s">
        <v>639</v>
      </c>
      <c r="C2574" s="8" t="s">
        <v>17540</v>
      </c>
      <c r="D2574" s="8" t="s">
        <v>17541</v>
      </c>
      <c r="E2574" s="13" t="s">
        <v>34702</v>
      </c>
      <c r="F2574" s="77" t="str">
        <f t="shared" si="40"/>
        <v>К товару</v>
      </c>
      <c r="G2574" s="87">
        <v>7790.7780000000002</v>
      </c>
      <c r="H2574" s="61">
        <v>19</v>
      </c>
      <c r="I2574" s="60"/>
    </row>
    <row r="2575" spans="1:9" ht="15" x14ac:dyDescent="0.25">
      <c r="A2575" s="8" t="s">
        <v>17542</v>
      </c>
      <c r="B2575" s="8" t="s">
        <v>639</v>
      </c>
      <c r="C2575" s="8" t="s">
        <v>17543</v>
      </c>
      <c r="D2575" s="8" t="s">
        <v>17544</v>
      </c>
      <c r="E2575" s="13" t="s">
        <v>34703</v>
      </c>
      <c r="F2575" s="77" t="str">
        <f t="shared" si="40"/>
        <v>К товару</v>
      </c>
      <c r="G2575" s="87">
        <v>309.89339999999999</v>
      </c>
      <c r="H2575" s="61">
        <v>134</v>
      </c>
      <c r="I2575" s="60"/>
    </row>
    <row r="2576" spans="1:9" ht="15" x14ac:dyDescent="0.25">
      <c r="A2576" s="8" t="s">
        <v>17545</v>
      </c>
      <c r="B2576" s="8" t="s">
        <v>639</v>
      </c>
      <c r="C2576" s="8" t="s">
        <v>17546</v>
      </c>
      <c r="D2576" s="8" t="s">
        <v>17547</v>
      </c>
      <c r="E2576" s="13" t="s">
        <v>34704</v>
      </c>
      <c r="F2576" s="77" t="str">
        <f t="shared" si="40"/>
        <v>К товару</v>
      </c>
      <c r="G2576" s="87">
        <v>3330.63</v>
      </c>
      <c r="H2576" s="61">
        <v>20</v>
      </c>
      <c r="I2576" s="60"/>
    </row>
    <row r="2577" spans="1:9" ht="15" x14ac:dyDescent="0.25">
      <c r="A2577" s="8" t="s">
        <v>17548</v>
      </c>
      <c r="B2577" s="8" t="s">
        <v>639</v>
      </c>
      <c r="C2577" s="8" t="s">
        <v>17549</v>
      </c>
      <c r="D2577" s="8" t="s">
        <v>17550</v>
      </c>
      <c r="E2577" s="13" t="s">
        <v>34705</v>
      </c>
      <c r="F2577" s="77" t="str">
        <f t="shared" si="40"/>
        <v>К товару</v>
      </c>
      <c r="G2577" s="87">
        <v>5821.3620000000001</v>
      </c>
      <c r="H2577" s="61">
        <v>30</v>
      </c>
      <c r="I2577" s="60"/>
    </row>
    <row r="2578" spans="1:9" ht="15" x14ac:dyDescent="0.25">
      <c r="A2578" s="8" t="s">
        <v>17551</v>
      </c>
      <c r="B2578" s="8" t="s">
        <v>639</v>
      </c>
      <c r="C2578" s="8" t="s">
        <v>17552</v>
      </c>
      <c r="D2578" s="8" t="s">
        <v>17553</v>
      </c>
      <c r="E2578" s="13" t="s">
        <v>34706</v>
      </c>
      <c r="F2578" s="77" t="str">
        <f t="shared" si="40"/>
        <v>К товару</v>
      </c>
      <c r="G2578" s="87">
        <v>562.44204000000002</v>
      </c>
      <c r="H2578" s="61">
        <v>101</v>
      </c>
      <c r="I2578" s="60"/>
    </row>
    <row r="2579" spans="1:9" ht="15" x14ac:dyDescent="0.25">
      <c r="A2579" s="8" t="s">
        <v>24773</v>
      </c>
      <c r="B2579" s="8" t="s">
        <v>639</v>
      </c>
      <c r="C2579" s="8" t="s">
        <v>24774</v>
      </c>
      <c r="D2579" s="8" t="s">
        <v>24775</v>
      </c>
      <c r="E2579" s="13" t="s">
        <v>34707</v>
      </c>
      <c r="F2579" s="77" t="str">
        <f t="shared" si="40"/>
        <v>К товару</v>
      </c>
      <c r="G2579" s="87">
        <v>729.84239999999988</v>
      </c>
      <c r="H2579" s="61">
        <v>18</v>
      </c>
      <c r="I2579" s="60"/>
    </row>
    <row r="2580" spans="1:9" ht="15" x14ac:dyDescent="0.25">
      <c r="A2580" s="8" t="s">
        <v>17554</v>
      </c>
      <c r="B2580" s="8" t="s">
        <v>639</v>
      </c>
      <c r="C2580" s="8" t="s">
        <v>17555</v>
      </c>
      <c r="D2580" s="8" t="s">
        <v>17556</v>
      </c>
      <c r="E2580" s="13" t="s">
        <v>34708</v>
      </c>
      <c r="F2580" s="77" t="str">
        <f t="shared" si="40"/>
        <v>К товару</v>
      </c>
      <c r="G2580" s="87">
        <v>2935.0090799999998</v>
      </c>
      <c r="H2580" s="61">
        <v>31</v>
      </c>
      <c r="I2580" s="60"/>
    </row>
    <row r="2581" spans="1:9" ht="15" x14ac:dyDescent="0.25">
      <c r="A2581" s="8" t="s">
        <v>17557</v>
      </c>
      <c r="B2581" s="8" t="s">
        <v>639</v>
      </c>
      <c r="C2581" s="8" t="s">
        <v>17558</v>
      </c>
      <c r="D2581" s="8" t="s">
        <v>17559</v>
      </c>
      <c r="E2581" s="13" t="s">
        <v>34709</v>
      </c>
      <c r="F2581" s="77" t="str">
        <f t="shared" si="40"/>
        <v>К товару</v>
      </c>
      <c r="G2581" s="87">
        <v>3514.2490799999996</v>
      </c>
      <c r="H2581" s="61">
        <v>30</v>
      </c>
      <c r="I2581" s="60"/>
    </row>
    <row r="2582" spans="1:9" ht="15" x14ac:dyDescent="0.25">
      <c r="A2582" s="8" t="s">
        <v>24776</v>
      </c>
      <c r="B2582" s="8" t="s">
        <v>639</v>
      </c>
      <c r="C2582" s="8" t="s">
        <v>24777</v>
      </c>
      <c r="D2582" s="8" t="s">
        <v>24778</v>
      </c>
      <c r="E2582" s="13" t="s">
        <v>34710</v>
      </c>
      <c r="F2582" s="77" t="str">
        <f t="shared" si="40"/>
        <v>К товару</v>
      </c>
      <c r="G2582" s="87">
        <v>2992.9330799999998</v>
      </c>
      <c r="H2582" s="61">
        <v>48</v>
      </c>
      <c r="I2582" s="60"/>
    </row>
    <row r="2583" spans="1:9" ht="15" x14ac:dyDescent="0.25">
      <c r="A2583" s="8" t="s">
        <v>17560</v>
      </c>
      <c r="B2583" s="8" t="s">
        <v>639</v>
      </c>
      <c r="C2583" s="8" t="s">
        <v>17561</v>
      </c>
      <c r="D2583" s="8" t="s">
        <v>17562</v>
      </c>
      <c r="E2583" s="13" t="s">
        <v>34711</v>
      </c>
      <c r="F2583" s="77" t="str">
        <f t="shared" si="40"/>
        <v>К товару</v>
      </c>
      <c r="G2583" s="87">
        <v>674.23536000000001</v>
      </c>
      <c r="H2583" s="61">
        <v>156</v>
      </c>
      <c r="I2583" s="60"/>
    </row>
    <row r="2584" spans="1:9" ht="15" x14ac:dyDescent="0.25">
      <c r="A2584" s="8" t="s">
        <v>21697</v>
      </c>
      <c r="B2584" s="8" t="s">
        <v>639</v>
      </c>
      <c r="C2584" s="8" t="s">
        <v>21698</v>
      </c>
      <c r="D2584" s="8" t="s">
        <v>21699</v>
      </c>
      <c r="E2584" s="13" t="s">
        <v>34712</v>
      </c>
      <c r="F2584" s="77" t="str">
        <f t="shared" si="40"/>
        <v>К товару</v>
      </c>
      <c r="G2584" s="87">
        <v>1299.8145599999998</v>
      </c>
      <c r="H2584" s="61">
        <v>7</v>
      </c>
      <c r="I2584" s="60"/>
    </row>
    <row r="2585" spans="1:9" ht="15" x14ac:dyDescent="0.25">
      <c r="A2585" s="8" t="s">
        <v>17563</v>
      </c>
      <c r="B2585" s="8" t="s">
        <v>639</v>
      </c>
      <c r="C2585" s="8" t="s">
        <v>17564</v>
      </c>
      <c r="D2585" s="8" t="s">
        <v>17565</v>
      </c>
      <c r="E2585" s="13" t="s">
        <v>34713</v>
      </c>
      <c r="F2585" s="77" t="str">
        <f t="shared" si="40"/>
        <v>К товару</v>
      </c>
      <c r="G2585" s="87">
        <v>646.43183999999997</v>
      </c>
      <c r="H2585" s="61">
        <v>196</v>
      </c>
      <c r="I2585" s="60"/>
    </row>
    <row r="2586" spans="1:9" ht="15" x14ac:dyDescent="0.25">
      <c r="A2586" s="8" t="s">
        <v>17566</v>
      </c>
      <c r="B2586" s="8" t="s">
        <v>639</v>
      </c>
      <c r="C2586" s="8" t="s">
        <v>17567</v>
      </c>
      <c r="D2586" s="8" t="s">
        <v>17568</v>
      </c>
      <c r="E2586" s="13" t="s">
        <v>34714</v>
      </c>
      <c r="F2586" s="77" t="str">
        <f t="shared" si="40"/>
        <v>К товару</v>
      </c>
      <c r="G2586" s="87">
        <v>1327.6180800000002</v>
      </c>
      <c r="H2586" s="61">
        <v>4</v>
      </c>
      <c r="I2586" s="60"/>
    </row>
    <row r="2587" spans="1:9" ht="15" x14ac:dyDescent="0.25">
      <c r="A2587" s="8" t="s">
        <v>17569</v>
      </c>
      <c r="B2587" s="8" t="s">
        <v>639</v>
      </c>
      <c r="C2587" s="8" t="s">
        <v>17570</v>
      </c>
      <c r="D2587" s="8" t="s">
        <v>4853</v>
      </c>
      <c r="E2587" s="13" t="s">
        <v>34715</v>
      </c>
      <c r="F2587" s="77" t="str">
        <f t="shared" si="40"/>
        <v>К товару</v>
      </c>
      <c r="G2587" s="87">
        <v>4296.2230799999998</v>
      </c>
      <c r="H2587" s="61">
        <v>36</v>
      </c>
      <c r="I2587" s="60"/>
    </row>
    <row r="2588" spans="1:9" ht="15" x14ac:dyDescent="0.25">
      <c r="A2588" s="8" t="s">
        <v>17571</v>
      </c>
      <c r="B2588" s="8" t="s">
        <v>639</v>
      </c>
      <c r="C2588" s="8" t="s">
        <v>17572</v>
      </c>
      <c r="D2588" s="8" t="s">
        <v>17573</v>
      </c>
      <c r="E2588" s="13" t="s">
        <v>34716</v>
      </c>
      <c r="F2588" s="77" t="str">
        <f t="shared" si="40"/>
        <v>К товару</v>
      </c>
      <c r="G2588" s="87">
        <v>2112.48828</v>
      </c>
      <c r="H2588" s="61">
        <v>107</v>
      </c>
      <c r="I2588" s="60"/>
    </row>
    <row r="2589" spans="1:9" ht="15" x14ac:dyDescent="0.25">
      <c r="A2589" s="8" t="s">
        <v>17574</v>
      </c>
      <c r="B2589" s="8" t="s">
        <v>639</v>
      </c>
      <c r="C2589" s="8" t="s">
        <v>17575</v>
      </c>
      <c r="D2589" s="8" t="s">
        <v>17576</v>
      </c>
      <c r="E2589" s="13" t="s">
        <v>34717</v>
      </c>
      <c r="F2589" s="77" t="str">
        <f t="shared" si="40"/>
        <v>К товару</v>
      </c>
      <c r="G2589" s="87">
        <v>2128.7069999999999</v>
      </c>
      <c r="H2589" s="61">
        <v>52</v>
      </c>
      <c r="I2589" s="60"/>
    </row>
    <row r="2590" spans="1:9" ht="30" x14ac:dyDescent="0.25">
      <c r="A2590" s="8" t="s">
        <v>17577</v>
      </c>
      <c r="B2590" s="8" t="s">
        <v>639</v>
      </c>
      <c r="C2590" s="8" t="s">
        <v>17578</v>
      </c>
      <c r="D2590" s="8" t="s">
        <v>17579</v>
      </c>
      <c r="E2590" s="13" t="s">
        <v>34718</v>
      </c>
      <c r="F2590" s="77" t="str">
        <f t="shared" si="40"/>
        <v>К товару</v>
      </c>
      <c r="G2590" s="87">
        <v>2780.3519999999999</v>
      </c>
      <c r="H2590" s="61">
        <v>12</v>
      </c>
      <c r="I2590" s="60"/>
    </row>
    <row r="2591" spans="1:9" ht="15" x14ac:dyDescent="0.25">
      <c r="A2591" s="8" t="s">
        <v>17580</v>
      </c>
      <c r="B2591" s="8" t="s">
        <v>639</v>
      </c>
      <c r="C2591" s="8" t="s">
        <v>17581</v>
      </c>
      <c r="D2591" s="8" t="s">
        <v>17582</v>
      </c>
      <c r="E2591" s="13" t="s">
        <v>34719</v>
      </c>
      <c r="F2591" s="77" t="str">
        <f t="shared" si="40"/>
        <v>К товару</v>
      </c>
      <c r="G2591" s="87">
        <v>2173.3084800000001</v>
      </c>
      <c r="H2591" s="61">
        <v>96</v>
      </c>
      <c r="I2591" s="60"/>
    </row>
    <row r="2592" spans="1:9" ht="15" x14ac:dyDescent="0.25">
      <c r="A2592" s="8" t="s">
        <v>17583</v>
      </c>
      <c r="B2592" s="8" t="s">
        <v>639</v>
      </c>
      <c r="C2592" s="8" t="s">
        <v>17584</v>
      </c>
      <c r="D2592" s="8" t="s">
        <v>17585</v>
      </c>
      <c r="E2592" s="13" t="s">
        <v>34720</v>
      </c>
      <c r="F2592" s="77" t="str">
        <f t="shared" si="40"/>
        <v>К товару</v>
      </c>
      <c r="G2592" s="87">
        <v>12811.051079999999</v>
      </c>
      <c r="H2592" s="61">
        <v>30</v>
      </c>
      <c r="I2592" s="60"/>
    </row>
    <row r="2593" spans="1:9" ht="30" x14ac:dyDescent="0.25">
      <c r="A2593" s="8" t="s">
        <v>17586</v>
      </c>
      <c r="B2593" s="8" t="s">
        <v>639</v>
      </c>
      <c r="C2593" s="8" t="s">
        <v>17587</v>
      </c>
      <c r="D2593" s="8" t="s">
        <v>2766</v>
      </c>
      <c r="E2593" s="13" t="s">
        <v>34721</v>
      </c>
      <c r="F2593" s="77" t="str">
        <f t="shared" si="40"/>
        <v>К товару</v>
      </c>
      <c r="G2593" s="87">
        <v>3147.5901600000002</v>
      </c>
      <c r="H2593" s="61">
        <v>15</v>
      </c>
      <c r="I2593" s="60"/>
    </row>
    <row r="2594" spans="1:9" ht="30" x14ac:dyDescent="0.25">
      <c r="A2594" s="8" t="s">
        <v>17588</v>
      </c>
      <c r="B2594" s="8" t="s">
        <v>639</v>
      </c>
      <c r="C2594" s="8" t="s">
        <v>17589</v>
      </c>
      <c r="D2594" s="8" t="s">
        <v>2763</v>
      </c>
      <c r="E2594" s="13" t="s">
        <v>34722</v>
      </c>
      <c r="F2594" s="77" t="str">
        <f t="shared" si="40"/>
        <v>К товару</v>
      </c>
      <c r="G2594" s="87">
        <v>3543.2110799999996</v>
      </c>
      <c r="H2594" s="61">
        <v>145</v>
      </c>
      <c r="I2594" s="60"/>
    </row>
    <row r="2595" spans="1:9" ht="15" x14ac:dyDescent="0.25">
      <c r="A2595" s="8" t="s">
        <v>17590</v>
      </c>
      <c r="B2595" s="8" t="s">
        <v>639</v>
      </c>
      <c r="C2595" s="8" t="s">
        <v>17591</v>
      </c>
      <c r="D2595" s="8" t="s">
        <v>17592</v>
      </c>
      <c r="E2595" s="13" t="s">
        <v>34723</v>
      </c>
      <c r="F2595" s="77" t="str">
        <f t="shared" si="40"/>
        <v>К товару</v>
      </c>
      <c r="G2595" s="87">
        <v>15320.897999999999</v>
      </c>
      <c r="H2595" s="61">
        <v>35</v>
      </c>
      <c r="I2595" s="60"/>
    </row>
    <row r="2596" spans="1:9" ht="30" x14ac:dyDescent="0.25">
      <c r="A2596" s="8" t="s">
        <v>27980</v>
      </c>
      <c r="B2596" s="8" t="s">
        <v>639</v>
      </c>
      <c r="C2596" s="8" t="s">
        <v>27981</v>
      </c>
      <c r="D2596" s="8" t="s">
        <v>27982</v>
      </c>
      <c r="E2596" s="13" t="s">
        <v>34724</v>
      </c>
      <c r="F2596" s="77" t="str">
        <f t="shared" si="40"/>
        <v>К товару</v>
      </c>
      <c r="G2596" s="87">
        <v>4566.7281600000006</v>
      </c>
      <c r="H2596" s="61">
        <v>3</v>
      </c>
      <c r="I2596" s="60"/>
    </row>
    <row r="2597" spans="1:9" ht="30" x14ac:dyDescent="0.25">
      <c r="A2597" s="8" t="s">
        <v>17593</v>
      </c>
      <c r="B2597" s="8" t="s">
        <v>639</v>
      </c>
      <c r="C2597" s="8" t="s">
        <v>17594</v>
      </c>
      <c r="D2597" s="8" t="s">
        <v>17595</v>
      </c>
      <c r="E2597" s="13" t="s">
        <v>34725</v>
      </c>
      <c r="F2597" s="77" t="str">
        <f t="shared" si="40"/>
        <v>К товару</v>
      </c>
      <c r="G2597" s="87">
        <v>7366.1950799999995</v>
      </c>
      <c r="H2597" s="61">
        <v>14</v>
      </c>
      <c r="I2597" s="60"/>
    </row>
    <row r="2598" spans="1:9" ht="15" x14ac:dyDescent="0.25">
      <c r="A2598" s="8" t="s">
        <v>17596</v>
      </c>
      <c r="B2598" s="8" t="s">
        <v>639</v>
      </c>
      <c r="C2598" s="8" t="s">
        <v>17597</v>
      </c>
      <c r="D2598" s="8" t="s">
        <v>17598</v>
      </c>
      <c r="E2598" s="13" t="s">
        <v>34726</v>
      </c>
      <c r="F2598" s="77" t="str">
        <f t="shared" si="40"/>
        <v>К товару</v>
      </c>
      <c r="G2598" s="87">
        <v>4354.1470799999997</v>
      </c>
      <c r="H2598" s="61">
        <v>11</v>
      </c>
      <c r="I2598" s="60"/>
    </row>
    <row r="2599" spans="1:9" ht="15" x14ac:dyDescent="0.25">
      <c r="A2599" s="8" t="s">
        <v>21700</v>
      </c>
      <c r="B2599" s="8" t="s">
        <v>639</v>
      </c>
      <c r="C2599" s="8" t="s">
        <v>21701</v>
      </c>
      <c r="D2599" s="8" t="s">
        <v>21702</v>
      </c>
      <c r="E2599" s="13" t="s">
        <v>34727</v>
      </c>
      <c r="F2599" s="77" t="str">
        <f t="shared" si="40"/>
        <v>К товару</v>
      </c>
      <c r="G2599" s="87">
        <v>7829.5870799999993</v>
      </c>
      <c r="H2599" s="61">
        <v>1</v>
      </c>
      <c r="I2599" s="60"/>
    </row>
    <row r="2600" spans="1:9" ht="15" x14ac:dyDescent="0.25">
      <c r="A2600" s="8" t="s">
        <v>27983</v>
      </c>
      <c r="B2600" s="8" t="s">
        <v>639</v>
      </c>
      <c r="C2600" s="8" t="s">
        <v>27984</v>
      </c>
      <c r="D2600" s="8" t="s">
        <v>27985</v>
      </c>
      <c r="E2600" s="13" t="s">
        <v>34728</v>
      </c>
      <c r="F2600" s="77" t="str">
        <f t="shared" si="40"/>
        <v>К товару</v>
      </c>
      <c r="G2600" s="87">
        <v>4402.2240000000002</v>
      </c>
      <c r="H2600" s="61">
        <v>3</v>
      </c>
      <c r="I2600" s="60"/>
    </row>
    <row r="2601" spans="1:9" ht="15" x14ac:dyDescent="0.25">
      <c r="A2601" s="8" t="s">
        <v>24779</v>
      </c>
      <c r="B2601" s="8" t="s">
        <v>639</v>
      </c>
      <c r="C2601" s="8" t="s">
        <v>24780</v>
      </c>
      <c r="D2601" s="8" t="s">
        <v>24781</v>
      </c>
      <c r="E2601" s="13" t="s">
        <v>34729</v>
      </c>
      <c r="F2601" s="77" t="str">
        <f t="shared" si="40"/>
        <v>К товару</v>
      </c>
      <c r="G2601" s="87">
        <v>4943.23416</v>
      </c>
      <c r="H2601" s="61">
        <v>1</v>
      </c>
      <c r="I2601" s="60"/>
    </row>
    <row r="2602" spans="1:9" ht="15" x14ac:dyDescent="0.25">
      <c r="A2602" s="8" t="s">
        <v>21703</v>
      </c>
      <c r="B2602" s="8" t="s">
        <v>639</v>
      </c>
      <c r="C2602" s="8" t="s">
        <v>21704</v>
      </c>
      <c r="D2602" s="8" t="s">
        <v>21705</v>
      </c>
      <c r="E2602" s="13" t="s">
        <v>34730</v>
      </c>
      <c r="F2602" s="77" t="str">
        <f t="shared" si="40"/>
        <v>К товару</v>
      </c>
      <c r="G2602" s="87">
        <v>27591.51816</v>
      </c>
      <c r="H2602" s="61">
        <v>8</v>
      </c>
      <c r="I2602" s="60"/>
    </row>
    <row r="2603" spans="1:9" ht="15" x14ac:dyDescent="0.25">
      <c r="A2603" s="8" t="s">
        <v>24782</v>
      </c>
      <c r="B2603" s="8" t="s">
        <v>639</v>
      </c>
      <c r="C2603" s="8" t="s">
        <v>24783</v>
      </c>
      <c r="D2603" s="8" t="s">
        <v>24784</v>
      </c>
      <c r="E2603" s="13" t="s">
        <v>34731</v>
      </c>
      <c r="F2603" s="77" t="str">
        <f t="shared" si="40"/>
        <v>К товару</v>
      </c>
      <c r="G2603" s="87">
        <v>3929.1779999999999</v>
      </c>
      <c r="H2603" s="61">
        <v>1</v>
      </c>
      <c r="I2603" s="60"/>
    </row>
    <row r="2604" spans="1:9" ht="15" x14ac:dyDescent="0.25">
      <c r="A2604" s="8" t="s">
        <v>24785</v>
      </c>
      <c r="B2604" s="8" t="s">
        <v>639</v>
      </c>
      <c r="C2604" s="8" t="s">
        <v>24786</v>
      </c>
      <c r="D2604" s="8" t="s">
        <v>9340</v>
      </c>
      <c r="E2604" s="13" t="s">
        <v>34732</v>
      </c>
      <c r="F2604" s="77" t="str">
        <f t="shared" si="40"/>
        <v>К товару</v>
      </c>
      <c r="G2604" s="87">
        <v>4469.9950799999997</v>
      </c>
      <c r="H2604" s="61">
        <v>8</v>
      </c>
      <c r="I2604" s="60"/>
    </row>
    <row r="2605" spans="1:9" ht="15" x14ac:dyDescent="0.25">
      <c r="A2605" s="8" t="s">
        <v>17599</v>
      </c>
      <c r="B2605" s="8" t="s">
        <v>639</v>
      </c>
      <c r="C2605" s="8" t="s">
        <v>17600</v>
      </c>
      <c r="D2605" s="8" t="s">
        <v>17601</v>
      </c>
      <c r="E2605" s="13" t="s">
        <v>34733</v>
      </c>
      <c r="F2605" s="77" t="str">
        <f t="shared" si="40"/>
        <v>К товару</v>
      </c>
      <c r="G2605" s="87">
        <v>6275.4861599999995</v>
      </c>
      <c r="H2605" s="61">
        <v>48</v>
      </c>
      <c r="I2605" s="60"/>
    </row>
    <row r="2606" spans="1:9" ht="15" x14ac:dyDescent="0.25">
      <c r="A2606" s="8" t="s">
        <v>17602</v>
      </c>
      <c r="B2606" s="8" t="s">
        <v>639</v>
      </c>
      <c r="C2606" s="8" t="s">
        <v>17603</v>
      </c>
      <c r="D2606" s="8" t="s">
        <v>17604</v>
      </c>
      <c r="E2606" s="13" t="s">
        <v>34734</v>
      </c>
      <c r="F2606" s="77" t="str">
        <f t="shared" si="40"/>
        <v>К товару</v>
      </c>
      <c r="G2606" s="87">
        <v>21663.576000000001</v>
      </c>
      <c r="H2606" s="61">
        <v>18</v>
      </c>
      <c r="I2606" s="60"/>
    </row>
    <row r="2607" spans="1:9" ht="15" x14ac:dyDescent="0.25">
      <c r="A2607" s="8" t="s">
        <v>24787</v>
      </c>
      <c r="B2607" s="8" t="s">
        <v>639</v>
      </c>
      <c r="C2607" s="8" t="s">
        <v>24788</v>
      </c>
      <c r="D2607" s="8" t="s">
        <v>24789</v>
      </c>
      <c r="E2607" s="13" t="s">
        <v>34735</v>
      </c>
      <c r="F2607" s="77" t="str">
        <f t="shared" si="40"/>
        <v>К товару</v>
      </c>
      <c r="G2607" s="87">
        <v>3861.7930799999999</v>
      </c>
      <c r="H2607" s="61">
        <v>2</v>
      </c>
      <c r="I2607" s="60"/>
    </row>
    <row r="2608" spans="1:9" ht="15" x14ac:dyDescent="0.25">
      <c r="A2608" s="8" t="s">
        <v>17605</v>
      </c>
      <c r="B2608" s="8" t="s">
        <v>639</v>
      </c>
      <c r="C2608" s="8" t="s">
        <v>17606</v>
      </c>
      <c r="D2608" s="8" t="s">
        <v>17607</v>
      </c>
      <c r="E2608" s="13" t="s">
        <v>34736</v>
      </c>
      <c r="F2608" s="77" t="str">
        <f t="shared" si="40"/>
        <v>К товару</v>
      </c>
      <c r="G2608" s="87">
        <v>8746.5239999999994</v>
      </c>
      <c r="H2608" s="61">
        <v>41</v>
      </c>
      <c r="I2608" s="60"/>
    </row>
    <row r="2609" spans="1:9" ht="15" x14ac:dyDescent="0.25">
      <c r="A2609" s="8" t="s">
        <v>17608</v>
      </c>
      <c r="B2609" s="8" t="s">
        <v>639</v>
      </c>
      <c r="C2609" s="8" t="s">
        <v>17609</v>
      </c>
      <c r="D2609" s="8" t="s">
        <v>9346</v>
      </c>
      <c r="E2609" s="13" t="s">
        <v>34737</v>
      </c>
      <c r="F2609" s="77" t="str">
        <f t="shared" si="40"/>
        <v>К товару</v>
      </c>
      <c r="G2609" s="87">
        <v>9837.8121599999995</v>
      </c>
      <c r="H2609" s="61">
        <v>3</v>
      </c>
      <c r="I2609" s="60"/>
    </row>
    <row r="2610" spans="1:9" ht="15" x14ac:dyDescent="0.25">
      <c r="A2610" s="8" t="s">
        <v>24790</v>
      </c>
      <c r="B2610" s="8" t="s">
        <v>639</v>
      </c>
      <c r="C2610" s="8" t="s">
        <v>24791</v>
      </c>
      <c r="D2610" s="8" t="s">
        <v>24792</v>
      </c>
      <c r="E2610" s="13" t="s">
        <v>34738</v>
      </c>
      <c r="F2610" s="77" t="str">
        <f t="shared" si="40"/>
        <v>К товару</v>
      </c>
      <c r="G2610" s="87">
        <v>2761.2370799999999</v>
      </c>
      <c r="H2610" s="61">
        <v>82</v>
      </c>
      <c r="I2610" s="60"/>
    </row>
    <row r="2611" spans="1:9" ht="30" x14ac:dyDescent="0.25">
      <c r="A2611" s="8" t="s">
        <v>17610</v>
      </c>
      <c r="B2611" s="8" t="s">
        <v>639</v>
      </c>
      <c r="C2611" s="8" t="s">
        <v>17611</v>
      </c>
      <c r="D2611" s="8" t="s">
        <v>17612</v>
      </c>
      <c r="E2611" s="13" t="s">
        <v>34739</v>
      </c>
      <c r="F2611" s="77" t="str">
        <f t="shared" si="40"/>
        <v>К товару</v>
      </c>
      <c r="G2611" s="87">
        <v>16499.07216</v>
      </c>
      <c r="H2611" s="61">
        <v>18</v>
      </c>
      <c r="I2611" s="60"/>
    </row>
    <row r="2612" spans="1:9" ht="30" x14ac:dyDescent="0.25">
      <c r="A2612" s="8" t="s">
        <v>24793</v>
      </c>
      <c r="B2612" s="8" t="s">
        <v>639</v>
      </c>
      <c r="C2612" s="8" t="s">
        <v>24794</v>
      </c>
      <c r="D2612" s="8" t="s">
        <v>24795</v>
      </c>
      <c r="E2612" s="13" t="s">
        <v>34740</v>
      </c>
      <c r="F2612" s="77" t="str">
        <f t="shared" si="40"/>
        <v>К товару</v>
      </c>
      <c r="G2612" s="87">
        <v>19298.539079999999</v>
      </c>
      <c r="H2612" s="61">
        <v>5</v>
      </c>
      <c r="I2612" s="60"/>
    </row>
    <row r="2613" spans="1:9" ht="15" x14ac:dyDescent="0.25">
      <c r="A2613" s="8" t="s">
        <v>24796</v>
      </c>
      <c r="B2613" s="8" t="s">
        <v>639</v>
      </c>
      <c r="C2613" s="8" t="s">
        <v>24797</v>
      </c>
      <c r="D2613" s="8" t="s">
        <v>24798</v>
      </c>
      <c r="E2613" s="13" t="s">
        <v>34741</v>
      </c>
      <c r="F2613" s="77" t="str">
        <f t="shared" si="40"/>
        <v>К товару</v>
      </c>
      <c r="G2613" s="87">
        <v>4991.3110799999995</v>
      </c>
      <c r="H2613" s="61">
        <v>1</v>
      </c>
      <c r="I2613" s="60"/>
    </row>
    <row r="2614" spans="1:9" ht="15" x14ac:dyDescent="0.25">
      <c r="A2614" s="8" t="s">
        <v>17613</v>
      </c>
      <c r="B2614" s="8" t="s">
        <v>639</v>
      </c>
      <c r="C2614" s="8" t="s">
        <v>17614</v>
      </c>
      <c r="D2614" s="8" t="s">
        <v>17615</v>
      </c>
      <c r="E2614" s="13" t="s">
        <v>34742</v>
      </c>
      <c r="F2614" s="77" t="str">
        <f t="shared" si="40"/>
        <v>К товару</v>
      </c>
      <c r="G2614" s="87">
        <v>8148.1690799999997</v>
      </c>
      <c r="H2614" s="61">
        <v>6</v>
      </c>
      <c r="I2614" s="60"/>
    </row>
    <row r="2615" spans="1:9" ht="15" x14ac:dyDescent="0.25">
      <c r="A2615" s="8" t="s">
        <v>17616</v>
      </c>
      <c r="B2615" s="8" t="s">
        <v>639</v>
      </c>
      <c r="C2615" s="8" t="s">
        <v>17617</v>
      </c>
      <c r="D2615" s="8" t="s">
        <v>17618</v>
      </c>
      <c r="E2615" s="13" t="s">
        <v>34743</v>
      </c>
      <c r="F2615" s="77" t="str">
        <f t="shared" si="40"/>
        <v>К товару</v>
      </c>
      <c r="G2615" s="87">
        <v>24376.73616</v>
      </c>
      <c r="H2615" s="61">
        <v>10</v>
      </c>
      <c r="I2615" s="60"/>
    </row>
    <row r="2616" spans="1:9" ht="15" x14ac:dyDescent="0.25">
      <c r="A2616" s="8" t="s">
        <v>24799</v>
      </c>
      <c r="B2616" s="8" t="s">
        <v>639</v>
      </c>
      <c r="C2616" s="8" t="s">
        <v>24800</v>
      </c>
      <c r="D2616" s="8" t="s">
        <v>24801</v>
      </c>
      <c r="E2616" s="13" t="s">
        <v>34744</v>
      </c>
      <c r="F2616" s="77" t="str">
        <f t="shared" si="40"/>
        <v>К товару</v>
      </c>
      <c r="G2616" s="87">
        <v>21210.031080000001</v>
      </c>
      <c r="H2616" s="61">
        <v>9</v>
      </c>
      <c r="I2616" s="60"/>
    </row>
    <row r="2617" spans="1:9" ht="15" x14ac:dyDescent="0.25">
      <c r="A2617" s="8" t="s">
        <v>17619</v>
      </c>
      <c r="B2617" s="8" t="s">
        <v>639</v>
      </c>
      <c r="C2617" s="8" t="s">
        <v>17620</v>
      </c>
      <c r="D2617" s="8" t="s">
        <v>17621</v>
      </c>
      <c r="E2617" s="13" t="s">
        <v>34745</v>
      </c>
      <c r="F2617" s="77" t="str">
        <f t="shared" si="40"/>
        <v>К товару</v>
      </c>
      <c r="G2617" s="87">
        <v>6642.1450799999993</v>
      </c>
      <c r="H2617" s="61">
        <v>29</v>
      </c>
      <c r="I2617" s="60"/>
    </row>
    <row r="2618" spans="1:9" ht="15" x14ac:dyDescent="0.25">
      <c r="A2618" s="8" t="s">
        <v>17622</v>
      </c>
      <c r="B2618" s="8" t="s">
        <v>639</v>
      </c>
      <c r="C2618" s="8" t="s">
        <v>17623</v>
      </c>
      <c r="D2618" s="8" t="s">
        <v>17624</v>
      </c>
      <c r="E2618" s="13" t="s">
        <v>34746</v>
      </c>
      <c r="F2618" s="77" t="str">
        <f t="shared" si="40"/>
        <v>К товару</v>
      </c>
      <c r="G2618" s="87">
        <v>16305.606</v>
      </c>
      <c r="H2618" s="61">
        <v>1</v>
      </c>
      <c r="I2618" s="60"/>
    </row>
    <row r="2619" spans="1:9" ht="15" x14ac:dyDescent="0.25">
      <c r="A2619" s="8" t="s">
        <v>24802</v>
      </c>
      <c r="B2619" s="8" t="s">
        <v>639</v>
      </c>
      <c r="C2619" s="8" t="s">
        <v>24803</v>
      </c>
      <c r="D2619" s="8" t="s">
        <v>24804</v>
      </c>
      <c r="E2619" s="13" t="s">
        <v>34747</v>
      </c>
      <c r="F2619" s="77" t="str">
        <f t="shared" si="40"/>
        <v>К товару</v>
      </c>
      <c r="G2619" s="87">
        <v>5744.3230800000001</v>
      </c>
      <c r="H2619" s="61">
        <v>4</v>
      </c>
      <c r="I2619" s="60"/>
    </row>
    <row r="2620" spans="1:9" ht="15" x14ac:dyDescent="0.25">
      <c r="A2620" s="8" t="s">
        <v>24805</v>
      </c>
      <c r="B2620" s="8" t="s">
        <v>639</v>
      </c>
      <c r="C2620" s="8" t="s">
        <v>24806</v>
      </c>
      <c r="D2620" s="8" t="s">
        <v>24807</v>
      </c>
      <c r="E2620" s="13" t="s">
        <v>34748</v>
      </c>
      <c r="F2620" s="77" t="str">
        <f t="shared" si="40"/>
        <v>К товару</v>
      </c>
      <c r="G2620" s="87">
        <v>4914.2721600000004</v>
      </c>
      <c r="H2620" s="61">
        <v>27</v>
      </c>
      <c r="I2620" s="60"/>
    </row>
    <row r="2621" spans="1:9" ht="15" x14ac:dyDescent="0.25">
      <c r="A2621" s="8" t="s">
        <v>17625</v>
      </c>
      <c r="B2621" s="8" t="s">
        <v>639</v>
      </c>
      <c r="C2621" s="8" t="s">
        <v>17626</v>
      </c>
      <c r="D2621" s="8" t="s">
        <v>17627</v>
      </c>
      <c r="E2621" s="13" t="s">
        <v>34749</v>
      </c>
      <c r="F2621" s="77" t="str">
        <f t="shared" si="40"/>
        <v>К товару</v>
      </c>
      <c r="G2621" s="87">
        <v>9895.7361600000004</v>
      </c>
      <c r="H2621" s="61">
        <v>1</v>
      </c>
      <c r="I2621" s="60"/>
    </row>
    <row r="2622" spans="1:9" ht="30" x14ac:dyDescent="0.25">
      <c r="A2622" s="8" t="s">
        <v>17628</v>
      </c>
      <c r="B2622" s="8" t="s">
        <v>639</v>
      </c>
      <c r="C2622" s="8" t="s">
        <v>17629</v>
      </c>
      <c r="D2622" s="8" t="s">
        <v>9364</v>
      </c>
      <c r="E2622" s="13" t="s">
        <v>34750</v>
      </c>
      <c r="F2622" s="77" t="str">
        <f t="shared" si="40"/>
        <v>К товару</v>
      </c>
      <c r="G2622" s="87">
        <v>10136.700000000001</v>
      </c>
      <c r="H2622" s="61">
        <v>4</v>
      </c>
      <c r="I2622" s="60"/>
    </row>
    <row r="2623" spans="1:9" ht="30" x14ac:dyDescent="0.25">
      <c r="A2623" s="8" t="s">
        <v>24808</v>
      </c>
      <c r="B2623" s="8" t="s">
        <v>639</v>
      </c>
      <c r="C2623" s="8" t="s">
        <v>24809</v>
      </c>
      <c r="D2623" s="8" t="s">
        <v>24810</v>
      </c>
      <c r="E2623" s="13" t="s">
        <v>34751</v>
      </c>
      <c r="F2623" s="77" t="str">
        <f t="shared" si="40"/>
        <v>К товару</v>
      </c>
      <c r="G2623" s="87">
        <v>24038.46</v>
      </c>
      <c r="H2623" s="61">
        <v>3</v>
      </c>
      <c r="I2623" s="60"/>
    </row>
    <row r="2624" spans="1:9" ht="30" x14ac:dyDescent="0.25">
      <c r="A2624" s="8" t="s">
        <v>27986</v>
      </c>
      <c r="B2624" s="8" t="s">
        <v>639</v>
      </c>
      <c r="C2624" s="8" t="s">
        <v>27987</v>
      </c>
      <c r="D2624" s="8" t="s">
        <v>27988</v>
      </c>
      <c r="E2624" s="13" t="s">
        <v>34752</v>
      </c>
      <c r="F2624" s="77" t="str">
        <f t="shared" si="40"/>
        <v>К товару</v>
      </c>
      <c r="G2624" s="87">
        <v>23690.916000000001</v>
      </c>
      <c r="H2624" s="61">
        <v>10</v>
      </c>
      <c r="I2624" s="60"/>
    </row>
    <row r="2625" spans="1:9" ht="30" x14ac:dyDescent="0.25">
      <c r="A2625" s="8" t="s">
        <v>24811</v>
      </c>
      <c r="B2625" s="8" t="s">
        <v>639</v>
      </c>
      <c r="C2625" s="8" t="s">
        <v>24812</v>
      </c>
      <c r="D2625" s="8" t="s">
        <v>24813</v>
      </c>
      <c r="E2625" s="13" t="s">
        <v>34753</v>
      </c>
      <c r="F2625" s="77" t="str">
        <f t="shared" si="40"/>
        <v>К товару</v>
      </c>
      <c r="G2625" s="87">
        <v>36328.195079999998</v>
      </c>
      <c r="H2625" s="61">
        <v>5</v>
      </c>
      <c r="I2625" s="60"/>
    </row>
    <row r="2626" spans="1:9" ht="15" x14ac:dyDescent="0.25">
      <c r="A2626" s="8" t="s">
        <v>24814</v>
      </c>
      <c r="B2626" s="8" t="s">
        <v>639</v>
      </c>
      <c r="C2626" s="8" t="s">
        <v>24815</v>
      </c>
      <c r="D2626" s="8" t="s">
        <v>24816</v>
      </c>
      <c r="E2626" s="13" t="s">
        <v>34754</v>
      </c>
      <c r="F2626" s="77" t="str">
        <f t="shared" si="40"/>
        <v>К товару</v>
      </c>
      <c r="G2626" s="87">
        <v>22078.891080000001</v>
      </c>
      <c r="H2626" s="61">
        <v>4</v>
      </c>
      <c r="I2626" s="60"/>
    </row>
    <row r="2627" spans="1:9" ht="15" x14ac:dyDescent="0.25">
      <c r="A2627" s="8" t="s">
        <v>17630</v>
      </c>
      <c r="B2627" s="8" t="s">
        <v>639</v>
      </c>
      <c r="C2627" s="8" t="s">
        <v>17631</v>
      </c>
      <c r="D2627" s="8" t="s">
        <v>17632</v>
      </c>
      <c r="E2627" s="13" t="s">
        <v>34755</v>
      </c>
      <c r="F2627" s="77" t="str">
        <f t="shared" si="40"/>
        <v>К товару</v>
      </c>
      <c r="G2627" s="87">
        <v>17136.23616</v>
      </c>
      <c r="H2627" s="61">
        <v>25</v>
      </c>
      <c r="I2627" s="60"/>
    </row>
    <row r="2628" spans="1:9" ht="30" x14ac:dyDescent="0.25">
      <c r="A2628" s="8" t="s">
        <v>24817</v>
      </c>
      <c r="B2628" s="8" t="s">
        <v>639</v>
      </c>
      <c r="C2628" s="8" t="s">
        <v>24818</v>
      </c>
      <c r="D2628" s="8" t="s">
        <v>24819</v>
      </c>
      <c r="E2628" s="13" t="s">
        <v>34756</v>
      </c>
      <c r="F2628" s="77" t="str">
        <f t="shared" si="40"/>
        <v>К товару</v>
      </c>
      <c r="G2628" s="87">
        <v>14172.265079999999</v>
      </c>
      <c r="H2628" s="61">
        <v>10</v>
      </c>
      <c r="I2628" s="60"/>
    </row>
    <row r="2629" spans="1:9" ht="15" x14ac:dyDescent="0.25">
      <c r="A2629" s="8" t="s">
        <v>27989</v>
      </c>
      <c r="B2629" s="8" t="s">
        <v>639</v>
      </c>
      <c r="C2629" s="8" t="s">
        <v>27990</v>
      </c>
      <c r="D2629" s="8" t="s">
        <v>27991</v>
      </c>
      <c r="E2629" s="13" t="s">
        <v>34757</v>
      </c>
      <c r="F2629" s="77" t="str">
        <f t="shared" si="40"/>
        <v>К товару</v>
      </c>
      <c r="G2629" s="87">
        <v>13515.98616</v>
      </c>
      <c r="H2629" s="61">
        <v>30</v>
      </c>
      <c r="I2629" s="60"/>
    </row>
    <row r="2630" spans="1:9" ht="30" x14ac:dyDescent="0.25">
      <c r="A2630" s="8" t="s">
        <v>17633</v>
      </c>
      <c r="B2630" s="8" t="s">
        <v>639</v>
      </c>
      <c r="C2630" s="8" t="s">
        <v>17634</v>
      </c>
      <c r="D2630" s="8" t="s">
        <v>17635</v>
      </c>
      <c r="E2630" s="13" t="s">
        <v>34758</v>
      </c>
      <c r="F2630" s="77" t="str">
        <f t="shared" si="40"/>
        <v>К товару</v>
      </c>
      <c r="G2630" s="87">
        <v>12569.508</v>
      </c>
      <c r="H2630" s="61">
        <v>45</v>
      </c>
      <c r="I2630" s="60"/>
    </row>
    <row r="2631" spans="1:9" ht="15" x14ac:dyDescent="0.25">
      <c r="A2631" s="8" t="s">
        <v>24820</v>
      </c>
      <c r="B2631" s="8" t="s">
        <v>639</v>
      </c>
      <c r="C2631" s="8" t="s">
        <v>24821</v>
      </c>
      <c r="D2631" s="8" t="s">
        <v>24822</v>
      </c>
      <c r="E2631" s="13" t="s">
        <v>34759</v>
      </c>
      <c r="F2631" s="77" t="str">
        <f t="shared" si="40"/>
        <v>К товару</v>
      </c>
      <c r="G2631" s="87">
        <v>4595.6901600000001</v>
      </c>
      <c r="H2631" s="61">
        <v>30</v>
      </c>
      <c r="I2631" s="60"/>
    </row>
    <row r="2632" spans="1:9" ht="15" x14ac:dyDescent="0.25">
      <c r="A2632" s="8" t="s">
        <v>27992</v>
      </c>
      <c r="B2632" s="8" t="s">
        <v>639</v>
      </c>
      <c r="C2632" s="8" t="s">
        <v>27993</v>
      </c>
      <c r="D2632" s="8" t="s">
        <v>27994</v>
      </c>
      <c r="E2632" s="13" t="s">
        <v>34760</v>
      </c>
      <c r="F2632" s="77" t="str">
        <f t="shared" si="40"/>
        <v>К товару</v>
      </c>
      <c r="G2632" s="87">
        <v>2963.9710799999998</v>
      </c>
      <c r="H2632" s="61">
        <v>9</v>
      </c>
      <c r="I2632" s="60"/>
    </row>
    <row r="2633" spans="1:9" ht="15" x14ac:dyDescent="0.25">
      <c r="A2633" s="8" t="s">
        <v>24826</v>
      </c>
      <c r="B2633" s="8" t="s">
        <v>639</v>
      </c>
      <c r="C2633" s="8" t="s">
        <v>24827</v>
      </c>
      <c r="D2633" s="8" t="s">
        <v>24828</v>
      </c>
      <c r="E2633" s="13" t="s">
        <v>34761</v>
      </c>
      <c r="F2633" s="77" t="str">
        <f t="shared" si="40"/>
        <v>К товару</v>
      </c>
      <c r="G2633" s="87">
        <v>4778.7299999999996</v>
      </c>
      <c r="H2633" s="61">
        <v>3</v>
      </c>
      <c r="I2633" s="60"/>
    </row>
    <row r="2634" spans="1:9" ht="15" x14ac:dyDescent="0.25">
      <c r="A2634" s="8" t="s">
        <v>17636</v>
      </c>
      <c r="B2634" s="8" t="s">
        <v>639</v>
      </c>
      <c r="C2634" s="8" t="s">
        <v>17637</v>
      </c>
      <c r="D2634" s="8" t="s">
        <v>17638</v>
      </c>
      <c r="E2634" s="13" t="s">
        <v>34762</v>
      </c>
      <c r="F2634" s="77" t="str">
        <f t="shared" ref="F2634:F2697" si="41">HYPERLINK("https://shop-askom.kz/?pbrandnumber="&amp;C2634&amp;"&amp;pbrandname=SAMPA", "К товару")</f>
        <v>К товару</v>
      </c>
      <c r="G2634" s="87">
        <v>5174.9301599999999</v>
      </c>
      <c r="H2634" s="61">
        <v>3</v>
      </c>
      <c r="I2634" s="60"/>
    </row>
    <row r="2635" spans="1:9" ht="15" x14ac:dyDescent="0.25">
      <c r="A2635" s="8" t="s">
        <v>17639</v>
      </c>
      <c r="B2635" s="8" t="s">
        <v>639</v>
      </c>
      <c r="C2635" s="8" t="s">
        <v>17640</v>
      </c>
      <c r="D2635" s="8" t="s">
        <v>17641</v>
      </c>
      <c r="E2635" s="13" t="s">
        <v>34763</v>
      </c>
      <c r="F2635" s="77" t="str">
        <f t="shared" si="41"/>
        <v>К товару</v>
      </c>
      <c r="G2635" s="87">
        <v>62654.653080000004</v>
      </c>
      <c r="H2635" s="61">
        <v>3</v>
      </c>
      <c r="I2635" s="60"/>
    </row>
    <row r="2636" spans="1:9" ht="15" x14ac:dyDescent="0.25">
      <c r="A2636" s="8" t="s">
        <v>17648</v>
      </c>
      <c r="B2636" s="8" t="s">
        <v>639</v>
      </c>
      <c r="C2636" s="8" t="s">
        <v>17649</v>
      </c>
      <c r="D2636" s="8" t="s">
        <v>17650</v>
      </c>
      <c r="E2636" s="13" t="s">
        <v>34764</v>
      </c>
      <c r="F2636" s="77" t="str">
        <f t="shared" si="41"/>
        <v>К товару</v>
      </c>
      <c r="G2636" s="87">
        <v>64585.26</v>
      </c>
      <c r="H2636" s="61">
        <v>1</v>
      </c>
      <c r="I2636" s="60"/>
    </row>
    <row r="2637" spans="1:9" ht="15" x14ac:dyDescent="0.25">
      <c r="A2637" s="8" t="s">
        <v>17645</v>
      </c>
      <c r="B2637" s="8" t="s">
        <v>639</v>
      </c>
      <c r="C2637" s="8" t="s">
        <v>17646</v>
      </c>
      <c r="D2637" s="8" t="s">
        <v>17647</v>
      </c>
      <c r="E2637" s="13" t="s">
        <v>34765</v>
      </c>
      <c r="F2637" s="77" t="str">
        <f t="shared" si="41"/>
        <v>К товару</v>
      </c>
      <c r="G2637" s="87">
        <v>52981.345080000006</v>
      </c>
      <c r="H2637" s="61">
        <v>3</v>
      </c>
      <c r="I2637" s="60"/>
    </row>
    <row r="2638" spans="1:9" ht="15" x14ac:dyDescent="0.25">
      <c r="A2638" s="8" t="s">
        <v>17642</v>
      </c>
      <c r="B2638" s="8" t="s">
        <v>639</v>
      </c>
      <c r="C2638" s="8" t="s">
        <v>17643</v>
      </c>
      <c r="D2638" s="8" t="s">
        <v>17644</v>
      </c>
      <c r="E2638" s="13" t="s">
        <v>34766</v>
      </c>
      <c r="F2638" s="77" t="str">
        <f t="shared" si="41"/>
        <v>К товару</v>
      </c>
      <c r="G2638" s="87">
        <v>54989.570159999996</v>
      </c>
      <c r="H2638" s="61">
        <v>2</v>
      </c>
      <c r="I2638" s="60"/>
    </row>
    <row r="2639" spans="1:9" ht="15" x14ac:dyDescent="0.25">
      <c r="A2639" s="8" t="s">
        <v>24829</v>
      </c>
      <c r="B2639" s="8" t="s">
        <v>639</v>
      </c>
      <c r="C2639" s="8" t="s">
        <v>24830</v>
      </c>
      <c r="D2639" s="8" t="s">
        <v>24831</v>
      </c>
      <c r="E2639" s="13" t="s">
        <v>34767</v>
      </c>
      <c r="F2639" s="77" t="str">
        <f t="shared" si="41"/>
        <v>К товару</v>
      </c>
      <c r="G2639" s="87">
        <v>67481.460000000006</v>
      </c>
      <c r="H2639" s="61">
        <v>5</v>
      </c>
      <c r="I2639" s="60"/>
    </row>
    <row r="2640" spans="1:9" ht="15" x14ac:dyDescent="0.25">
      <c r="A2640" s="8" t="s">
        <v>17651</v>
      </c>
      <c r="B2640" s="8" t="s">
        <v>639</v>
      </c>
      <c r="C2640" s="8" t="s">
        <v>17652</v>
      </c>
      <c r="D2640" s="8" t="s">
        <v>17653</v>
      </c>
      <c r="E2640" s="13" t="s">
        <v>34768</v>
      </c>
      <c r="F2640" s="77" t="str">
        <f t="shared" si="41"/>
        <v>К товару</v>
      </c>
      <c r="G2640" s="87">
        <v>92582.24616000001</v>
      </c>
      <c r="H2640" s="61">
        <v>2</v>
      </c>
      <c r="I2640" s="60"/>
    </row>
    <row r="2641" spans="1:9" ht="15" x14ac:dyDescent="0.25">
      <c r="A2641" s="8" t="s">
        <v>17654</v>
      </c>
      <c r="B2641" s="8" t="s">
        <v>639</v>
      </c>
      <c r="C2641" s="8" t="s">
        <v>17655</v>
      </c>
      <c r="D2641" s="8" t="s">
        <v>17656</v>
      </c>
      <c r="E2641" s="13" t="s">
        <v>34769</v>
      </c>
      <c r="F2641" s="77" t="str">
        <f t="shared" si="41"/>
        <v>К товару</v>
      </c>
      <c r="G2641" s="87">
        <v>111310.81308000001</v>
      </c>
      <c r="H2641" s="61">
        <v>4</v>
      </c>
      <c r="I2641" s="60"/>
    </row>
    <row r="2642" spans="1:9" ht="15" x14ac:dyDescent="0.25">
      <c r="A2642" s="8" t="s">
        <v>17657</v>
      </c>
      <c r="B2642" s="8" t="s">
        <v>639</v>
      </c>
      <c r="C2642" s="8" t="s">
        <v>17658</v>
      </c>
      <c r="D2642" s="8" t="s">
        <v>17659</v>
      </c>
      <c r="E2642" s="13" t="s">
        <v>34770</v>
      </c>
      <c r="F2642" s="77" t="str">
        <f t="shared" si="41"/>
        <v>К товару</v>
      </c>
      <c r="G2642" s="87">
        <v>69991.886159999995</v>
      </c>
      <c r="H2642" s="61">
        <v>5</v>
      </c>
      <c r="I2642" s="60"/>
    </row>
    <row r="2643" spans="1:9" ht="15" x14ac:dyDescent="0.25">
      <c r="A2643" s="8" t="s">
        <v>24832</v>
      </c>
      <c r="B2643" s="8" t="s">
        <v>639</v>
      </c>
      <c r="C2643" s="8" t="s">
        <v>24833</v>
      </c>
      <c r="D2643" s="8" t="s">
        <v>24834</v>
      </c>
      <c r="E2643" s="13" t="s">
        <v>34771</v>
      </c>
      <c r="F2643" s="77" t="str">
        <f t="shared" si="41"/>
        <v>К товару</v>
      </c>
      <c r="G2643" s="87">
        <v>47758.337999999996</v>
      </c>
      <c r="H2643" s="61">
        <v>3</v>
      </c>
      <c r="I2643" s="60"/>
    </row>
    <row r="2644" spans="1:9" ht="15" x14ac:dyDescent="0.25">
      <c r="A2644" s="8" t="s">
        <v>17660</v>
      </c>
      <c r="B2644" s="8" t="s">
        <v>639</v>
      </c>
      <c r="C2644" s="8" t="s">
        <v>17661</v>
      </c>
      <c r="D2644" s="8" t="s">
        <v>17662</v>
      </c>
      <c r="E2644" s="13" t="s">
        <v>34772</v>
      </c>
      <c r="F2644" s="77" t="str">
        <f t="shared" si="41"/>
        <v>К товару</v>
      </c>
      <c r="G2644" s="87">
        <v>65357.966159999996</v>
      </c>
      <c r="H2644" s="61">
        <v>5</v>
      </c>
      <c r="I2644" s="60"/>
    </row>
    <row r="2645" spans="1:9" ht="30" x14ac:dyDescent="0.25">
      <c r="A2645" s="8" t="s">
        <v>17663</v>
      </c>
      <c r="B2645" s="8" t="s">
        <v>639</v>
      </c>
      <c r="C2645" s="8" t="s">
        <v>17664</v>
      </c>
      <c r="D2645" s="8" t="s">
        <v>17665</v>
      </c>
      <c r="E2645" s="13" t="s">
        <v>34773</v>
      </c>
      <c r="F2645" s="77" t="str">
        <f t="shared" si="41"/>
        <v>К товару</v>
      </c>
      <c r="G2645" s="87">
        <v>50123.954160000001</v>
      </c>
      <c r="H2645" s="61">
        <v>2</v>
      </c>
      <c r="I2645" s="60"/>
    </row>
    <row r="2646" spans="1:9" ht="15" x14ac:dyDescent="0.25">
      <c r="A2646" s="8" t="s">
        <v>24835</v>
      </c>
      <c r="B2646" s="8" t="s">
        <v>639</v>
      </c>
      <c r="C2646" s="8" t="s">
        <v>24836</v>
      </c>
      <c r="D2646" s="8" t="s">
        <v>24837</v>
      </c>
      <c r="E2646" s="13" t="s">
        <v>34774</v>
      </c>
      <c r="F2646" s="77" t="str">
        <f t="shared" si="41"/>
        <v>К товару</v>
      </c>
      <c r="G2646" s="87">
        <v>63716.4</v>
      </c>
      <c r="H2646" s="61">
        <v>8</v>
      </c>
      <c r="I2646" s="60"/>
    </row>
    <row r="2647" spans="1:9" ht="30" x14ac:dyDescent="0.25">
      <c r="A2647" s="8" t="s">
        <v>17666</v>
      </c>
      <c r="B2647" s="8" t="s">
        <v>639</v>
      </c>
      <c r="C2647" s="8" t="s">
        <v>17667</v>
      </c>
      <c r="D2647" s="8" t="s">
        <v>17668</v>
      </c>
      <c r="E2647" s="13" t="s">
        <v>34775</v>
      </c>
      <c r="F2647" s="77" t="str">
        <f t="shared" si="41"/>
        <v>К товару</v>
      </c>
      <c r="G2647" s="87">
        <v>58792.86</v>
      </c>
      <c r="H2647" s="61">
        <v>4</v>
      </c>
      <c r="I2647" s="60"/>
    </row>
    <row r="2648" spans="1:9" ht="30" x14ac:dyDescent="0.25">
      <c r="A2648" s="8" t="s">
        <v>17669</v>
      </c>
      <c r="B2648" s="8" t="s">
        <v>639</v>
      </c>
      <c r="C2648" s="8" t="s">
        <v>17670</v>
      </c>
      <c r="D2648" s="8" t="s">
        <v>17671</v>
      </c>
      <c r="E2648" s="13" t="s">
        <v>34776</v>
      </c>
      <c r="F2648" s="77" t="str">
        <f t="shared" si="41"/>
        <v>К товару</v>
      </c>
      <c r="G2648" s="87">
        <v>54294.48216</v>
      </c>
      <c r="H2648" s="61">
        <v>3</v>
      </c>
      <c r="I2648" s="60"/>
    </row>
    <row r="2649" spans="1:9" ht="30" x14ac:dyDescent="0.25">
      <c r="A2649" s="8" t="s">
        <v>17672</v>
      </c>
      <c r="B2649" s="8" t="s">
        <v>639</v>
      </c>
      <c r="C2649" s="8" t="s">
        <v>17673</v>
      </c>
      <c r="D2649" s="8" t="s">
        <v>17674</v>
      </c>
      <c r="E2649" s="13" t="s">
        <v>34777</v>
      </c>
      <c r="F2649" s="77" t="str">
        <f t="shared" si="41"/>
        <v>К товару</v>
      </c>
      <c r="G2649" s="87">
        <v>46686.743999999999</v>
      </c>
      <c r="H2649" s="61">
        <v>1</v>
      </c>
      <c r="I2649" s="60"/>
    </row>
    <row r="2650" spans="1:9" ht="30" x14ac:dyDescent="0.25">
      <c r="A2650" s="8" t="s">
        <v>17675</v>
      </c>
      <c r="B2650" s="8" t="s">
        <v>639</v>
      </c>
      <c r="C2650" s="8" t="s">
        <v>17676</v>
      </c>
      <c r="D2650" s="8" t="s">
        <v>17677</v>
      </c>
      <c r="E2650" s="13" t="s">
        <v>34778</v>
      </c>
      <c r="F2650" s="77" t="str">
        <f t="shared" si="41"/>
        <v>К товару</v>
      </c>
      <c r="G2650" s="87">
        <v>54284.635080000007</v>
      </c>
      <c r="H2650" s="61">
        <v>4</v>
      </c>
      <c r="I2650" s="60"/>
    </row>
    <row r="2651" spans="1:9" ht="15" x14ac:dyDescent="0.25">
      <c r="A2651" s="8" t="s">
        <v>24838</v>
      </c>
      <c r="B2651" s="8" t="s">
        <v>639</v>
      </c>
      <c r="C2651" s="8" t="s">
        <v>24839</v>
      </c>
      <c r="D2651" s="8" t="s">
        <v>24840</v>
      </c>
      <c r="E2651" s="13" t="s">
        <v>34779</v>
      </c>
      <c r="F2651" s="77" t="str">
        <f t="shared" si="41"/>
        <v>К товару</v>
      </c>
      <c r="G2651" s="87">
        <v>86886</v>
      </c>
      <c r="H2651" s="61">
        <v>1</v>
      </c>
      <c r="I2651" s="60"/>
    </row>
    <row r="2652" spans="1:9" ht="15" x14ac:dyDescent="0.25">
      <c r="A2652" s="8" t="s">
        <v>17678</v>
      </c>
      <c r="B2652" s="8" t="s">
        <v>639</v>
      </c>
      <c r="C2652" s="8" t="s">
        <v>17679</v>
      </c>
      <c r="D2652" s="8" t="s">
        <v>17680</v>
      </c>
      <c r="E2652" s="13" t="s">
        <v>34780</v>
      </c>
      <c r="F2652" s="77" t="str">
        <f t="shared" si="41"/>
        <v>К товару</v>
      </c>
      <c r="G2652" s="87">
        <v>50278.031999999999</v>
      </c>
      <c r="H2652" s="61">
        <v>3</v>
      </c>
      <c r="I2652" s="60"/>
    </row>
    <row r="2653" spans="1:9" ht="15" x14ac:dyDescent="0.25">
      <c r="A2653" s="8" t="s">
        <v>17681</v>
      </c>
      <c r="B2653" s="8" t="s">
        <v>639</v>
      </c>
      <c r="C2653" s="8" t="s">
        <v>17682</v>
      </c>
      <c r="D2653" s="8" t="s">
        <v>17683</v>
      </c>
      <c r="E2653" s="13" t="s">
        <v>34781</v>
      </c>
      <c r="F2653" s="77" t="str">
        <f t="shared" si="41"/>
        <v>К товару</v>
      </c>
      <c r="G2653" s="87">
        <v>20389.248</v>
      </c>
      <c r="H2653" s="61">
        <v>17</v>
      </c>
      <c r="I2653" s="60"/>
    </row>
    <row r="2654" spans="1:9" ht="15" x14ac:dyDescent="0.25">
      <c r="A2654" s="8" t="s">
        <v>17684</v>
      </c>
      <c r="B2654" s="8" t="s">
        <v>639</v>
      </c>
      <c r="C2654" s="8" t="s">
        <v>17685</v>
      </c>
      <c r="D2654" s="8" t="s">
        <v>17686</v>
      </c>
      <c r="E2654" s="13" t="s">
        <v>34782</v>
      </c>
      <c r="F2654" s="77" t="str">
        <f t="shared" si="41"/>
        <v>К товару</v>
      </c>
      <c r="G2654" s="87">
        <v>87079.466160000011</v>
      </c>
      <c r="H2654" s="61">
        <v>4</v>
      </c>
      <c r="I2654" s="60"/>
    </row>
    <row r="2655" spans="1:9" ht="15" x14ac:dyDescent="0.25">
      <c r="A2655" s="8" t="s">
        <v>27995</v>
      </c>
      <c r="B2655" s="8" t="s">
        <v>639</v>
      </c>
      <c r="C2655" s="8" t="s">
        <v>27996</v>
      </c>
      <c r="D2655" s="8" t="s">
        <v>27997</v>
      </c>
      <c r="E2655" s="13" t="s">
        <v>34783</v>
      </c>
      <c r="F2655" s="77" t="str">
        <f t="shared" si="41"/>
        <v>К товару</v>
      </c>
      <c r="G2655" s="87">
        <v>90361.44</v>
      </c>
      <c r="H2655" s="61">
        <v>4</v>
      </c>
      <c r="I2655" s="60"/>
    </row>
    <row r="2656" spans="1:9" ht="15" x14ac:dyDescent="0.25">
      <c r="A2656" s="8" t="s">
        <v>17687</v>
      </c>
      <c r="B2656" s="8" t="s">
        <v>639</v>
      </c>
      <c r="C2656" s="8" t="s">
        <v>17688</v>
      </c>
      <c r="D2656" s="8" t="s">
        <v>17689</v>
      </c>
      <c r="E2656" s="13" t="s">
        <v>34784</v>
      </c>
      <c r="F2656" s="77" t="str">
        <f t="shared" si="41"/>
        <v>К товару</v>
      </c>
      <c r="G2656" s="87">
        <v>171165.42</v>
      </c>
      <c r="H2656" s="61">
        <v>1</v>
      </c>
      <c r="I2656" s="60"/>
    </row>
    <row r="2657" spans="1:9" ht="15" x14ac:dyDescent="0.25">
      <c r="A2657" s="8" t="s">
        <v>22351</v>
      </c>
      <c r="B2657" s="8" t="s">
        <v>639</v>
      </c>
      <c r="C2657" s="8" t="s">
        <v>22352</v>
      </c>
      <c r="D2657" s="8" t="s">
        <v>22353</v>
      </c>
      <c r="E2657" s="13" t="s">
        <v>34785</v>
      </c>
      <c r="F2657" s="77" t="str">
        <f t="shared" si="41"/>
        <v>К товару</v>
      </c>
      <c r="G2657" s="87">
        <v>51572.05416</v>
      </c>
      <c r="H2657" s="61">
        <v>4</v>
      </c>
      <c r="I2657" s="60"/>
    </row>
    <row r="2658" spans="1:9" ht="15" x14ac:dyDescent="0.25">
      <c r="A2658" s="8" t="s">
        <v>17690</v>
      </c>
      <c r="B2658" s="8" t="s">
        <v>639</v>
      </c>
      <c r="C2658" s="8" t="s">
        <v>17691</v>
      </c>
      <c r="D2658" s="8" t="s">
        <v>17692</v>
      </c>
      <c r="E2658" s="13" t="s">
        <v>34786</v>
      </c>
      <c r="F2658" s="77" t="str">
        <f t="shared" si="41"/>
        <v>К товару</v>
      </c>
      <c r="G2658" s="87">
        <v>108317.88</v>
      </c>
      <c r="H2658" s="61">
        <v>3</v>
      </c>
      <c r="I2658" s="60"/>
    </row>
    <row r="2659" spans="1:9" ht="15" x14ac:dyDescent="0.25">
      <c r="A2659" s="8" t="s">
        <v>24841</v>
      </c>
      <c r="B2659" s="8" t="s">
        <v>639</v>
      </c>
      <c r="C2659" s="8" t="s">
        <v>24842</v>
      </c>
      <c r="D2659" s="8" t="s">
        <v>24843</v>
      </c>
      <c r="E2659" s="13" t="s">
        <v>34787</v>
      </c>
      <c r="F2659" s="77" t="str">
        <f t="shared" si="41"/>
        <v>К товару</v>
      </c>
      <c r="G2659" s="87">
        <v>78197.399999999994</v>
      </c>
      <c r="H2659" s="61">
        <v>1</v>
      </c>
      <c r="I2659" s="60"/>
    </row>
    <row r="2660" spans="1:9" ht="15" x14ac:dyDescent="0.25">
      <c r="A2660" s="8" t="s">
        <v>17693</v>
      </c>
      <c r="B2660" s="8" t="s">
        <v>639</v>
      </c>
      <c r="C2660" s="8" t="s">
        <v>17694</v>
      </c>
      <c r="D2660" s="8" t="s">
        <v>17695</v>
      </c>
      <c r="E2660" s="13" t="s">
        <v>34788</v>
      </c>
      <c r="F2660" s="77" t="str">
        <f t="shared" si="41"/>
        <v>К товару</v>
      </c>
      <c r="G2660" s="87">
        <v>126467.78616</v>
      </c>
      <c r="H2660" s="61">
        <v>3</v>
      </c>
      <c r="I2660" s="60"/>
    </row>
    <row r="2661" spans="1:9" ht="15" x14ac:dyDescent="0.25">
      <c r="A2661" s="8" t="s">
        <v>17696</v>
      </c>
      <c r="B2661" s="8" t="s">
        <v>639</v>
      </c>
      <c r="C2661" s="8" t="s">
        <v>17697</v>
      </c>
      <c r="D2661" s="8" t="s">
        <v>17698</v>
      </c>
      <c r="E2661" s="13" t="s">
        <v>34789</v>
      </c>
      <c r="F2661" s="77" t="str">
        <f t="shared" si="41"/>
        <v>К товару</v>
      </c>
      <c r="G2661" s="87">
        <v>105035.90616000001</v>
      </c>
      <c r="H2661" s="61">
        <v>6</v>
      </c>
      <c r="I2661" s="60"/>
    </row>
    <row r="2662" spans="1:9" ht="15" x14ac:dyDescent="0.25">
      <c r="A2662" s="8" t="s">
        <v>27998</v>
      </c>
      <c r="B2662" s="8" t="s">
        <v>639</v>
      </c>
      <c r="C2662" s="8" t="s">
        <v>27999</v>
      </c>
      <c r="D2662" s="8" t="s">
        <v>28000</v>
      </c>
      <c r="E2662" s="13" t="s">
        <v>34790</v>
      </c>
      <c r="F2662" s="77" t="str">
        <f t="shared" si="41"/>
        <v>К товару</v>
      </c>
      <c r="G2662" s="87">
        <v>98085.026160000009</v>
      </c>
      <c r="H2662" s="61">
        <v>2</v>
      </c>
      <c r="I2662" s="60"/>
    </row>
    <row r="2663" spans="1:9" ht="15" x14ac:dyDescent="0.25">
      <c r="A2663" s="8" t="s">
        <v>17699</v>
      </c>
      <c r="B2663" s="8" t="s">
        <v>639</v>
      </c>
      <c r="C2663" s="8" t="s">
        <v>17700</v>
      </c>
      <c r="D2663" s="8" t="s">
        <v>17701</v>
      </c>
      <c r="E2663" s="13" t="s">
        <v>34791</v>
      </c>
      <c r="F2663" s="77" t="str">
        <f t="shared" si="41"/>
        <v>К товару</v>
      </c>
      <c r="G2663" s="87">
        <v>148961.41308</v>
      </c>
      <c r="H2663" s="61">
        <v>7</v>
      </c>
      <c r="I2663" s="60"/>
    </row>
    <row r="2664" spans="1:9" ht="15" x14ac:dyDescent="0.25">
      <c r="A2664" s="8" t="s">
        <v>17702</v>
      </c>
      <c r="B2664" s="8" t="s">
        <v>639</v>
      </c>
      <c r="C2664" s="8" t="s">
        <v>17703</v>
      </c>
      <c r="D2664" s="8" t="s">
        <v>17704</v>
      </c>
      <c r="E2664" s="13" t="s">
        <v>34792</v>
      </c>
      <c r="F2664" s="77" t="str">
        <f t="shared" si="41"/>
        <v>К товару</v>
      </c>
      <c r="G2664" s="87">
        <v>113820.66</v>
      </c>
      <c r="H2664" s="61">
        <v>1</v>
      </c>
      <c r="I2664" s="60"/>
    </row>
    <row r="2665" spans="1:9" ht="15" x14ac:dyDescent="0.25">
      <c r="A2665" s="8" t="s">
        <v>28001</v>
      </c>
      <c r="B2665" s="8" t="s">
        <v>639</v>
      </c>
      <c r="C2665" s="8" t="s">
        <v>28002</v>
      </c>
      <c r="D2665" s="8" t="s">
        <v>28003</v>
      </c>
      <c r="E2665" s="13" t="s">
        <v>34793</v>
      </c>
      <c r="F2665" s="77" t="str">
        <f t="shared" si="41"/>
        <v>К товару</v>
      </c>
      <c r="G2665" s="87">
        <v>141141.67308000001</v>
      </c>
      <c r="H2665" s="61">
        <v>4</v>
      </c>
      <c r="I2665" s="60"/>
    </row>
    <row r="2666" spans="1:9" ht="15" x14ac:dyDescent="0.25">
      <c r="A2666" s="8" t="s">
        <v>17705</v>
      </c>
      <c r="B2666" s="8" t="s">
        <v>639</v>
      </c>
      <c r="C2666" s="8" t="s">
        <v>17706</v>
      </c>
      <c r="D2666" s="8" t="s">
        <v>17707</v>
      </c>
      <c r="E2666" s="13" t="s">
        <v>34794</v>
      </c>
      <c r="F2666" s="77" t="str">
        <f t="shared" si="41"/>
        <v>К товару</v>
      </c>
      <c r="G2666" s="87">
        <v>142203.42000000001</v>
      </c>
      <c r="H2666" s="61">
        <v>2</v>
      </c>
      <c r="I2666" s="60"/>
    </row>
    <row r="2667" spans="1:9" ht="15" x14ac:dyDescent="0.25">
      <c r="A2667" s="8" t="s">
        <v>17711</v>
      </c>
      <c r="B2667" s="8" t="s">
        <v>639</v>
      </c>
      <c r="C2667" s="8" t="s">
        <v>17712</v>
      </c>
      <c r="D2667" s="8" t="s">
        <v>17713</v>
      </c>
      <c r="E2667" s="13" t="s">
        <v>34795</v>
      </c>
      <c r="F2667" s="77" t="str">
        <f t="shared" si="41"/>
        <v>К товару</v>
      </c>
      <c r="G2667" s="87">
        <v>55317.42</v>
      </c>
      <c r="H2667" s="61">
        <v>2</v>
      </c>
      <c r="I2667" s="60"/>
    </row>
    <row r="2668" spans="1:9" ht="15" x14ac:dyDescent="0.25">
      <c r="A2668" s="8" t="s">
        <v>17714</v>
      </c>
      <c r="B2668" s="8" t="s">
        <v>639</v>
      </c>
      <c r="C2668" s="8" t="s">
        <v>17715</v>
      </c>
      <c r="D2668" s="8" t="s">
        <v>17716</v>
      </c>
      <c r="E2668" s="13" t="s">
        <v>34796</v>
      </c>
      <c r="F2668" s="77" t="str">
        <f t="shared" si="41"/>
        <v>К товару</v>
      </c>
      <c r="G2668" s="87">
        <v>61592.906159999999</v>
      </c>
      <c r="H2668" s="61">
        <v>2</v>
      </c>
      <c r="I2668" s="60"/>
    </row>
    <row r="2669" spans="1:9" ht="15" x14ac:dyDescent="0.25">
      <c r="A2669" s="8" t="s">
        <v>17708</v>
      </c>
      <c r="B2669" s="8" t="s">
        <v>639</v>
      </c>
      <c r="C2669" s="8" t="s">
        <v>17709</v>
      </c>
      <c r="D2669" s="8" t="s">
        <v>17710</v>
      </c>
      <c r="E2669" s="13" t="s">
        <v>34797</v>
      </c>
      <c r="F2669" s="77" t="str">
        <f t="shared" si="41"/>
        <v>К товару</v>
      </c>
      <c r="G2669" s="87">
        <v>75784.286160000003</v>
      </c>
      <c r="H2669" s="61">
        <v>4</v>
      </c>
      <c r="I2669" s="60"/>
    </row>
    <row r="2670" spans="1:9" ht="15" x14ac:dyDescent="0.25">
      <c r="A2670" s="8" t="s">
        <v>17717</v>
      </c>
      <c r="B2670" s="8" t="s">
        <v>639</v>
      </c>
      <c r="C2670" s="8" t="s">
        <v>17718</v>
      </c>
      <c r="D2670" s="8" t="s">
        <v>17719</v>
      </c>
      <c r="E2670" s="13" t="s">
        <v>34798</v>
      </c>
      <c r="F2670" s="77" t="str">
        <f t="shared" si="41"/>
        <v>К товару</v>
      </c>
      <c r="G2670" s="87">
        <v>82831.319999999992</v>
      </c>
      <c r="H2670" s="61">
        <v>6</v>
      </c>
      <c r="I2670" s="60"/>
    </row>
    <row r="2671" spans="1:9" ht="15" x14ac:dyDescent="0.25">
      <c r="A2671" s="8" t="s">
        <v>17720</v>
      </c>
      <c r="B2671" s="8" t="s">
        <v>639</v>
      </c>
      <c r="C2671" s="8" t="s">
        <v>17721</v>
      </c>
      <c r="D2671" s="8" t="s">
        <v>17722</v>
      </c>
      <c r="E2671" s="13" t="s">
        <v>34799</v>
      </c>
      <c r="F2671" s="77" t="str">
        <f t="shared" si="41"/>
        <v>К товару</v>
      </c>
      <c r="G2671" s="87">
        <v>87948.326160000011</v>
      </c>
      <c r="H2671" s="61">
        <v>1</v>
      </c>
      <c r="I2671" s="60"/>
    </row>
    <row r="2672" spans="1:9" ht="15" x14ac:dyDescent="0.25">
      <c r="A2672" s="8" t="s">
        <v>17723</v>
      </c>
      <c r="B2672" s="8" t="s">
        <v>639</v>
      </c>
      <c r="C2672" s="8" t="s">
        <v>17724</v>
      </c>
      <c r="D2672" s="8" t="s">
        <v>17725</v>
      </c>
      <c r="E2672" s="13" t="s">
        <v>34800</v>
      </c>
      <c r="F2672" s="77" t="str">
        <f t="shared" si="41"/>
        <v>К товару</v>
      </c>
      <c r="G2672" s="87">
        <v>89782.2</v>
      </c>
      <c r="H2672" s="61">
        <v>5</v>
      </c>
      <c r="I2672" s="60"/>
    </row>
    <row r="2673" spans="1:9" ht="15" x14ac:dyDescent="0.25">
      <c r="A2673" s="8" t="s">
        <v>28004</v>
      </c>
      <c r="B2673" s="8" t="s">
        <v>639</v>
      </c>
      <c r="C2673" s="8" t="s">
        <v>28005</v>
      </c>
      <c r="D2673" s="8" t="s">
        <v>28006</v>
      </c>
      <c r="E2673" s="13" t="s">
        <v>34801</v>
      </c>
      <c r="F2673" s="77" t="str">
        <f t="shared" si="41"/>
        <v>К товару</v>
      </c>
      <c r="G2673" s="87">
        <v>141817.64616</v>
      </c>
      <c r="H2673" s="61">
        <v>6</v>
      </c>
      <c r="I2673" s="60"/>
    </row>
    <row r="2674" spans="1:9" ht="15" x14ac:dyDescent="0.25">
      <c r="A2674" s="8" t="s">
        <v>17726</v>
      </c>
      <c r="B2674" s="8" t="s">
        <v>639</v>
      </c>
      <c r="C2674" s="8" t="s">
        <v>17727</v>
      </c>
      <c r="D2674" s="8" t="s">
        <v>17728</v>
      </c>
      <c r="E2674" s="13" t="s">
        <v>34802</v>
      </c>
      <c r="F2674" s="77" t="str">
        <f t="shared" si="41"/>
        <v>К товару</v>
      </c>
      <c r="G2674" s="87">
        <v>87369.086160000006</v>
      </c>
      <c r="H2674" s="61">
        <v>12</v>
      </c>
      <c r="I2674" s="60"/>
    </row>
    <row r="2675" spans="1:9" ht="15" x14ac:dyDescent="0.25">
      <c r="A2675" s="8" t="s">
        <v>17729</v>
      </c>
      <c r="B2675" s="8" t="s">
        <v>639</v>
      </c>
      <c r="C2675" s="8" t="s">
        <v>17730</v>
      </c>
      <c r="D2675" s="8" t="s">
        <v>17731</v>
      </c>
      <c r="E2675" s="13" t="s">
        <v>34803</v>
      </c>
      <c r="F2675" s="77" t="str">
        <f t="shared" si="41"/>
        <v>К товару</v>
      </c>
      <c r="G2675" s="87">
        <v>94609.586160000006</v>
      </c>
      <c r="H2675" s="61">
        <v>4</v>
      </c>
      <c r="I2675" s="60"/>
    </row>
    <row r="2676" spans="1:9" ht="15" x14ac:dyDescent="0.25">
      <c r="A2676" s="8" t="s">
        <v>28007</v>
      </c>
      <c r="B2676" s="8" t="s">
        <v>639</v>
      </c>
      <c r="C2676" s="8" t="s">
        <v>28008</v>
      </c>
      <c r="D2676" s="8" t="s">
        <v>28009</v>
      </c>
      <c r="E2676" s="13" t="s">
        <v>34804</v>
      </c>
      <c r="F2676" s="77" t="str">
        <f t="shared" si="41"/>
        <v>К товару</v>
      </c>
      <c r="G2676" s="87">
        <v>91037.413079999998</v>
      </c>
      <c r="H2676" s="61">
        <v>10</v>
      </c>
      <c r="I2676" s="60"/>
    </row>
    <row r="2677" spans="1:9" ht="15" x14ac:dyDescent="0.25">
      <c r="A2677" s="8" t="s">
        <v>17732</v>
      </c>
      <c r="B2677" s="8" t="s">
        <v>639</v>
      </c>
      <c r="C2677" s="8" t="s">
        <v>17733</v>
      </c>
      <c r="D2677" s="8" t="s">
        <v>17734</v>
      </c>
      <c r="E2677" s="13" t="s">
        <v>34805</v>
      </c>
      <c r="F2677" s="77" t="str">
        <f t="shared" si="41"/>
        <v>К товару</v>
      </c>
      <c r="G2677" s="87">
        <v>132356.34</v>
      </c>
      <c r="H2677" s="61">
        <v>1</v>
      </c>
      <c r="I2677" s="60"/>
    </row>
    <row r="2678" spans="1:9" ht="15" x14ac:dyDescent="0.25">
      <c r="A2678" s="8" t="s">
        <v>17735</v>
      </c>
      <c r="B2678" s="8" t="s">
        <v>639</v>
      </c>
      <c r="C2678" s="8" t="s">
        <v>17736</v>
      </c>
      <c r="D2678" s="8" t="s">
        <v>17737</v>
      </c>
      <c r="E2678" s="13" t="s">
        <v>34806</v>
      </c>
      <c r="F2678" s="77" t="str">
        <f t="shared" si="41"/>
        <v>К товару</v>
      </c>
      <c r="G2678" s="87">
        <v>111117.92616</v>
      </c>
      <c r="H2678" s="61">
        <v>12</v>
      </c>
      <c r="I2678" s="60"/>
    </row>
    <row r="2679" spans="1:9" ht="15" x14ac:dyDescent="0.25">
      <c r="A2679" s="8" t="s">
        <v>17738</v>
      </c>
      <c r="B2679" s="8" t="s">
        <v>639</v>
      </c>
      <c r="C2679" s="8" t="s">
        <v>17739</v>
      </c>
      <c r="D2679" s="8" t="s">
        <v>17740</v>
      </c>
      <c r="E2679" s="13" t="s">
        <v>34807</v>
      </c>
      <c r="F2679" s="77" t="str">
        <f t="shared" si="41"/>
        <v>К товару</v>
      </c>
      <c r="G2679" s="87">
        <v>59468.833080000004</v>
      </c>
      <c r="H2679" s="61">
        <v>2</v>
      </c>
      <c r="I2679" s="60"/>
    </row>
    <row r="2680" spans="1:9" ht="15" x14ac:dyDescent="0.25">
      <c r="A2680" s="8" t="s">
        <v>17741</v>
      </c>
      <c r="B2680" s="8" t="s">
        <v>639</v>
      </c>
      <c r="C2680" s="8" t="s">
        <v>17742</v>
      </c>
      <c r="D2680" s="8" t="s">
        <v>17743</v>
      </c>
      <c r="E2680" s="13" t="s">
        <v>34808</v>
      </c>
      <c r="F2680" s="77" t="str">
        <f t="shared" si="41"/>
        <v>К товару</v>
      </c>
      <c r="G2680" s="87">
        <v>224938.58616000001</v>
      </c>
      <c r="H2680" s="61">
        <v>2</v>
      </c>
      <c r="I2680" s="60"/>
    </row>
    <row r="2681" spans="1:9" ht="15" x14ac:dyDescent="0.25">
      <c r="A2681" s="8" t="s">
        <v>17744</v>
      </c>
      <c r="B2681" s="8" t="s">
        <v>639</v>
      </c>
      <c r="C2681" s="8" t="s">
        <v>17745</v>
      </c>
      <c r="D2681" s="8" t="s">
        <v>17746</v>
      </c>
      <c r="E2681" s="13" t="s">
        <v>34809</v>
      </c>
      <c r="F2681" s="77" t="str">
        <f t="shared" si="41"/>
        <v>К товару</v>
      </c>
      <c r="G2681" s="87">
        <v>79452.61308000001</v>
      </c>
      <c r="H2681" s="61">
        <v>3</v>
      </c>
      <c r="I2681" s="60"/>
    </row>
    <row r="2682" spans="1:9" ht="15" x14ac:dyDescent="0.25">
      <c r="A2682" s="8" t="s">
        <v>24844</v>
      </c>
      <c r="B2682" s="8" t="s">
        <v>639</v>
      </c>
      <c r="C2682" s="8" t="s">
        <v>24845</v>
      </c>
      <c r="D2682" s="8" t="s">
        <v>24846</v>
      </c>
      <c r="E2682" s="13" t="s">
        <v>34810</v>
      </c>
      <c r="F2682" s="77" t="str">
        <f t="shared" si="41"/>
        <v>К товару</v>
      </c>
      <c r="G2682" s="87">
        <v>62075.413080000006</v>
      </c>
      <c r="H2682" s="61">
        <v>5</v>
      </c>
      <c r="I2682" s="60"/>
    </row>
    <row r="2683" spans="1:9" ht="15" x14ac:dyDescent="0.25">
      <c r="A2683" s="8" t="s">
        <v>17747</v>
      </c>
      <c r="B2683" s="8" t="s">
        <v>639</v>
      </c>
      <c r="C2683" s="8" t="s">
        <v>17748</v>
      </c>
      <c r="D2683" s="8" t="s">
        <v>17749</v>
      </c>
      <c r="E2683" s="13" t="s">
        <v>34811</v>
      </c>
      <c r="F2683" s="77" t="str">
        <f t="shared" si="41"/>
        <v>К товару</v>
      </c>
      <c r="G2683" s="87">
        <v>101174.11308000001</v>
      </c>
      <c r="H2683" s="61">
        <v>1</v>
      </c>
      <c r="I2683" s="60"/>
    </row>
    <row r="2684" spans="1:9" ht="15" x14ac:dyDescent="0.25">
      <c r="A2684" s="8" t="s">
        <v>17750</v>
      </c>
      <c r="B2684" s="8" t="s">
        <v>639</v>
      </c>
      <c r="C2684" s="8" t="s">
        <v>17751</v>
      </c>
      <c r="D2684" s="8" t="s">
        <v>17752</v>
      </c>
      <c r="E2684" s="13" t="s">
        <v>34812</v>
      </c>
      <c r="F2684" s="77" t="str">
        <f t="shared" si="41"/>
        <v>К товару</v>
      </c>
      <c r="G2684" s="87">
        <v>90651.06</v>
      </c>
      <c r="H2684" s="61">
        <v>4</v>
      </c>
      <c r="I2684" s="60"/>
    </row>
    <row r="2685" spans="1:9" ht="15" x14ac:dyDescent="0.25">
      <c r="A2685" s="8" t="s">
        <v>17756</v>
      </c>
      <c r="B2685" s="8" t="s">
        <v>639</v>
      </c>
      <c r="C2685" s="8" t="s">
        <v>17757</v>
      </c>
      <c r="D2685" s="8" t="s">
        <v>17758</v>
      </c>
      <c r="E2685" s="13" t="s">
        <v>34813</v>
      </c>
      <c r="F2685" s="77" t="str">
        <f t="shared" si="41"/>
        <v>К товару</v>
      </c>
      <c r="G2685" s="87">
        <v>236523.38615999999</v>
      </c>
      <c r="H2685" s="61">
        <v>1</v>
      </c>
      <c r="I2685" s="60"/>
    </row>
    <row r="2686" spans="1:9" ht="15" x14ac:dyDescent="0.25">
      <c r="A2686" s="8" t="s">
        <v>17753</v>
      </c>
      <c r="B2686" s="8" t="s">
        <v>639</v>
      </c>
      <c r="C2686" s="8" t="s">
        <v>17754</v>
      </c>
      <c r="D2686" s="8" t="s">
        <v>17755</v>
      </c>
      <c r="E2686" s="13" t="s">
        <v>34814</v>
      </c>
      <c r="F2686" s="77" t="str">
        <f t="shared" si="41"/>
        <v>К товару</v>
      </c>
      <c r="G2686" s="87">
        <v>140948.78616000002</v>
      </c>
      <c r="H2686" s="61">
        <v>2</v>
      </c>
      <c r="I2686" s="60"/>
    </row>
    <row r="2687" spans="1:9" ht="15" x14ac:dyDescent="0.25">
      <c r="A2687" s="8" t="s">
        <v>17759</v>
      </c>
      <c r="B2687" s="8" t="s">
        <v>639</v>
      </c>
      <c r="C2687" s="8" t="s">
        <v>17760</v>
      </c>
      <c r="D2687" s="8" t="s">
        <v>17761</v>
      </c>
      <c r="E2687" s="13" t="s">
        <v>34815</v>
      </c>
      <c r="F2687" s="77" t="str">
        <f t="shared" si="41"/>
        <v>К товару</v>
      </c>
      <c r="G2687" s="87">
        <v>212388.19308</v>
      </c>
      <c r="H2687" s="61">
        <v>5</v>
      </c>
      <c r="I2687" s="60"/>
    </row>
    <row r="2688" spans="1:9" ht="15" x14ac:dyDescent="0.25">
      <c r="A2688" s="8" t="s">
        <v>28010</v>
      </c>
      <c r="B2688" s="8" t="s">
        <v>639</v>
      </c>
      <c r="C2688" s="8" t="s">
        <v>28011</v>
      </c>
      <c r="D2688" s="8" t="s">
        <v>28012</v>
      </c>
      <c r="E2688" s="13" t="s">
        <v>34816</v>
      </c>
      <c r="F2688" s="77" t="str">
        <f t="shared" si="41"/>
        <v>К товару</v>
      </c>
      <c r="G2688" s="87">
        <v>48270.386160000002</v>
      </c>
      <c r="H2688" s="61">
        <v>1</v>
      </c>
      <c r="I2688" s="60"/>
    </row>
    <row r="2689" spans="1:9" ht="15" x14ac:dyDescent="0.25">
      <c r="A2689" s="8" t="s">
        <v>24847</v>
      </c>
      <c r="B2689" s="8" t="s">
        <v>639</v>
      </c>
      <c r="C2689" s="8" t="s">
        <v>24848</v>
      </c>
      <c r="D2689" s="8" t="s">
        <v>24849</v>
      </c>
      <c r="E2689" s="13" t="s">
        <v>34817</v>
      </c>
      <c r="F2689" s="77" t="str">
        <f t="shared" si="41"/>
        <v>К товару</v>
      </c>
      <c r="G2689" s="87">
        <v>24193.11708</v>
      </c>
      <c r="H2689" s="61">
        <v>1</v>
      </c>
      <c r="I2689" s="60"/>
    </row>
    <row r="2690" spans="1:9" ht="30" x14ac:dyDescent="0.25">
      <c r="A2690" s="8" t="s">
        <v>24850</v>
      </c>
      <c r="B2690" s="8" t="s">
        <v>639</v>
      </c>
      <c r="C2690" s="8" t="s">
        <v>24851</v>
      </c>
      <c r="D2690" s="8" t="s">
        <v>24852</v>
      </c>
      <c r="E2690" s="13" t="s">
        <v>34818</v>
      </c>
      <c r="F2690" s="77" t="str">
        <f t="shared" si="41"/>
        <v>К товару</v>
      </c>
      <c r="G2690" s="87">
        <v>33789.386160000002</v>
      </c>
      <c r="H2690" s="61">
        <v>21</v>
      </c>
      <c r="I2690" s="60"/>
    </row>
    <row r="2691" spans="1:9" ht="15" x14ac:dyDescent="0.25">
      <c r="A2691" s="8" t="s">
        <v>17762</v>
      </c>
      <c r="B2691" s="8" t="s">
        <v>639</v>
      </c>
      <c r="C2691" s="8" t="s">
        <v>17763</v>
      </c>
      <c r="D2691" s="8" t="s">
        <v>17764</v>
      </c>
      <c r="E2691" s="13" t="s">
        <v>34819</v>
      </c>
      <c r="F2691" s="77" t="str">
        <f t="shared" si="41"/>
        <v>К товару</v>
      </c>
      <c r="G2691" s="87">
        <v>27639.595079999999</v>
      </c>
      <c r="H2691" s="61">
        <v>21</v>
      </c>
      <c r="I2691" s="60"/>
    </row>
    <row r="2692" spans="1:9" ht="15" x14ac:dyDescent="0.25">
      <c r="A2692" s="8" t="s">
        <v>17765</v>
      </c>
      <c r="B2692" s="8" t="s">
        <v>639</v>
      </c>
      <c r="C2692" s="8" t="s">
        <v>17766</v>
      </c>
      <c r="D2692" s="8" t="s">
        <v>17767</v>
      </c>
      <c r="E2692" s="13" t="s">
        <v>34820</v>
      </c>
      <c r="F2692" s="77" t="str">
        <f t="shared" si="41"/>
        <v>К товару</v>
      </c>
      <c r="G2692" s="87">
        <v>7433.9661599999999</v>
      </c>
      <c r="H2692" s="61">
        <v>38</v>
      </c>
      <c r="I2692" s="60"/>
    </row>
    <row r="2693" spans="1:9" ht="15" x14ac:dyDescent="0.25">
      <c r="A2693" s="8" t="s">
        <v>24853</v>
      </c>
      <c r="B2693" s="8" t="s">
        <v>639</v>
      </c>
      <c r="C2693" s="8" t="s">
        <v>24854</v>
      </c>
      <c r="D2693" s="8" t="s">
        <v>24855</v>
      </c>
      <c r="E2693" s="13" t="s">
        <v>34821</v>
      </c>
      <c r="F2693" s="77" t="str">
        <f t="shared" si="41"/>
        <v>К товару</v>
      </c>
      <c r="G2693" s="87">
        <v>3118.6281600000002</v>
      </c>
      <c r="H2693" s="61">
        <v>63</v>
      </c>
      <c r="I2693" s="60"/>
    </row>
    <row r="2694" spans="1:9" ht="30" x14ac:dyDescent="0.25">
      <c r="A2694" s="8" t="s">
        <v>17768</v>
      </c>
      <c r="B2694" s="8" t="s">
        <v>639</v>
      </c>
      <c r="C2694" s="8" t="s">
        <v>17769</v>
      </c>
      <c r="D2694" s="8" t="s">
        <v>17770</v>
      </c>
      <c r="E2694" s="13" t="s">
        <v>34822</v>
      </c>
      <c r="F2694" s="77" t="str">
        <f t="shared" si="41"/>
        <v>К товару</v>
      </c>
      <c r="G2694" s="87">
        <v>51088.968000000001</v>
      </c>
      <c r="H2694" s="61">
        <v>15</v>
      </c>
      <c r="I2694" s="60"/>
    </row>
    <row r="2695" spans="1:9" ht="30" x14ac:dyDescent="0.25">
      <c r="A2695" s="8" t="s">
        <v>17771</v>
      </c>
      <c r="B2695" s="8" t="s">
        <v>639</v>
      </c>
      <c r="C2695" s="8" t="s">
        <v>17772</v>
      </c>
      <c r="D2695" s="8" t="s">
        <v>17773</v>
      </c>
      <c r="E2695" s="13" t="s">
        <v>34823</v>
      </c>
      <c r="F2695" s="77" t="str">
        <f t="shared" si="41"/>
        <v>К товару</v>
      </c>
      <c r="G2695" s="87">
        <v>39417.281999999999</v>
      </c>
      <c r="H2695" s="61">
        <v>23</v>
      </c>
      <c r="I2695" s="60"/>
    </row>
    <row r="2696" spans="1:9" ht="15" x14ac:dyDescent="0.25">
      <c r="A2696" s="8" t="s">
        <v>17774</v>
      </c>
      <c r="B2696" s="8" t="s">
        <v>639</v>
      </c>
      <c r="C2696" s="8" t="s">
        <v>17775</v>
      </c>
      <c r="D2696" s="8" t="s">
        <v>17776</v>
      </c>
      <c r="E2696" s="13" t="s">
        <v>34824</v>
      </c>
      <c r="F2696" s="77" t="str">
        <f t="shared" si="41"/>
        <v>К товару</v>
      </c>
      <c r="G2696" s="87">
        <v>3012.0479999999998</v>
      </c>
      <c r="H2696" s="61">
        <v>43</v>
      </c>
      <c r="I2696" s="60"/>
    </row>
    <row r="2697" spans="1:9" ht="15" x14ac:dyDescent="0.25">
      <c r="A2697" s="8" t="s">
        <v>24856</v>
      </c>
      <c r="B2697" s="8" t="s">
        <v>639</v>
      </c>
      <c r="C2697" s="8" t="s">
        <v>24857</v>
      </c>
      <c r="D2697" s="8" t="s">
        <v>24858</v>
      </c>
      <c r="E2697" s="13" t="s">
        <v>34825</v>
      </c>
      <c r="F2697" s="77" t="str">
        <f t="shared" si="41"/>
        <v>К товару</v>
      </c>
      <c r="G2697" s="87">
        <v>2442.65508</v>
      </c>
      <c r="H2697" s="61">
        <v>10</v>
      </c>
      <c r="I2697" s="60"/>
    </row>
    <row r="2698" spans="1:9" ht="15" x14ac:dyDescent="0.25">
      <c r="A2698" s="8" t="s">
        <v>17780</v>
      </c>
      <c r="B2698" s="8" t="s">
        <v>639</v>
      </c>
      <c r="C2698" s="8" t="s">
        <v>17781</v>
      </c>
      <c r="D2698" s="8" t="s">
        <v>17782</v>
      </c>
      <c r="E2698" s="13" t="s">
        <v>34826</v>
      </c>
      <c r="F2698" s="77" t="str">
        <f t="shared" ref="F2698:F2761" si="42">HYPERLINK("https://shop-askom.kz/?pbrandnumber="&amp;C2698&amp;"&amp;pbrandname=SAMPA", "К товару")</f>
        <v>К товару</v>
      </c>
      <c r="G2698" s="87">
        <v>4614.8050800000001</v>
      </c>
      <c r="H2698" s="61">
        <v>38</v>
      </c>
      <c r="I2698" s="60"/>
    </row>
    <row r="2699" spans="1:9" ht="15" x14ac:dyDescent="0.25">
      <c r="A2699" s="8" t="s">
        <v>17777</v>
      </c>
      <c r="B2699" s="8" t="s">
        <v>639</v>
      </c>
      <c r="C2699" s="8" t="s">
        <v>17778</v>
      </c>
      <c r="D2699" s="8" t="s">
        <v>17779</v>
      </c>
      <c r="E2699" s="13" t="s">
        <v>34827</v>
      </c>
      <c r="F2699" s="77" t="str">
        <f t="shared" si="42"/>
        <v>К товару</v>
      </c>
      <c r="G2699" s="87">
        <v>2239.9210800000001</v>
      </c>
      <c r="H2699" s="61">
        <v>54</v>
      </c>
      <c r="I2699" s="60"/>
    </row>
    <row r="2700" spans="1:9" ht="30" x14ac:dyDescent="0.25">
      <c r="A2700" s="8" t="s">
        <v>17783</v>
      </c>
      <c r="B2700" s="8" t="s">
        <v>639</v>
      </c>
      <c r="C2700" s="8" t="s">
        <v>17784</v>
      </c>
      <c r="D2700" s="8" t="s">
        <v>17785</v>
      </c>
      <c r="E2700" s="13" t="s">
        <v>34828</v>
      </c>
      <c r="F2700" s="77" t="str">
        <f t="shared" si="42"/>
        <v>К товару</v>
      </c>
      <c r="G2700" s="87">
        <v>5676.5519999999997</v>
      </c>
      <c r="H2700" s="61">
        <v>39</v>
      </c>
      <c r="I2700" s="60"/>
    </row>
    <row r="2701" spans="1:9" ht="15" x14ac:dyDescent="0.25">
      <c r="A2701" s="8" t="s">
        <v>17786</v>
      </c>
      <c r="B2701" s="8" t="s">
        <v>639</v>
      </c>
      <c r="C2701" s="8" t="s">
        <v>17787</v>
      </c>
      <c r="D2701" s="8" t="s">
        <v>17788</v>
      </c>
      <c r="E2701" s="13" t="s">
        <v>34829</v>
      </c>
      <c r="F2701" s="77" t="str">
        <f t="shared" si="42"/>
        <v>К товару</v>
      </c>
      <c r="G2701" s="87">
        <v>2051.6680799999999</v>
      </c>
      <c r="H2701" s="61">
        <v>43</v>
      </c>
      <c r="I2701" s="60"/>
    </row>
    <row r="2702" spans="1:9" ht="15" x14ac:dyDescent="0.25">
      <c r="A2702" s="8" t="s">
        <v>24859</v>
      </c>
      <c r="B2702" s="8" t="s">
        <v>639</v>
      </c>
      <c r="C2702" s="8" t="s">
        <v>24860</v>
      </c>
      <c r="D2702" s="8" t="s">
        <v>24861</v>
      </c>
      <c r="E2702" s="13" t="s">
        <v>34830</v>
      </c>
      <c r="F2702" s="77" t="str">
        <f t="shared" si="42"/>
        <v>К товару</v>
      </c>
      <c r="G2702" s="87">
        <v>1608.5494800000001</v>
      </c>
      <c r="H2702" s="61">
        <v>8</v>
      </c>
      <c r="I2702" s="60"/>
    </row>
    <row r="2703" spans="1:9" ht="15" x14ac:dyDescent="0.25">
      <c r="A2703" s="8" t="s">
        <v>17789</v>
      </c>
      <c r="B2703" s="8" t="s">
        <v>639</v>
      </c>
      <c r="C2703" s="8" t="s">
        <v>17790</v>
      </c>
      <c r="D2703" s="8" t="s">
        <v>17791</v>
      </c>
      <c r="E2703" s="13" t="s">
        <v>34831</v>
      </c>
      <c r="F2703" s="77" t="str">
        <f t="shared" si="42"/>
        <v>К товару</v>
      </c>
      <c r="G2703" s="87">
        <v>3050.8570799999998</v>
      </c>
      <c r="H2703" s="61">
        <v>46</v>
      </c>
      <c r="I2703" s="60"/>
    </row>
    <row r="2704" spans="1:9" ht="30" x14ac:dyDescent="0.25">
      <c r="A2704" s="8" t="s">
        <v>17792</v>
      </c>
      <c r="B2704" s="8" t="s">
        <v>639</v>
      </c>
      <c r="C2704" s="8" t="s">
        <v>17793</v>
      </c>
      <c r="D2704" s="8" t="s">
        <v>17794</v>
      </c>
      <c r="E2704" s="13" t="s">
        <v>34832</v>
      </c>
      <c r="F2704" s="77" t="str">
        <f t="shared" si="42"/>
        <v>К товару</v>
      </c>
      <c r="G2704" s="87">
        <v>3958.5261600000003</v>
      </c>
      <c r="H2704" s="61">
        <v>29</v>
      </c>
      <c r="I2704" s="60"/>
    </row>
    <row r="2705" spans="1:9" ht="15" x14ac:dyDescent="0.25">
      <c r="A2705" s="8" t="s">
        <v>17795</v>
      </c>
      <c r="B2705" s="8" t="s">
        <v>639</v>
      </c>
      <c r="C2705" s="8" t="s">
        <v>17796</v>
      </c>
      <c r="D2705" s="8" t="s">
        <v>17797</v>
      </c>
      <c r="E2705" s="13" t="s">
        <v>34833</v>
      </c>
      <c r="F2705" s="77" t="str">
        <f t="shared" si="42"/>
        <v>К товару</v>
      </c>
      <c r="G2705" s="87">
        <v>4460.1480000000001</v>
      </c>
      <c r="H2705" s="61">
        <v>16</v>
      </c>
      <c r="I2705" s="60"/>
    </row>
    <row r="2706" spans="1:9" ht="15" x14ac:dyDescent="0.25">
      <c r="A2706" s="8" t="s">
        <v>17798</v>
      </c>
      <c r="B2706" s="8" t="s">
        <v>639</v>
      </c>
      <c r="C2706" s="8" t="s">
        <v>17799</v>
      </c>
      <c r="D2706" s="8" t="s">
        <v>17800</v>
      </c>
      <c r="E2706" s="13" t="s">
        <v>34834</v>
      </c>
      <c r="F2706" s="77" t="str">
        <f t="shared" si="42"/>
        <v>К товару</v>
      </c>
      <c r="G2706" s="87">
        <v>4016.4501600000003</v>
      </c>
      <c r="H2706" s="61">
        <v>28</v>
      </c>
      <c r="I2706" s="60"/>
    </row>
    <row r="2707" spans="1:9" ht="15" x14ac:dyDescent="0.25">
      <c r="A2707" s="8" t="s">
        <v>24862</v>
      </c>
      <c r="B2707" s="8" t="s">
        <v>639</v>
      </c>
      <c r="C2707" s="8" t="s">
        <v>24863</v>
      </c>
      <c r="D2707" s="8" t="s">
        <v>24864</v>
      </c>
      <c r="E2707" s="13" t="s">
        <v>34835</v>
      </c>
      <c r="F2707" s="77" t="str">
        <f t="shared" si="42"/>
        <v>К товару</v>
      </c>
      <c r="G2707" s="87">
        <v>13226.36616</v>
      </c>
      <c r="H2707" s="61">
        <v>16</v>
      </c>
      <c r="I2707" s="60"/>
    </row>
    <row r="2708" spans="1:9" ht="15" x14ac:dyDescent="0.25">
      <c r="A2708" s="8" t="s">
        <v>17801</v>
      </c>
      <c r="B2708" s="8" t="s">
        <v>639</v>
      </c>
      <c r="C2708" s="8" t="s">
        <v>17802</v>
      </c>
      <c r="D2708" s="8" t="s">
        <v>17803</v>
      </c>
      <c r="E2708" s="13" t="s">
        <v>34836</v>
      </c>
      <c r="F2708" s="77" t="str">
        <f t="shared" si="42"/>
        <v>К товару</v>
      </c>
      <c r="G2708" s="87">
        <v>7095.69</v>
      </c>
      <c r="H2708" s="61">
        <v>7</v>
      </c>
      <c r="I2708" s="60"/>
    </row>
    <row r="2709" spans="1:9" ht="15" x14ac:dyDescent="0.25">
      <c r="A2709" s="8" t="s">
        <v>24865</v>
      </c>
      <c r="B2709" s="8" t="s">
        <v>639</v>
      </c>
      <c r="C2709" s="8" t="s">
        <v>24866</v>
      </c>
      <c r="D2709" s="8" t="s">
        <v>24867</v>
      </c>
      <c r="E2709" s="13" t="s">
        <v>34837</v>
      </c>
      <c r="F2709" s="77" t="str">
        <f t="shared" si="42"/>
        <v>К товару</v>
      </c>
      <c r="G2709" s="87">
        <v>6159.6381599999995</v>
      </c>
      <c r="H2709" s="61">
        <v>13</v>
      </c>
      <c r="I2709" s="60"/>
    </row>
    <row r="2710" spans="1:9" ht="15" x14ac:dyDescent="0.25">
      <c r="A2710" s="8" t="s">
        <v>17804</v>
      </c>
      <c r="B2710" s="8" t="s">
        <v>639</v>
      </c>
      <c r="C2710" s="8" t="s">
        <v>17805</v>
      </c>
      <c r="D2710" s="8" t="s">
        <v>17806</v>
      </c>
      <c r="E2710" s="13" t="s">
        <v>34838</v>
      </c>
      <c r="F2710" s="77" t="str">
        <f t="shared" si="42"/>
        <v>К товару</v>
      </c>
      <c r="G2710" s="87">
        <v>1795.644</v>
      </c>
      <c r="H2710" s="61">
        <v>29</v>
      </c>
      <c r="I2710" s="60"/>
    </row>
    <row r="2711" spans="1:9" ht="15" x14ac:dyDescent="0.25">
      <c r="A2711" s="8" t="s">
        <v>17807</v>
      </c>
      <c r="B2711" s="8" t="s">
        <v>639</v>
      </c>
      <c r="C2711" s="8" t="s">
        <v>17808</v>
      </c>
      <c r="D2711" s="8" t="s">
        <v>17809</v>
      </c>
      <c r="E2711" s="13" t="s">
        <v>34839</v>
      </c>
      <c r="F2711" s="77" t="str">
        <f t="shared" si="42"/>
        <v>К товару</v>
      </c>
      <c r="G2711" s="87">
        <v>31134.15</v>
      </c>
      <c r="H2711" s="61">
        <v>5</v>
      </c>
      <c r="I2711" s="60"/>
    </row>
    <row r="2712" spans="1:9" ht="15" x14ac:dyDescent="0.25">
      <c r="A2712" s="8" t="s">
        <v>17810</v>
      </c>
      <c r="B2712" s="8" t="s">
        <v>639</v>
      </c>
      <c r="C2712" s="8" t="s">
        <v>17811</v>
      </c>
      <c r="D2712" s="8" t="s">
        <v>17812</v>
      </c>
      <c r="E2712" s="13" t="s">
        <v>34840</v>
      </c>
      <c r="F2712" s="77" t="str">
        <f t="shared" si="42"/>
        <v>К товару</v>
      </c>
      <c r="G2712" s="87">
        <v>26181.648000000001</v>
      </c>
      <c r="H2712" s="61">
        <v>4</v>
      </c>
      <c r="I2712" s="60"/>
    </row>
    <row r="2713" spans="1:9" ht="15" x14ac:dyDescent="0.25">
      <c r="A2713" s="8" t="s">
        <v>17813</v>
      </c>
      <c r="B2713" s="8" t="s">
        <v>639</v>
      </c>
      <c r="C2713" s="8" t="s">
        <v>17814</v>
      </c>
      <c r="D2713" s="8" t="s">
        <v>17815</v>
      </c>
      <c r="E2713" s="13" t="s">
        <v>34841</v>
      </c>
      <c r="F2713" s="77" t="str">
        <f t="shared" si="42"/>
        <v>К товару</v>
      </c>
      <c r="G2713" s="87">
        <v>26915.54508</v>
      </c>
      <c r="H2713" s="61">
        <v>4</v>
      </c>
      <c r="I2713" s="60"/>
    </row>
    <row r="2714" spans="1:9" ht="15" x14ac:dyDescent="0.25">
      <c r="A2714" s="8" t="s">
        <v>17816</v>
      </c>
      <c r="B2714" s="8" t="s">
        <v>639</v>
      </c>
      <c r="C2714" s="8" t="s">
        <v>17817</v>
      </c>
      <c r="D2714" s="8" t="s">
        <v>17818</v>
      </c>
      <c r="E2714" s="13" t="s">
        <v>34842</v>
      </c>
      <c r="F2714" s="77" t="str">
        <f t="shared" si="42"/>
        <v>К товару</v>
      </c>
      <c r="G2714" s="87">
        <v>36530.929080000002</v>
      </c>
      <c r="H2714" s="61">
        <v>12</v>
      </c>
      <c r="I2714" s="60"/>
    </row>
    <row r="2715" spans="1:9" ht="15" x14ac:dyDescent="0.25">
      <c r="A2715" s="8" t="s">
        <v>17819</v>
      </c>
      <c r="B2715" s="8" t="s">
        <v>639</v>
      </c>
      <c r="C2715" s="8" t="s">
        <v>17820</v>
      </c>
      <c r="D2715" s="8" t="s">
        <v>17821</v>
      </c>
      <c r="E2715" s="13" t="s">
        <v>34843</v>
      </c>
      <c r="F2715" s="77" t="str">
        <f t="shared" si="42"/>
        <v>К товару</v>
      </c>
      <c r="G2715" s="87">
        <v>39359.358</v>
      </c>
      <c r="H2715" s="61">
        <v>2</v>
      </c>
      <c r="I2715" s="60"/>
    </row>
    <row r="2716" spans="1:9" ht="15" x14ac:dyDescent="0.25">
      <c r="A2716" s="8" t="s">
        <v>17822</v>
      </c>
      <c r="B2716" s="8" t="s">
        <v>639</v>
      </c>
      <c r="C2716" s="8" t="s">
        <v>17823</v>
      </c>
      <c r="D2716" s="8" t="s">
        <v>17824</v>
      </c>
      <c r="E2716" s="13" t="s">
        <v>34844</v>
      </c>
      <c r="F2716" s="77" t="str">
        <f t="shared" si="42"/>
        <v>К товару</v>
      </c>
      <c r="G2716" s="87">
        <v>29097.542160000001</v>
      </c>
      <c r="H2716" s="61">
        <v>4</v>
      </c>
      <c r="I2716" s="60"/>
    </row>
    <row r="2717" spans="1:9" ht="15" x14ac:dyDescent="0.25">
      <c r="A2717" s="8" t="s">
        <v>17825</v>
      </c>
      <c r="B2717" s="8" t="s">
        <v>639</v>
      </c>
      <c r="C2717" s="8" t="s">
        <v>17826</v>
      </c>
      <c r="D2717" s="8" t="s">
        <v>17827</v>
      </c>
      <c r="E2717" s="13" t="s">
        <v>34845</v>
      </c>
      <c r="F2717" s="77" t="str">
        <f t="shared" si="42"/>
        <v>К товару</v>
      </c>
      <c r="G2717" s="87">
        <v>29039.618159999998</v>
      </c>
      <c r="H2717" s="61">
        <v>10</v>
      </c>
      <c r="I2717" s="60"/>
    </row>
    <row r="2718" spans="1:9" ht="30" x14ac:dyDescent="0.25">
      <c r="A2718" s="8" t="s">
        <v>28013</v>
      </c>
      <c r="B2718" s="8" t="s">
        <v>639</v>
      </c>
      <c r="C2718" s="8" t="s">
        <v>28014</v>
      </c>
      <c r="D2718" s="8" t="s">
        <v>25969</v>
      </c>
      <c r="E2718" s="13" t="s">
        <v>34846</v>
      </c>
      <c r="F2718" s="77" t="str">
        <f t="shared" si="42"/>
        <v>К товару</v>
      </c>
      <c r="G2718" s="87">
        <v>18564.642</v>
      </c>
      <c r="H2718" s="61">
        <v>10</v>
      </c>
      <c r="I2718" s="60"/>
    </row>
    <row r="2719" spans="1:9" ht="30" x14ac:dyDescent="0.25">
      <c r="A2719" s="8" t="s">
        <v>17828</v>
      </c>
      <c r="B2719" s="8" t="s">
        <v>639</v>
      </c>
      <c r="C2719" s="8" t="s">
        <v>17829</v>
      </c>
      <c r="D2719" s="8" t="s">
        <v>17830</v>
      </c>
      <c r="E2719" s="13" t="s">
        <v>34847</v>
      </c>
      <c r="F2719" s="77" t="str">
        <f t="shared" si="42"/>
        <v>К товару</v>
      </c>
      <c r="G2719" s="87">
        <v>28122.101999999999</v>
      </c>
      <c r="H2719" s="61">
        <v>2</v>
      </c>
      <c r="I2719" s="60"/>
    </row>
    <row r="2720" spans="1:9" ht="15" x14ac:dyDescent="0.25">
      <c r="A2720" s="8" t="s">
        <v>17831</v>
      </c>
      <c r="B2720" s="8" t="s">
        <v>639</v>
      </c>
      <c r="C2720" s="8" t="s">
        <v>17832</v>
      </c>
      <c r="D2720" s="8" t="s">
        <v>17833</v>
      </c>
      <c r="E2720" s="13" t="s">
        <v>34848</v>
      </c>
      <c r="F2720" s="77" t="str">
        <f t="shared" si="42"/>
        <v>К товару</v>
      </c>
      <c r="G2720" s="87">
        <v>45238.644</v>
      </c>
      <c r="H2720" s="61">
        <v>6</v>
      </c>
      <c r="I2720" s="60"/>
    </row>
    <row r="2721" spans="1:9" ht="15" x14ac:dyDescent="0.25">
      <c r="A2721" s="8" t="s">
        <v>17834</v>
      </c>
      <c r="B2721" s="8" t="s">
        <v>639</v>
      </c>
      <c r="C2721" s="8" t="s">
        <v>17835</v>
      </c>
      <c r="D2721" s="8" t="s">
        <v>17836</v>
      </c>
      <c r="E2721" s="13" t="s">
        <v>34849</v>
      </c>
      <c r="F2721" s="77" t="str">
        <f t="shared" si="42"/>
        <v>К товару</v>
      </c>
      <c r="G2721" s="87">
        <v>22899.674159999999</v>
      </c>
      <c r="H2721" s="61">
        <v>2</v>
      </c>
      <c r="I2721" s="60"/>
    </row>
    <row r="2722" spans="1:9" ht="15" x14ac:dyDescent="0.25">
      <c r="A2722" s="8" t="s">
        <v>17837</v>
      </c>
      <c r="B2722" s="8" t="s">
        <v>639</v>
      </c>
      <c r="C2722" s="8" t="s">
        <v>17838</v>
      </c>
      <c r="D2722" s="8" t="s">
        <v>17839</v>
      </c>
      <c r="E2722" s="13" t="s">
        <v>34850</v>
      </c>
      <c r="F2722" s="77" t="str">
        <f t="shared" si="42"/>
        <v>К товару</v>
      </c>
      <c r="G2722" s="87">
        <v>25264.711080000001</v>
      </c>
      <c r="H2722" s="61">
        <v>1</v>
      </c>
      <c r="I2722" s="60"/>
    </row>
    <row r="2723" spans="1:9" ht="15" x14ac:dyDescent="0.25">
      <c r="A2723" s="8" t="s">
        <v>17840</v>
      </c>
      <c r="B2723" s="8" t="s">
        <v>639</v>
      </c>
      <c r="C2723" s="8" t="s">
        <v>17841</v>
      </c>
      <c r="D2723" s="8" t="s">
        <v>17842</v>
      </c>
      <c r="E2723" s="13" t="s">
        <v>34851</v>
      </c>
      <c r="F2723" s="77" t="str">
        <f t="shared" si="42"/>
        <v>К товару</v>
      </c>
      <c r="G2723" s="87">
        <v>10465.129080000001</v>
      </c>
      <c r="H2723" s="61">
        <v>30</v>
      </c>
      <c r="I2723" s="60"/>
    </row>
    <row r="2724" spans="1:9" ht="15" x14ac:dyDescent="0.25">
      <c r="A2724" s="8" t="s">
        <v>17843</v>
      </c>
      <c r="B2724" s="8" t="s">
        <v>639</v>
      </c>
      <c r="C2724" s="8" t="s">
        <v>17844</v>
      </c>
      <c r="D2724" s="8" t="s">
        <v>17845</v>
      </c>
      <c r="E2724" s="13" t="s">
        <v>34852</v>
      </c>
      <c r="F2724" s="77" t="str">
        <f t="shared" si="42"/>
        <v>К товару</v>
      </c>
      <c r="G2724" s="87">
        <v>20939.525999999998</v>
      </c>
      <c r="H2724" s="61">
        <v>14</v>
      </c>
      <c r="I2724" s="60"/>
    </row>
    <row r="2725" spans="1:9" ht="15" x14ac:dyDescent="0.25">
      <c r="A2725" s="8" t="s">
        <v>17846</v>
      </c>
      <c r="B2725" s="8" t="s">
        <v>639</v>
      </c>
      <c r="C2725" s="8" t="s">
        <v>17847</v>
      </c>
      <c r="D2725" s="8" t="s">
        <v>17848</v>
      </c>
      <c r="E2725" s="13" t="s">
        <v>34853</v>
      </c>
      <c r="F2725" s="77" t="str">
        <f t="shared" si="42"/>
        <v>К товару</v>
      </c>
      <c r="G2725" s="87">
        <v>44369.784</v>
      </c>
      <c r="H2725" s="61">
        <v>4</v>
      </c>
      <c r="I2725" s="60"/>
    </row>
    <row r="2726" spans="1:9" ht="15" x14ac:dyDescent="0.25">
      <c r="A2726" s="8" t="s">
        <v>17849</v>
      </c>
      <c r="B2726" s="8" t="s">
        <v>639</v>
      </c>
      <c r="C2726" s="8" t="s">
        <v>17850</v>
      </c>
      <c r="D2726" s="8" t="s">
        <v>17851</v>
      </c>
      <c r="E2726" s="13" t="s">
        <v>34854</v>
      </c>
      <c r="F2726" s="77" t="str">
        <f t="shared" si="42"/>
        <v>К товару</v>
      </c>
      <c r="G2726" s="87">
        <v>53348.004000000001</v>
      </c>
      <c r="H2726" s="61">
        <v>1</v>
      </c>
      <c r="I2726" s="60"/>
    </row>
    <row r="2727" spans="1:9" ht="15" x14ac:dyDescent="0.25">
      <c r="A2727" s="8" t="s">
        <v>17852</v>
      </c>
      <c r="B2727" s="8" t="s">
        <v>639</v>
      </c>
      <c r="C2727" s="8" t="s">
        <v>17853</v>
      </c>
      <c r="D2727" s="8" t="s">
        <v>17854</v>
      </c>
      <c r="E2727" s="13" t="s">
        <v>34855</v>
      </c>
      <c r="F2727" s="77" t="str">
        <f t="shared" si="42"/>
        <v>К товару</v>
      </c>
      <c r="G2727" s="87">
        <v>45895.502159999996</v>
      </c>
      <c r="H2727" s="61">
        <v>19</v>
      </c>
      <c r="I2727" s="60"/>
    </row>
    <row r="2728" spans="1:9" ht="15" x14ac:dyDescent="0.25">
      <c r="A2728" s="8" t="s">
        <v>17855</v>
      </c>
      <c r="B2728" s="8" t="s">
        <v>639</v>
      </c>
      <c r="C2728" s="8" t="s">
        <v>17856</v>
      </c>
      <c r="D2728" s="8" t="s">
        <v>17857</v>
      </c>
      <c r="E2728" s="13" t="s">
        <v>34856</v>
      </c>
      <c r="F2728" s="77" t="str">
        <f t="shared" si="42"/>
        <v>К товару</v>
      </c>
      <c r="G2728" s="87">
        <v>21828.080159999998</v>
      </c>
      <c r="H2728" s="61">
        <v>1</v>
      </c>
      <c r="I2728" s="60"/>
    </row>
    <row r="2729" spans="1:9" ht="15" x14ac:dyDescent="0.25">
      <c r="A2729" s="8" t="s">
        <v>17858</v>
      </c>
      <c r="B2729" s="8" t="s">
        <v>639</v>
      </c>
      <c r="C2729" s="8" t="s">
        <v>17859</v>
      </c>
      <c r="D2729" s="8" t="s">
        <v>17860</v>
      </c>
      <c r="E2729" s="13" t="s">
        <v>34857</v>
      </c>
      <c r="F2729" s="77" t="str">
        <f t="shared" si="42"/>
        <v>К товару</v>
      </c>
      <c r="G2729" s="87">
        <v>19945.550159999999</v>
      </c>
      <c r="H2729" s="61">
        <v>1</v>
      </c>
      <c r="I2729" s="60"/>
    </row>
    <row r="2730" spans="1:9" ht="15" x14ac:dyDescent="0.25">
      <c r="A2730" s="8" t="s">
        <v>24868</v>
      </c>
      <c r="B2730" s="8" t="s">
        <v>639</v>
      </c>
      <c r="C2730" s="8" t="s">
        <v>24869</v>
      </c>
      <c r="D2730" s="8" t="s">
        <v>24870</v>
      </c>
      <c r="E2730" s="13" t="s">
        <v>34858</v>
      </c>
      <c r="F2730" s="77" t="str">
        <f t="shared" si="42"/>
        <v>К товару</v>
      </c>
      <c r="G2730" s="87">
        <v>9306.6490799999992</v>
      </c>
      <c r="H2730" s="61">
        <v>1</v>
      </c>
      <c r="I2730" s="60"/>
    </row>
    <row r="2731" spans="1:9" ht="15" x14ac:dyDescent="0.25">
      <c r="A2731" s="8" t="s">
        <v>28015</v>
      </c>
      <c r="B2731" s="8" t="s">
        <v>639</v>
      </c>
      <c r="C2731" s="8" t="s">
        <v>28016</v>
      </c>
      <c r="D2731" s="8" t="s">
        <v>28017</v>
      </c>
      <c r="E2731" s="13" t="s">
        <v>34859</v>
      </c>
      <c r="F2731" s="77" t="str">
        <f t="shared" si="42"/>
        <v>К товару</v>
      </c>
      <c r="G2731" s="87">
        <v>11758.572</v>
      </c>
      <c r="H2731" s="61">
        <v>4</v>
      </c>
      <c r="I2731" s="60"/>
    </row>
    <row r="2732" spans="1:9" ht="15" x14ac:dyDescent="0.25">
      <c r="A2732" s="8" t="s">
        <v>17861</v>
      </c>
      <c r="B2732" s="8" t="s">
        <v>639</v>
      </c>
      <c r="C2732" s="8" t="s">
        <v>17862</v>
      </c>
      <c r="D2732" s="8" t="s">
        <v>17863</v>
      </c>
      <c r="E2732" s="13" t="s">
        <v>34860</v>
      </c>
      <c r="F2732" s="77" t="str">
        <f t="shared" si="42"/>
        <v>К товару</v>
      </c>
      <c r="G2732" s="87">
        <v>25978.914000000001</v>
      </c>
      <c r="H2732" s="61">
        <v>5</v>
      </c>
      <c r="I2732" s="60"/>
    </row>
    <row r="2733" spans="1:9" ht="15" x14ac:dyDescent="0.25">
      <c r="A2733" s="8" t="s">
        <v>28018</v>
      </c>
      <c r="B2733" s="8" t="s">
        <v>639</v>
      </c>
      <c r="C2733" s="8" t="s">
        <v>28019</v>
      </c>
      <c r="D2733" s="8" t="s">
        <v>27006</v>
      </c>
      <c r="E2733" s="13" t="s">
        <v>34861</v>
      </c>
      <c r="F2733" s="77" t="str">
        <f t="shared" si="42"/>
        <v>К товару</v>
      </c>
      <c r="G2733" s="87">
        <v>47265.983999999997</v>
      </c>
      <c r="H2733" s="61">
        <v>2</v>
      </c>
      <c r="I2733" s="60"/>
    </row>
    <row r="2734" spans="1:9" ht="15" x14ac:dyDescent="0.25">
      <c r="A2734" s="8" t="s">
        <v>17864</v>
      </c>
      <c r="B2734" s="8" t="s">
        <v>639</v>
      </c>
      <c r="C2734" s="8" t="s">
        <v>17865</v>
      </c>
      <c r="D2734" s="8" t="s">
        <v>17866</v>
      </c>
      <c r="E2734" s="13" t="s">
        <v>34862</v>
      </c>
      <c r="F2734" s="77" t="str">
        <f t="shared" si="42"/>
        <v>К товару</v>
      </c>
      <c r="G2734" s="87">
        <v>34030.35</v>
      </c>
      <c r="H2734" s="61">
        <v>2</v>
      </c>
      <c r="I2734" s="60"/>
    </row>
    <row r="2735" spans="1:9" ht="15" x14ac:dyDescent="0.25">
      <c r="A2735" s="8" t="s">
        <v>17867</v>
      </c>
      <c r="B2735" s="8" t="s">
        <v>639</v>
      </c>
      <c r="C2735" s="8" t="s">
        <v>17868</v>
      </c>
      <c r="D2735" s="8" t="s">
        <v>17869</v>
      </c>
      <c r="E2735" s="13" t="s">
        <v>34863</v>
      </c>
      <c r="F2735" s="77" t="str">
        <f t="shared" si="42"/>
        <v>К товару</v>
      </c>
      <c r="G2735" s="87">
        <v>24299.117999999999</v>
      </c>
      <c r="H2735" s="61">
        <v>3</v>
      </c>
      <c r="I2735" s="60"/>
    </row>
    <row r="2736" spans="1:9" ht="15" x14ac:dyDescent="0.25">
      <c r="A2736" s="8" t="s">
        <v>17870</v>
      </c>
      <c r="B2736" s="8" t="s">
        <v>639</v>
      </c>
      <c r="C2736" s="8" t="s">
        <v>17871</v>
      </c>
      <c r="D2736" s="8" t="s">
        <v>17872</v>
      </c>
      <c r="E2736" s="13" t="s">
        <v>34864</v>
      </c>
      <c r="F2736" s="77" t="str">
        <f t="shared" si="42"/>
        <v>К товару</v>
      </c>
      <c r="G2736" s="87">
        <v>20591.982</v>
      </c>
      <c r="H2736" s="61">
        <v>9</v>
      </c>
      <c r="I2736" s="60"/>
    </row>
    <row r="2737" spans="1:9" ht="15" x14ac:dyDescent="0.25">
      <c r="A2737" s="8" t="s">
        <v>21706</v>
      </c>
      <c r="B2737" s="8" t="s">
        <v>639</v>
      </c>
      <c r="C2737" s="8" t="s">
        <v>21707</v>
      </c>
      <c r="D2737" s="8" t="s">
        <v>21708</v>
      </c>
      <c r="E2737" s="13" t="s">
        <v>34865</v>
      </c>
      <c r="F2737" s="77" t="str">
        <f t="shared" si="42"/>
        <v>К товару</v>
      </c>
      <c r="G2737" s="87">
        <v>41155.002</v>
      </c>
      <c r="H2737" s="61">
        <v>4</v>
      </c>
      <c r="I2737" s="60"/>
    </row>
    <row r="2738" spans="1:9" ht="15" x14ac:dyDescent="0.25">
      <c r="A2738" s="8" t="s">
        <v>17873</v>
      </c>
      <c r="B2738" s="8" t="s">
        <v>639</v>
      </c>
      <c r="C2738" s="8" t="s">
        <v>17874</v>
      </c>
      <c r="D2738" s="8" t="s">
        <v>17875</v>
      </c>
      <c r="E2738" s="13" t="s">
        <v>34866</v>
      </c>
      <c r="F2738" s="77" t="str">
        <f t="shared" si="42"/>
        <v>К товару</v>
      </c>
      <c r="G2738" s="87">
        <v>20070.666000000001</v>
      </c>
      <c r="H2738" s="61">
        <v>5</v>
      </c>
      <c r="I2738" s="60"/>
    </row>
    <row r="2739" spans="1:9" ht="15" x14ac:dyDescent="0.25">
      <c r="A2739" s="8" t="s">
        <v>17876</v>
      </c>
      <c r="B2739" s="8" t="s">
        <v>639</v>
      </c>
      <c r="C2739" s="8" t="s">
        <v>17877</v>
      </c>
      <c r="D2739" s="8" t="s">
        <v>17878</v>
      </c>
      <c r="E2739" s="13" t="s">
        <v>34867</v>
      </c>
      <c r="F2739" s="77" t="str">
        <f t="shared" si="42"/>
        <v>К товару</v>
      </c>
      <c r="G2739" s="87">
        <v>35130.906000000003</v>
      </c>
      <c r="H2739" s="61">
        <v>4</v>
      </c>
      <c r="I2739" s="60"/>
    </row>
    <row r="2740" spans="1:9" ht="15" x14ac:dyDescent="0.25">
      <c r="A2740" s="8" t="s">
        <v>17879</v>
      </c>
      <c r="B2740" s="8" t="s">
        <v>639</v>
      </c>
      <c r="C2740" s="8" t="s">
        <v>17880</v>
      </c>
      <c r="D2740" s="8" t="s">
        <v>17881</v>
      </c>
      <c r="E2740" s="13" t="s">
        <v>34868</v>
      </c>
      <c r="F2740" s="77" t="str">
        <f t="shared" si="42"/>
        <v>К товару</v>
      </c>
      <c r="G2740" s="87">
        <v>18043.326000000001</v>
      </c>
      <c r="H2740" s="61">
        <v>3</v>
      </c>
      <c r="I2740" s="60"/>
    </row>
    <row r="2741" spans="1:9" ht="15" x14ac:dyDescent="0.25">
      <c r="A2741" s="8" t="s">
        <v>17882</v>
      </c>
      <c r="B2741" s="8" t="s">
        <v>639</v>
      </c>
      <c r="C2741" s="8" t="s">
        <v>17883</v>
      </c>
      <c r="D2741" s="8" t="s">
        <v>17884</v>
      </c>
      <c r="E2741" s="13" t="s">
        <v>34869</v>
      </c>
      <c r="F2741" s="77" t="str">
        <f t="shared" si="42"/>
        <v>К товару</v>
      </c>
      <c r="G2741" s="87">
        <v>19896.894</v>
      </c>
      <c r="H2741" s="61">
        <v>3</v>
      </c>
      <c r="I2741" s="60"/>
    </row>
    <row r="2742" spans="1:9" ht="15" x14ac:dyDescent="0.25">
      <c r="A2742" s="8" t="s">
        <v>24871</v>
      </c>
      <c r="B2742" s="8" t="s">
        <v>639</v>
      </c>
      <c r="C2742" s="8" t="s">
        <v>24872</v>
      </c>
      <c r="D2742" s="8" t="s">
        <v>24873</v>
      </c>
      <c r="E2742" s="13" t="s">
        <v>34870</v>
      </c>
      <c r="F2742" s="77" t="str">
        <f t="shared" si="42"/>
        <v>К товару</v>
      </c>
      <c r="G2742" s="87">
        <v>13071.709080000001</v>
      </c>
      <c r="H2742" s="61">
        <v>17</v>
      </c>
      <c r="I2742" s="60"/>
    </row>
    <row r="2743" spans="1:9" ht="15" x14ac:dyDescent="0.25">
      <c r="A2743" s="8" t="s">
        <v>28020</v>
      </c>
      <c r="B2743" s="8" t="s">
        <v>639</v>
      </c>
      <c r="C2743" s="8" t="s">
        <v>28021</v>
      </c>
      <c r="D2743" s="8" t="s">
        <v>28022</v>
      </c>
      <c r="E2743" s="13" t="s">
        <v>34871</v>
      </c>
      <c r="F2743" s="77" t="str">
        <f t="shared" si="42"/>
        <v>К товару</v>
      </c>
      <c r="G2743" s="87">
        <v>12955.861080000001</v>
      </c>
      <c r="H2743" s="61">
        <v>6</v>
      </c>
      <c r="I2743" s="60"/>
    </row>
    <row r="2744" spans="1:9" ht="15" x14ac:dyDescent="0.25">
      <c r="A2744" s="8" t="s">
        <v>28023</v>
      </c>
      <c r="B2744" s="8" t="s">
        <v>639</v>
      </c>
      <c r="C2744" s="8" t="s">
        <v>28024</v>
      </c>
      <c r="D2744" s="8" t="s">
        <v>28025</v>
      </c>
      <c r="E2744" s="13" t="s">
        <v>34872</v>
      </c>
      <c r="F2744" s="77" t="str">
        <f t="shared" si="42"/>
        <v>К товару</v>
      </c>
      <c r="G2744" s="87">
        <v>13110.51816</v>
      </c>
      <c r="H2744" s="61">
        <v>10</v>
      </c>
      <c r="I2744" s="60"/>
    </row>
    <row r="2745" spans="1:9" ht="15" x14ac:dyDescent="0.25">
      <c r="A2745" s="8" t="s">
        <v>17885</v>
      </c>
      <c r="B2745" s="8" t="s">
        <v>639</v>
      </c>
      <c r="C2745" s="8" t="s">
        <v>17886</v>
      </c>
      <c r="D2745" s="8" t="s">
        <v>17887</v>
      </c>
      <c r="E2745" s="13" t="s">
        <v>34873</v>
      </c>
      <c r="F2745" s="77" t="str">
        <f t="shared" si="42"/>
        <v>К товару</v>
      </c>
      <c r="G2745" s="87">
        <v>5908.2479999999996</v>
      </c>
      <c r="H2745" s="61">
        <v>38</v>
      </c>
      <c r="I2745" s="60"/>
    </row>
    <row r="2746" spans="1:9" ht="15" x14ac:dyDescent="0.25">
      <c r="A2746" s="8" t="s">
        <v>17888</v>
      </c>
      <c r="B2746" s="8" t="s">
        <v>639</v>
      </c>
      <c r="C2746" s="8" t="s">
        <v>17889</v>
      </c>
      <c r="D2746" s="8" t="s">
        <v>17890</v>
      </c>
      <c r="E2746" s="13" t="s">
        <v>34874</v>
      </c>
      <c r="F2746" s="77" t="str">
        <f t="shared" si="42"/>
        <v>К товару</v>
      </c>
      <c r="G2746" s="87">
        <v>10715.94</v>
      </c>
      <c r="H2746" s="61">
        <v>10</v>
      </c>
      <c r="I2746" s="60"/>
    </row>
    <row r="2747" spans="1:9" ht="15" x14ac:dyDescent="0.25">
      <c r="A2747" s="8" t="s">
        <v>24874</v>
      </c>
      <c r="B2747" s="8" t="s">
        <v>639</v>
      </c>
      <c r="C2747" s="8" t="s">
        <v>24875</v>
      </c>
      <c r="D2747" s="8" t="s">
        <v>24876</v>
      </c>
      <c r="E2747" s="13" t="s">
        <v>34875</v>
      </c>
      <c r="F2747" s="77" t="str">
        <f t="shared" si="42"/>
        <v>К товару</v>
      </c>
      <c r="G2747" s="87">
        <v>5734.4759999999997</v>
      </c>
      <c r="H2747" s="61">
        <v>12</v>
      </c>
      <c r="I2747" s="60"/>
    </row>
    <row r="2748" spans="1:9" ht="15" x14ac:dyDescent="0.25">
      <c r="A2748" s="8" t="s">
        <v>24877</v>
      </c>
      <c r="B2748" s="8" t="s">
        <v>639</v>
      </c>
      <c r="C2748" s="8" t="s">
        <v>24878</v>
      </c>
      <c r="D2748" s="8" t="s">
        <v>24879</v>
      </c>
      <c r="E2748" s="13" t="s">
        <v>34876</v>
      </c>
      <c r="F2748" s="77" t="str">
        <f t="shared" si="42"/>
        <v>К товару</v>
      </c>
      <c r="G2748" s="87">
        <v>5618.6279999999997</v>
      </c>
      <c r="H2748" s="61">
        <v>12</v>
      </c>
      <c r="I2748" s="60"/>
    </row>
    <row r="2749" spans="1:9" ht="15" x14ac:dyDescent="0.25">
      <c r="A2749" s="8" t="s">
        <v>28026</v>
      </c>
      <c r="B2749" s="8" t="s">
        <v>639</v>
      </c>
      <c r="C2749" s="8" t="s">
        <v>28027</v>
      </c>
      <c r="D2749" s="8" t="s">
        <v>28028</v>
      </c>
      <c r="E2749" s="13" t="s">
        <v>34877</v>
      </c>
      <c r="F2749" s="77" t="str">
        <f t="shared" si="42"/>
        <v>К товару</v>
      </c>
      <c r="G2749" s="87">
        <v>5744.3230800000001</v>
      </c>
      <c r="H2749" s="61">
        <v>20</v>
      </c>
      <c r="I2749" s="60"/>
    </row>
    <row r="2750" spans="1:9" ht="30" x14ac:dyDescent="0.25">
      <c r="A2750" s="8" t="s">
        <v>17891</v>
      </c>
      <c r="B2750" s="8" t="s">
        <v>639</v>
      </c>
      <c r="C2750" s="8" t="s">
        <v>17892</v>
      </c>
      <c r="D2750" s="8" t="s">
        <v>17893</v>
      </c>
      <c r="E2750" s="13" t="s">
        <v>34878</v>
      </c>
      <c r="F2750" s="77" t="str">
        <f t="shared" si="42"/>
        <v>К товару</v>
      </c>
      <c r="G2750" s="87">
        <v>5184.1980000000003</v>
      </c>
      <c r="H2750" s="61">
        <v>48</v>
      </c>
      <c r="I2750" s="60"/>
    </row>
    <row r="2751" spans="1:9" ht="15" x14ac:dyDescent="0.25">
      <c r="A2751" s="8" t="s">
        <v>17894</v>
      </c>
      <c r="B2751" s="8" t="s">
        <v>639</v>
      </c>
      <c r="C2751" s="8" t="s">
        <v>17895</v>
      </c>
      <c r="D2751" s="8" t="s">
        <v>17896</v>
      </c>
      <c r="E2751" s="13" t="s">
        <v>34879</v>
      </c>
      <c r="F2751" s="77" t="str">
        <f t="shared" si="42"/>
        <v>К товару</v>
      </c>
      <c r="G2751" s="87">
        <v>2742.1221600000003</v>
      </c>
      <c r="H2751" s="61">
        <v>115</v>
      </c>
      <c r="I2751" s="60"/>
    </row>
    <row r="2752" spans="1:9" ht="15" x14ac:dyDescent="0.25">
      <c r="A2752" s="8" t="s">
        <v>17897</v>
      </c>
      <c r="B2752" s="8" t="s">
        <v>639</v>
      </c>
      <c r="C2752" s="8" t="s">
        <v>17898</v>
      </c>
      <c r="D2752" s="8" t="s">
        <v>17899</v>
      </c>
      <c r="E2752" s="13" t="s">
        <v>34880</v>
      </c>
      <c r="F2752" s="77" t="str">
        <f t="shared" si="42"/>
        <v>К товару</v>
      </c>
      <c r="G2752" s="87">
        <v>2645.3890799999999</v>
      </c>
      <c r="H2752" s="61">
        <v>48</v>
      </c>
      <c r="I2752" s="60"/>
    </row>
    <row r="2753" spans="1:9" ht="30" x14ac:dyDescent="0.25">
      <c r="A2753" s="8" t="s">
        <v>28029</v>
      </c>
      <c r="B2753" s="8" t="s">
        <v>639</v>
      </c>
      <c r="C2753" s="8" t="s">
        <v>28030</v>
      </c>
      <c r="D2753" s="8" t="s">
        <v>28031</v>
      </c>
      <c r="E2753" s="13" t="s">
        <v>34881</v>
      </c>
      <c r="F2753" s="77" t="str">
        <f t="shared" si="42"/>
        <v>К товару</v>
      </c>
      <c r="G2753" s="87">
        <v>2983.0859999999998</v>
      </c>
      <c r="H2753" s="61">
        <v>8</v>
      </c>
      <c r="I2753" s="60"/>
    </row>
    <row r="2754" spans="1:9" ht="15" x14ac:dyDescent="0.25">
      <c r="A2754" s="8" t="s">
        <v>17900</v>
      </c>
      <c r="B2754" s="8" t="s">
        <v>639</v>
      </c>
      <c r="C2754" s="8" t="s">
        <v>17901</v>
      </c>
      <c r="D2754" s="8" t="s">
        <v>17902</v>
      </c>
      <c r="E2754" s="13" t="s">
        <v>34882</v>
      </c>
      <c r="F2754" s="77" t="str">
        <f t="shared" si="42"/>
        <v>К товару</v>
      </c>
      <c r="G2754" s="87">
        <v>1970.57448</v>
      </c>
      <c r="H2754" s="61">
        <v>15</v>
      </c>
      <c r="I2754" s="60"/>
    </row>
    <row r="2755" spans="1:9" ht="15" x14ac:dyDescent="0.25">
      <c r="A2755" s="8" t="s">
        <v>24880</v>
      </c>
      <c r="B2755" s="8" t="s">
        <v>639</v>
      </c>
      <c r="C2755" s="8" t="s">
        <v>24881</v>
      </c>
      <c r="D2755" s="8" t="s">
        <v>24882</v>
      </c>
      <c r="E2755" s="13" t="s">
        <v>34883</v>
      </c>
      <c r="F2755" s="77" t="str">
        <f t="shared" si="42"/>
        <v>К товару</v>
      </c>
      <c r="G2755" s="87">
        <v>5773.2850799999997</v>
      </c>
      <c r="H2755" s="61">
        <v>8</v>
      </c>
      <c r="I2755" s="60"/>
    </row>
    <row r="2756" spans="1:9" ht="15" x14ac:dyDescent="0.25">
      <c r="A2756" s="8" t="s">
        <v>21709</v>
      </c>
      <c r="B2756" s="8" t="s">
        <v>639</v>
      </c>
      <c r="C2756" s="8" t="s">
        <v>21710</v>
      </c>
      <c r="D2756" s="8" t="s">
        <v>21711</v>
      </c>
      <c r="E2756" s="13" t="s">
        <v>34884</v>
      </c>
      <c r="F2756" s="77" t="str">
        <f t="shared" si="42"/>
        <v>К товару</v>
      </c>
      <c r="G2756" s="87">
        <v>41502.546000000002</v>
      </c>
      <c r="H2756" s="61">
        <v>2</v>
      </c>
      <c r="I2756" s="60"/>
    </row>
    <row r="2757" spans="1:9" ht="15" x14ac:dyDescent="0.25">
      <c r="A2757" s="8" t="s">
        <v>21712</v>
      </c>
      <c r="B2757" s="8" t="s">
        <v>639</v>
      </c>
      <c r="C2757" s="8" t="s">
        <v>21713</v>
      </c>
      <c r="D2757" s="8" t="s">
        <v>21714</v>
      </c>
      <c r="E2757" s="13" t="s">
        <v>34885</v>
      </c>
      <c r="F2757" s="77" t="str">
        <f t="shared" si="42"/>
        <v>К товару</v>
      </c>
      <c r="G2757" s="87">
        <v>41183.964</v>
      </c>
      <c r="H2757" s="61">
        <v>6</v>
      </c>
      <c r="I2757" s="60"/>
    </row>
    <row r="2758" spans="1:9" ht="15" x14ac:dyDescent="0.25">
      <c r="A2758" s="8" t="s">
        <v>24883</v>
      </c>
      <c r="B2758" s="8" t="s">
        <v>639</v>
      </c>
      <c r="C2758" s="8" t="s">
        <v>24884</v>
      </c>
      <c r="D2758" s="8" t="s">
        <v>11814</v>
      </c>
      <c r="E2758" s="13" t="s">
        <v>34886</v>
      </c>
      <c r="F2758" s="77" t="str">
        <f t="shared" si="42"/>
        <v>К товару</v>
      </c>
      <c r="G2758" s="87">
        <v>88430.833079999997</v>
      </c>
      <c r="H2758" s="61">
        <v>19</v>
      </c>
      <c r="I2758" s="60"/>
    </row>
    <row r="2759" spans="1:9" ht="15" x14ac:dyDescent="0.25">
      <c r="A2759" s="8" t="s">
        <v>21715</v>
      </c>
      <c r="B2759" s="8" t="s">
        <v>639</v>
      </c>
      <c r="C2759" s="8" t="s">
        <v>21716</v>
      </c>
      <c r="D2759" s="8" t="s">
        <v>9578</v>
      </c>
      <c r="E2759" s="13" t="s">
        <v>34887</v>
      </c>
      <c r="F2759" s="77" t="str">
        <f t="shared" si="42"/>
        <v>К товару</v>
      </c>
      <c r="G2759" s="87">
        <v>51407.55</v>
      </c>
      <c r="H2759" s="61">
        <v>12</v>
      </c>
      <c r="I2759" s="60"/>
    </row>
    <row r="2760" spans="1:9" ht="15" x14ac:dyDescent="0.25">
      <c r="A2760" s="8" t="s">
        <v>17903</v>
      </c>
      <c r="B2760" s="8" t="s">
        <v>639</v>
      </c>
      <c r="C2760" s="8" t="s">
        <v>17904</v>
      </c>
      <c r="D2760" s="8" t="s">
        <v>17905</v>
      </c>
      <c r="E2760" s="13" t="s">
        <v>34888</v>
      </c>
      <c r="F2760" s="77" t="str">
        <f t="shared" si="42"/>
        <v>К товару</v>
      </c>
      <c r="G2760" s="87">
        <v>51446.359080000002</v>
      </c>
      <c r="H2760" s="61">
        <v>4</v>
      </c>
      <c r="I2760" s="60"/>
    </row>
    <row r="2761" spans="1:9" ht="15" x14ac:dyDescent="0.25">
      <c r="A2761" s="8" t="s">
        <v>21717</v>
      </c>
      <c r="B2761" s="8" t="s">
        <v>639</v>
      </c>
      <c r="C2761" s="8" t="s">
        <v>21718</v>
      </c>
      <c r="D2761" s="8" t="s">
        <v>9668</v>
      </c>
      <c r="E2761" s="13" t="s">
        <v>34889</v>
      </c>
      <c r="F2761" s="77" t="str">
        <f t="shared" si="42"/>
        <v>К товару</v>
      </c>
      <c r="G2761" s="87">
        <v>36772.472159999998</v>
      </c>
      <c r="H2761" s="61">
        <v>10</v>
      </c>
      <c r="I2761" s="60"/>
    </row>
    <row r="2762" spans="1:9" ht="15" x14ac:dyDescent="0.25">
      <c r="A2762" s="8" t="s">
        <v>24885</v>
      </c>
      <c r="B2762" s="8" t="s">
        <v>639</v>
      </c>
      <c r="C2762" s="8" t="s">
        <v>24886</v>
      </c>
      <c r="D2762" s="8" t="s">
        <v>24887</v>
      </c>
      <c r="E2762" s="13" t="s">
        <v>34890</v>
      </c>
      <c r="F2762" s="77" t="str">
        <f t="shared" ref="F2762:F2825" si="43">HYPERLINK("https://shop-askom.kz/?pbrandnumber="&amp;C2762&amp;"&amp;pbrandname=SAMPA", "К товару")</f>
        <v>К товару</v>
      </c>
      <c r="G2762" s="87">
        <v>20148.284159999999</v>
      </c>
      <c r="H2762" s="61">
        <v>4</v>
      </c>
      <c r="I2762" s="60"/>
    </row>
    <row r="2763" spans="1:9" ht="15" x14ac:dyDescent="0.25">
      <c r="A2763" s="8" t="s">
        <v>17906</v>
      </c>
      <c r="B2763" s="8" t="s">
        <v>639</v>
      </c>
      <c r="C2763" s="8" t="s">
        <v>17907</v>
      </c>
      <c r="D2763" s="8" t="s">
        <v>17908</v>
      </c>
      <c r="E2763" s="13" t="s">
        <v>34891</v>
      </c>
      <c r="F2763" s="77" t="str">
        <f t="shared" si="43"/>
        <v>К товару</v>
      </c>
      <c r="G2763" s="87">
        <v>5174.9301599999999</v>
      </c>
      <c r="H2763" s="61">
        <v>7</v>
      </c>
      <c r="I2763" s="60"/>
    </row>
    <row r="2764" spans="1:9" ht="15" x14ac:dyDescent="0.25">
      <c r="A2764" s="8" t="s">
        <v>17909</v>
      </c>
      <c r="B2764" s="8" t="s">
        <v>639</v>
      </c>
      <c r="C2764" s="8" t="s">
        <v>17910</v>
      </c>
      <c r="D2764" s="8" t="s">
        <v>17911</v>
      </c>
      <c r="E2764" s="13" t="s">
        <v>34892</v>
      </c>
      <c r="F2764" s="77" t="str">
        <f t="shared" si="43"/>
        <v>К товару</v>
      </c>
      <c r="G2764" s="87">
        <v>1902.22416</v>
      </c>
      <c r="H2764" s="61">
        <v>40</v>
      </c>
      <c r="I2764" s="60"/>
    </row>
    <row r="2765" spans="1:9" ht="15" x14ac:dyDescent="0.25">
      <c r="A2765" s="8" t="s">
        <v>24888</v>
      </c>
      <c r="B2765" s="8" t="s">
        <v>639</v>
      </c>
      <c r="C2765" s="8" t="s">
        <v>24889</v>
      </c>
      <c r="D2765" s="8" t="s">
        <v>24890</v>
      </c>
      <c r="E2765" s="13" t="s">
        <v>34893</v>
      </c>
      <c r="F2765" s="77" t="str">
        <f t="shared" si="43"/>
        <v>К товару</v>
      </c>
      <c r="G2765" s="87">
        <v>28942.88508</v>
      </c>
      <c r="H2765" s="61">
        <v>1</v>
      </c>
      <c r="I2765" s="60"/>
    </row>
    <row r="2766" spans="1:9" ht="15" x14ac:dyDescent="0.25">
      <c r="A2766" s="8" t="s">
        <v>24891</v>
      </c>
      <c r="B2766" s="8" t="s">
        <v>639</v>
      </c>
      <c r="C2766" s="8" t="s">
        <v>24892</v>
      </c>
      <c r="D2766" s="8" t="s">
        <v>24893</v>
      </c>
      <c r="E2766" s="13" t="s">
        <v>34894</v>
      </c>
      <c r="F2766" s="77" t="str">
        <f t="shared" si="43"/>
        <v>К товару</v>
      </c>
      <c r="G2766" s="87">
        <v>28962</v>
      </c>
      <c r="H2766" s="61">
        <v>1</v>
      </c>
      <c r="I2766" s="60"/>
    </row>
    <row r="2767" spans="1:9" ht="15" x14ac:dyDescent="0.25">
      <c r="A2767" s="8" t="s">
        <v>24894</v>
      </c>
      <c r="B2767" s="8" t="s">
        <v>639</v>
      </c>
      <c r="C2767" s="8" t="s">
        <v>24895</v>
      </c>
      <c r="D2767" s="8" t="s">
        <v>24896</v>
      </c>
      <c r="E2767" s="13" t="s">
        <v>34895</v>
      </c>
      <c r="F2767" s="77" t="str">
        <f t="shared" si="43"/>
        <v>К товару</v>
      </c>
      <c r="G2767" s="87">
        <v>16904.54016</v>
      </c>
      <c r="H2767" s="61">
        <v>2</v>
      </c>
      <c r="I2767" s="60"/>
    </row>
    <row r="2768" spans="1:9" ht="30" x14ac:dyDescent="0.25">
      <c r="A2768" s="8" t="s">
        <v>17912</v>
      </c>
      <c r="B2768" s="8" t="s">
        <v>639</v>
      </c>
      <c r="C2768" s="8" t="s">
        <v>17913</v>
      </c>
      <c r="D2768" s="8" t="s">
        <v>17914</v>
      </c>
      <c r="E2768" s="13" t="s">
        <v>34896</v>
      </c>
      <c r="F2768" s="77" t="str">
        <f t="shared" si="43"/>
        <v>К товару</v>
      </c>
      <c r="G2768" s="87">
        <v>37418.904000000002</v>
      </c>
      <c r="H2768" s="61">
        <v>5</v>
      </c>
      <c r="I2768" s="60"/>
    </row>
    <row r="2769" spans="1:9" ht="15" x14ac:dyDescent="0.25">
      <c r="A2769" s="8" t="s">
        <v>17915</v>
      </c>
      <c r="B2769" s="8" t="s">
        <v>639</v>
      </c>
      <c r="C2769" s="8" t="s">
        <v>17916</v>
      </c>
      <c r="D2769" s="8" t="s">
        <v>17917</v>
      </c>
      <c r="E2769" s="13" t="s">
        <v>34897</v>
      </c>
      <c r="F2769" s="77" t="str">
        <f t="shared" si="43"/>
        <v>К товару</v>
      </c>
      <c r="G2769" s="87">
        <v>13197.40416</v>
      </c>
      <c r="H2769" s="61">
        <v>2</v>
      </c>
      <c r="I2769" s="60"/>
    </row>
    <row r="2770" spans="1:9" ht="30" x14ac:dyDescent="0.25">
      <c r="A2770" s="8" t="s">
        <v>17918</v>
      </c>
      <c r="B2770" s="8" t="s">
        <v>639</v>
      </c>
      <c r="C2770" s="8" t="s">
        <v>17919</v>
      </c>
      <c r="D2770" s="8" t="s">
        <v>17920</v>
      </c>
      <c r="E2770" s="13" t="s">
        <v>34898</v>
      </c>
      <c r="F2770" s="77" t="str">
        <f t="shared" si="43"/>
        <v>К товару</v>
      </c>
      <c r="G2770" s="87">
        <v>11430.722159999999</v>
      </c>
      <c r="H2770" s="61">
        <v>21</v>
      </c>
      <c r="I2770" s="60"/>
    </row>
    <row r="2771" spans="1:9" ht="15" x14ac:dyDescent="0.25">
      <c r="A2771" s="8" t="s">
        <v>17921</v>
      </c>
      <c r="B2771" s="8" t="s">
        <v>639</v>
      </c>
      <c r="C2771" s="8" t="s">
        <v>17922</v>
      </c>
      <c r="D2771" s="8" t="s">
        <v>17923</v>
      </c>
      <c r="E2771" s="13" t="s">
        <v>34899</v>
      </c>
      <c r="F2771" s="77" t="str">
        <f t="shared" si="43"/>
        <v>К товару</v>
      </c>
      <c r="G2771" s="87">
        <v>323.21591999999998</v>
      </c>
      <c r="H2771" s="61">
        <v>184</v>
      </c>
      <c r="I2771" s="60"/>
    </row>
    <row r="2772" spans="1:9" ht="15" x14ac:dyDescent="0.25">
      <c r="A2772" s="8" t="s">
        <v>17924</v>
      </c>
      <c r="B2772" s="8" t="s">
        <v>639</v>
      </c>
      <c r="C2772" s="8" t="s">
        <v>17925</v>
      </c>
      <c r="D2772" s="8" t="s">
        <v>17926</v>
      </c>
      <c r="E2772" s="13" t="s">
        <v>34900</v>
      </c>
      <c r="F2772" s="77" t="str">
        <f t="shared" si="43"/>
        <v>К товару</v>
      </c>
      <c r="G2772" s="87">
        <v>1064.64312</v>
      </c>
      <c r="H2772" s="61">
        <v>394</v>
      </c>
      <c r="I2772" s="60"/>
    </row>
    <row r="2773" spans="1:9" ht="15" x14ac:dyDescent="0.25">
      <c r="A2773" s="8" t="s">
        <v>17927</v>
      </c>
      <c r="B2773" s="8" t="s">
        <v>639</v>
      </c>
      <c r="C2773" s="8" t="s">
        <v>17928</v>
      </c>
      <c r="D2773" s="8" t="s">
        <v>17929</v>
      </c>
      <c r="E2773" s="13" t="s">
        <v>34901</v>
      </c>
      <c r="F2773" s="77" t="str">
        <f t="shared" si="43"/>
        <v>К товару</v>
      </c>
      <c r="G2773" s="87">
        <v>141.91379999999998</v>
      </c>
      <c r="H2773" s="61">
        <v>164</v>
      </c>
      <c r="I2773" s="60"/>
    </row>
    <row r="2774" spans="1:9" ht="15" x14ac:dyDescent="0.25">
      <c r="A2774" s="8" t="s">
        <v>17930</v>
      </c>
      <c r="B2774" s="8" t="s">
        <v>639</v>
      </c>
      <c r="C2774" s="8" t="s">
        <v>17931</v>
      </c>
      <c r="D2774" s="8" t="s">
        <v>17932</v>
      </c>
      <c r="E2774" s="13" t="s">
        <v>34902</v>
      </c>
      <c r="F2774" s="77" t="str">
        <f t="shared" si="43"/>
        <v>К товару</v>
      </c>
      <c r="G2774" s="87">
        <v>176.08895999999999</v>
      </c>
      <c r="H2774" s="61">
        <v>198</v>
      </c>
      <c r="I2774" s="60"/>
    </row>
    <row r="2775" spans="1:9" ht="15" x14ac:dyDescent="0.25">
      <c r="A2775" s="8" t="s">
        <v>17933</v>
      </c>
      <c r="B2775" s="8" t="s">
        <v>639</v>
      </c>
      <c r="C2775" s="8" t="s">
        <v>17934</v>
      </c>
      <c r="D2775" s="8" t="s">
        <v>9710</v>
      </c>
      <c r="E2775" s="13" t="s">
        <v>34903</v>
      </c>
      <c r="F2775" s="77" t="str">
        <f t="shared" si="43"/>
        <v>К товару</v>
      </c>
      <c r="G2775" s="87">
        <v>117.58571999999999</v>
      </c>
      <c r="H2775" s="61">
        <v>410</v>
      </c>
      <c r="I2775" s="60"/>
    </row>
    <row r="2776" spans="1:9" ht="30" x14ac:dyDescent="0.25">
      <c r="A2776" s="8" t="s">
        <v>24897</v>
      </c>
      <c r="B2776" s="8" t="s">
        <v>639</v>
      </c>
      <c r="C2776" s="8" t="s">
        <v>24898</v>
      </c>
      <c r="D2776" s="8" t="s">
        <v>9716</v>
      </c>
      <c r="E2776" s="13" t="s">
        <v>34904</v>
      </c>
      <c r="F2776" s="77" t="str">
        <f t="shared" si="43"/>
        <v>К товару</v>
      </c>
      <c r="G2776" s="87">
        <v>7182.576</v>
      </c>
      <c r="H2776" s="61">
        <v>9</v>
      </c>
      <c r="I2776" s="60"/>
    </row>
    <row r="2777" spans="1:9" ht="15" x14ac:dyDescent="0.25">
      <c r="A2777" s="8" t="s">
        <v>17935</v>
      </c>
      <c r="B2777" s="8" t="s">
        <v>639</v>
      </c>
      <c r="C2777" s="8" t="s">
        <v>17936</v>
      </c>
      <c r="D2777" s="8" t="s">
        <v>17937</v>
      </c>
      <c r="E2777" s="13" t="s">
        <v>34905</v>
      </c>
      <c r="F2777" s="77" t="str">
        <f t="shared" si="43"/>
        <v>К товару</v>
      </c>
      <c r="G2777" s="87">
        <v>2935.0090799999998</v>
      </c>
      <c r="H2777" s="61">
        <v>48</v>
      </c>
      <c r="I2777" s="60"/>
    </row>
    <row r="2778" spans="1:9" ht="15" x14ac:dyDescent="0.25">
      <c r="A2778" s="8" t="s">
        <v>17938</v>
      </c>
      <c r="B2778" s="8" t="s">
        <v>639</v>
      </c>
      <c r="C2778" s="8" t="s">
        <v>17939</v>
      </c>
      <c r="D2778" s="8" t="s">
        <v>17940</v>
      </c>
      <c r="E2778" s="13" t="s">
        <v>34906</v>
      </c>
      <c r="F2778" s="77" t="str">
        <f t="shared" si="43"/>
        <v>К товару</v>
      </c>
      <c r="G2778" s="87">
        <v>4277.1081599999998</v>
      </c>
      <c r="H2778" s="61">
        <v>8</v>
      </c>
      <c r="I2778" s="60"/>
    </row>
    <row r="2779" spans="1:9" ht="15" x14ac:dyDescent="0.25">
      <c r="A2779" s="8" t="s">
        <v>17941</v>
      </c>
      <c r="B2779" s="8" t="s">
        <v>639</v>
      </c>
      <c r="C2779" s="8" t="s">
        <v>17942</v>
      </c>
      <c r="D2779" s="8" t="s">
        <v>10874</v>
      </c>
      <c r="E2779" s="13" t="s">
        <v>34907</v>
      </c>
      <c r="F2779" s="77" t="str">
        <f t="shared" si="43"/>
        <v>К товару</v>
      </c>
      <c r="G2779" s="87">
        <v>16595.225999999999</v>
      </c>
      <c r="H2779" s="61">
        <v>15</v>
      </c>
      <c r="I2779" s="60"/>
    </row>
    <row r="2780" spans="1:9" ht="15" x14ac:dyDescent="0.25">
      <c r="A2780" s="8" t="s">
        <v>24899</v>
      </c>
      <c r="B2780" s="8" t="s">
        <v>639</v>
      </c>
      <c r="C2780" s="8" t="s">
        <v>24900</v>
      </c>
      <c r="D2780" s="8" t="s">
        <v>24901</v>
      </c>
      <c r="E2780" s="13" t="s">
        <v>34908</v>
      </c>
      <c r="F2780" s="77" t="str">
        <f t="shared" si="43"/>
        <v>К товару</v>
      </c>
      <c r="G2780" s="87">
        <v>11276.06508</v>
      </c>
      <c r="H2780" s="61">
        <v>8</v>
      </c>
      <c r="I2780" s="60"/>
    </row>
    <row r="2781" spans="1:9" ht="30" x14ac:dyDescent="0.25">
      <c r="A2781" s="8" t="s">
        <v>17943</v>
      </c>
      <c r="B2781" s="8" t="s">
        <v>639</v>
      </c>
      <c r="C2781" s="8" t="s">
        <v>17944</v>
      </c>
      <c r="D2781" s="8" t="s">
        <v>17945</v>
      </c>
      <c r="E2781" s="13" t="s">
        <v>34909</v>
      </c>
      <c r="F2781" s="77" t="str">
        <f t="shared" si="43"/>
        <v>К товару</v>
      </c>
      <c r="G2781" s="87">
        <v>2413.69308</v>
      </c>
      <c r="H2781" s="61">
        <v>41</v>
      </c>
      <c r="I2781" s="60"/>
    </row>
    <row r="2782" spans="1:9" ht="15" x14ac:dyDescent="0.25">
      <c r="A2782" s="8" t="s">
        <v>17946</v>
      </c>
      <c r="B2782" s="8" t="s">
        <v>639</v>
      </c>
      <c r="C2782" s="8" t="s">
        <v>17947</v>
      </c>
      <c r="D2782" s="8" t="s">
        <v>17948</v>
      </c>
      <c r="E2782" s="13" t="s">
        <v>34910</v>
      </c>
      <c r="F2782" s="77" t="str">
        <f t="shared" si="43"/>
        <v>К товару</v>
      </c>
      <c r="G2782" s="87">
        <v>3466.1721600000001</v>
      </c>
      <c r="H2782" s="61">
        <v>10</v>
      </c>
      <c r="I2782" s="60"/>
    </row>
    <row r="2783" spans="1:9" ht="15" x14ac:dyDescent="0.25">
      <c r="A2783" s="8" t="s">
        <v>17949</v>
      </c>
      <c r="B2783" s="8" t="s">
        <v>639</v>
      </c>
      <c r="C2783" s="8" t="s">
        <v>17950</v>
      </c>
      <c r="D2783" s="8" t="s">
        <v>17951</v>
      </c>
      <c r="E2783" s="13" t="s">
        <v>34911</v>
      </c>
      <c r="F2783" s="77" t="str">
        <f t="shared" si="43"/>
        <v>К товару</v>
      </c>
      <c r="G2783" s="87">
        <v>3205.5141600000002</v>
      </c>
      <c r="H2783" s="61">
        <v>30</v>
      </c>
      <c r="I2783" s="60"/>
    </row>
    <row r="2784" spans="1:9" ht="30" x14ac:dyDescent="0.25">
      <c r="A2784" s="8" t="s">
        <v>17952</v>
      </c>
      <c r="B2784" s="8" t="s">
        <v>639</v>
      </c>
      <c r="C2784" s="8" t="s">
        <v>17953</v>
      </c>
      <c r="D2784" s="8" t="s">
        <v>11099</v>
      </c>
      <c r="E2784" s="13" t="s">
        <v>34912</v>
      </c>
      <c r="F2784" s="77" t="str">
        <f t="shared" si="43"/>
        <v>К товару</v>
      </c>
      <c r="G2784" s="87">
        <v>6950.88</v>
      </c>
      <c r="H2784" s="61">
        <v>33</v>
      </c>
      <c r="I2784" s="60"/>
    </row>
    <row r="2785" spans="1:9" ht="30" x14ac:dyDescent="0.25">
      <c r="A2785" s="8" t="s">
        <v>17954</v>
      </c>
      <c r="B2785" s="8" t="s">
        <v>639</v>
      </c>
      <c r="C2785" s="8" t="s">
        <v>17955</v>
      </c>
      <c r="D2785" s="8" t="s">
        <v>17956</v>
      </c>
      <c r="E2785" s="13" t="s">
        <v>34913</v>
      </c>
      <c r="F2785" s="77" t="str">
        <f t="shared" si="43"/>
        <v>К товару</v>
      </c>
      <c r="G2785" s="87">
        <v>4431.1859999999997</v>
      </c>
      <c r="H2785" s="61">
        <v>12</v>
      </c>
      <c r="I2785" s="60"/>
    </row>
    <row r="2786" spans="1:9" ht="15" x14ac:dyDescent="0.25">
      <c r="A2786" s="8" t="s">
        <v>17957</v>
      </c>
      <c r="B2786" s="8" t="s">
        <v>639</v>
      </c>
      <c r="C2786" s="8" t="s">
        <v>17958</v>
      </c>
      <c r="D2786" s="8" t="s">
        <v>17959</v>
      </c>
      <c r="E2786" s="13" t="s">
        <v>34914</v>
      </c>
      <c r="F2786" s="77" t="str">
        <f t="shared" si="43"/>
        <v>К товару</v>
      </c>
      <c r="G2786" s="87">
        <v>3282.5530799999997</v>
      </c>
      <c r="H2786" s="61">
        <v>115</v>
      </c>
      <c r="I2786" s="60"/>
    </row>
    <row r="2787" spans="1:9" ht="30" x14ac:dyDescent="0.25">
      <c r="A2787" s="8" t="s">
        <v>17960</v>
      </c>
      <c r="B2787" s="8" t="s">
        <v>639</v>
      </c>
      <c r="C2787" s="8" t="s">
        <v>17961</v>
      </c>
      <c r="D2787" s="8" t="s">
        <v>17962</v>
      </c>
      <c r="E2787" s="13" t="s">
        <v>34915</v>
      </c>
      <c r="F2787" s="77" t="str">
        <f t="shared" si="43"/>
        <v>К товару</v>
      </c>
      <c r="G2787" s="87">
        <v>2139.7125599999999</v>
      </c>
      <c r="H2787" s="61">
        <v>16</v>
      </c>
      <c r="I2787" s="60"/>
    </row>
    <row r="2788" spans="1:9" ht="15" x14ac:dyDescent="0.25">
      <c r="A2788" s="8" t="s">
        <v>17963</v>
      </c>
      <c r="B2788" s="8" t="s">
        <v>639</v>
      </c>
      <c r="C2788" s="8" t="s">
        <v>17964</v>
      </c>
      <c r="D2788" s="8" t="s">
        <v>17965</v>
      </c>
      <c r="E2788" s="13" t="s">
        <v>34916</v>
      </c>
      <c r="F2788" s="77" t="str">
        <f t="shared" si="43"/>
        <v>К товару</v>
      </c>
      <c r="G2788" s="87">
        <v>2220.8061600000001</v>
      </c>
      <c r="H2788" s="61">
        <v>9</v>
      </c>
      <c r="I2788" s="60"/>
    </row>
    <row r="2789" spans="1:9" ht="30" x14ac:dyDescent="0.25">
      <c r="A2789" s="8" t="s">
        <v>24902</v>
      </c>
      <c r="B2789" s="8" t="s">
        <v>639</v>
      </c>
      <c r="C2789" s="8" t="s">
        <v>24903</v>
      </c>
      <c r="D2789" s="8" t="s">
        <v>24904</v>
      </c>
      <c r="E2789" s="13" t="s">
        <v>34917</v>
      </c>
      <c r="F2789" s="77" t="str">
        <f t="shared" si="43"/>
        <v>К товару</v>
      </c>
      <c r="G2789" s="87">
        <v>3832.8310799999999</v>
      </c>
      <c r="H2789" s="61">
        <v>35</v>
      </c>
      <c r="I2789" s="60"/>
    </row>
    <row r="2790" spans="1:9" ht="15" x14ac:dyDescent="0.25">
      <c r="A2790" s="8" t="s">
        <v>17966</v>
      </c>
      <c r="B2790" s="8" t="s">
        <v>639</v>
      </c>
      <c r="C2790" s="8" t="s">
        <v>17967</v>
      </c>
      <c r="D2790" s="8" t="s">
        <v>17968</v>
      </c>
      <c r="E2790" s="13" t="s">
        <v>34918</v>
      </c>
      <c r="F2790" s="77" t="str">
        <f t="shared" si="43"/>
        <v>К товару</v>
      </c>
      <c r="G2790" s="87">
        <v>10783.711079999999</v>
      </c>
      <c r="H2790" s="61">
        <v>11</v>
      </c>
      <c r="I2790" s="60"/>
    </row>
    <row r="2791" spans="1:9" ht="15" x14ac:dyDescent="0.25">
      <c r="A2791" s="8" t="s">
        <v>17969</v>
      </c>
      <c r="B2791" s="8" t="s">
        <v>639</v>
      </c>
      <c r="C2791" s="8" t="s">
        <v>17970</v>
      </c>
      <c r="D2791" s="8" t="s">
        <v>9784</v>
      </c>
      <c r="E2791" s="13" t="s">
        <v>34919</v>
      </c>
      <c r="F2791" s="77" t="str">
        <f t="shared" si="43"/>
        <v>К товару</v>
      </c>
      <c r="G2791" s="87">
        <v>1923.0767999999998</v>
      </c>
      <c r="H2791" s="61">
        <v>95</v>
      </c>
      <c r="I2791" s="60"/>
    </row>
    <row r="2792" spans="1:9" ht="15" x14ac:dyDescent="0.25">
      <c r="A2792" s="8" t="s">
        <v>17971</v>
      </c>
      <c r="B2792" s="8" t="s">
        <v>639</v>
      </c>
      <c r="C2792" s="8" t="s">
        <v>17972</v>
      </c>
      <c r="D2792" s="8" t="s">
        <v>17973</v>
      </c>
      <c r="E2792" s="13" t="s">
        <v>34920</v>
      </c>
      <c r="F2792" s="77" t="str">
        <f t="shared" si="43"/>
        <v>К товару</v>
      </c>
      <c r="G2792" s="87">
        <v>58503.24</v>
      </c>
      <c r="H2792" s="61">
        <v>5</v>
      </c>
      <c r="I2792" s="60"/>
    </row>
    <row r="2793" spans="1:9" ht="15" x14ac:dyDescent="0.25">
      <c r="A2793" s="8" t="s">
        <v>17974</v>
      </c>
      <c r="B2793" s="8" t="s">
        <v>639</v>
      </c>
      <c r="C2793" s="8" t="s">
        <v>17975</v>
      </c>
      <c r="D2793" s="8" t="s">
        <v>17976</v>
      </c>
      <c r="E2793" s="13" t="s">
        <v>34921</v>
      </c>
      <c r="F2793" s="77" t="str">
        <f t="shared" si="43"/>
        <v>К товару</v>
      </c>
      <c r="G2793" s="87">
        <v>3803.8690799999999</v>
      </c>
      <c r="H2793" s="61">
        <v>6</v>
      </c>
      <c r="I2793" s="60"/>
    </row>
    <row r="2794" spans="1:9" ht="15" x14ac:dyDescent="0.25">
      <c r="A2794" s="8" t="s">
        <v>24905</v>
      </c>
      <c r="B2794" s="8" t="s">
        <v>639</v>
      </c>
      <c r="C2794" s="8" t="s">
        <v>24906</v>
      </c>
      <c r="D2794" s="8" t="s">
        <v>24907</v>
      </c>
      <c r="E2794" s="13" t="s">
        <v>34922</v>
      </c>
      <c r="F2794" s="77" t="str">
        <f t="shared" si="43"/>
        <v>К товару</v>
      </c>
      <c r="G2794" s="87">
        <v>3977.6410799999999</v>
      </c>
      <c r="H2794" s="61">
        <v>34</v>
      </c>
      <c r="I2794" s="60"/>
    </row>
    <row r="2795" spans="1:9" ht="15" x14ac:dyDescent="0.25">
      <c r="A2795" s="8" t="s">
        <v>17977</v>
      </c>
      <c r="B2795" s="8" t="s">
        <v>639</v>
      </c>
      <c r="C2795" s="8" t="s">
        <v>17978</v>
      </c>
      <c r="D2795" s="8" t="s">
        <v>17979</v>
      </c>
      <c r="E2795" s="13" t="s">
        <v>34923</v>
      </c>
      <c r="F2795" s="77" t="str">
        <f t="shared" si="43"/>
        <v>К товару</v>
      </c>
      <c r="G2795" s="87">
        <v>15726.366</v>
      </c>
      <c r="H2795" s="61">
        <v>10</v>
      </c>
      <c r="I2795" s="60"/>
    </row>
    <row r="2796" spans="1:9" ht="15" x14ac:dyDescent="0.25">
      <c r="A2796" s="8" t="s">
        <v>17980</v>
      </c>
      <c r="B2796" s="8" t="s">
        <v>639</v>
      </c>
      <c r="C2796" s="8" t="s">
        <v>17981</v>
      </c>
      <c r="D2796" s="8" t="s">
        <v>17982</v>
      </c>
      <c r="E2796" s="13" t="s">
        <v>34924</v>
      </c>
      <c r="F2796" s="77" t="str">
        <f t="shared" si="43"/>
        <v>К товару</v>
      </c>
      <c r="G2796" s="87">
        <v>2210.9590800000001</v>
      </c>
      <c r="H2796" s="61">
        <v>29</v>
      </c>
      <c r="I2796" s="60"/>
    </row>
    <row r="2797" spans="1:9" ht="15" x14ac:dyDescent="0.25">
      <c r="A2797" s="8" t="s">
        <v>17983</v>
      </c>
      <c r="B2797" s="8" t="s">
        <v>639</v>
      </c>
      <c r="C2797" s="8" t="s">
        <v>17984</v>
      </c>
      <c r="D2797" s="8" t="s">
        <v>17985</v>
      </c>
      <c r="E2797" s="13" t="s">
        <v>34925</v>
      </c>
      <c r="F2797" s="77" t="str">
        <f t="shared" si="43"/>
        <v>К товару</v>
      </c>
      <c r="G2797" s="87">
        <v>4585.8430799999996</v>
      </c>
      <c r="H2797" s="61">
        <v>53</v>
      </c>
      <c r="I2797" s="60"/>
    </row>
    <row r="2798" spans="1:9" ht="15" x14ac:dyDescent="0.25">
      <c r="A2798" s="8" t="s">
        <v>17986</v>
      </c>
      <c r="B2798" s="8" t="s">
        <v>639</v>
      </c>
      <c r="C2798" s="8" t="s">
        <v>17987</v>
      </c>
      <c r="D2798" s="8" t="s">
        <v>17988</v>
      </c>
      <c r="E2798" s="13" t="s">
        <v>34926</v>
      </c>
      <c r="F2798" s="77" t="str">
        <f t="shared" si="43"/>
        <v>К товару</v>
      </c>
      <c r="G2798" s="87">
        <v>5194.0450799999999</v>
      </c>
      <c r="H2798" s="61">
        <v>9</v>
      </c>
      <c r="I2798" s="60"/>
    </row>
    <row r="2799" spans="1:9" ht="15" x14ac:dyDescent="0.25">
      <c r="A2799" s="8" t="s">
        <v>21719</v>
      </c>
      <c r="B2799" s="8" t="s">
        <v>639</v>
      </c>
      <c r="C2799" s="8" t="s">
        <v>21720</v>
      </c>
      <c r="D2799" s="8" t="s">
        <v>21721</v>
      </c>
      <c r="E2799" s="13" t="s">
        <v>34927</v>
      </c>
      <c r="F2799" s="77" t="str">
        <f t="shared" si="43"/>
        <v>К товару</v>
      </c>
      <c r="G2799" s="87">
        <v>4141.5659999999998</v>
      </c>
      <c r="H2799" s="61">
        <v>9</v>
      </c>
      <c r="I2799" s="60"/>
    </row>
    <row r="2800" spans="1:9" ht="15" x14ac:dyDescent="0.25">
      <c r="A2800" s="8" t="s">
        <v>24908</v>
      </c>
      <c r="B2800" s="8" t="s">
        <v>639</v>
      </c>
      <c r="C2800" s="8" t="s">
        <v>24909</v>
      </c>
      <c r="D2800" s="8" t="s">
        <v>24910</v>
      </c>
      <c r="E2800" s="13" t="s">
        <v>34928</v>
      </c>
      <c r="F2800" s="77" t="str">
        <f t="shared" si="43"/>
        <v>К товару</v>
      </c>
      <c r="G2800" s="87">
        <v>2107.8543599999998</v>
      </c>
      <c r="H2800" s="61">
        <v>77</v>
      </c>
      <c r="I2800" s="60"/>
    </row>
    <row r="2801" spans="1:9" ht="15" x14ac:dyDescent="0.25">
      <c r="A2801" s="8" t="s">
        <v>21722</v>
      </c>
      <c r="B2801" s="8" t="s">
        <v>639</v>
      </c>
      <c r="C2801" s="8" t="s">
        <v>21723</v>
      </c>
      <c r="D2801" s="8" t="s">
        <v>21724</v>
      </c>
      <c r="E2801" s="13" t="s">
        <v>34929</v>
      </c>
      <c r="F2801" s="77" t="str">
        <f t="shared" si="43"/>
        <v>К товару</v>
      </c>
      <c r="G2801" s="87">
        <v>3311.5150799999997</v>
      </c>
      <c r="H2801" s="61">
        <v>24</v>
      </c>
      <c r="I2801" s="60"/>
    </row>
    <row r="2802" spans="1:9" ht="15" x14ac:dyDescent="0.25">
      <c r="A2802" s="8" t="s">
        <v>28032</v>
      </c>
      <c r="B2802" s="8" t="s">
        <v>639</v>
      </c>
      <c r="C2802" s="8" t="s">
        <v>28033</v>
      </c>
      <c r="D2802" s="8" t="s">
        <v>28034</v>
      </c>
      <c r="E2802" s="13" t="s">
        <v>34930</v>
      </c>
      <c r="F2802" s="77" t="str">
        <f t="shared" si="43"/>
        <v>К товару</v>
      </c>
      <c r="G2802" s="87">
        <v>1801.4363999999998</v>
      </c>
      <c r="H2802" s="61">
        <v>20</v>
      </c>
      <c r="I2802" s="60"/>
    </row>
    <row r="2803" spans="1:9" ht="15" x14ac:dyDescent="0.25">
      <c r="A2803" s="8" t="s">
        <v>17989</v>
      </c>
      <c r="B2803" s="8" t="s">
        <v>639</v>
      </c>
      <c r="C2803" s="8" t="s">
        <v>17990</v>
      </c>
      <c r="D2803" s="8" t="s">
        <v>17991</v>
      </c>
      <c r="E2803" s="13" t="s">
        <v>34931</v>
      </c>
      <c r="F2803" s="77" t="str">
        <f t="shared" si="43"/>
        <v>К товару</v>
      </c>
      <c r="G2803" s="87">
        <v>2664.5039999999999</v>
      </c>
      <c r="H2803" s="61">
        <v>29</v>
      </c>
      <c r="I2803" s="60"/>
    </row>
    <row r="2804" spans="1:9" ht="15" x14ac:dyDescent="0.25">
      <c r="A2804" s="8" t="s">
        <v>24911</v>
      </c>
      <c r="B2804" s="8" t="s">
        <v>639</v>
      </c>
      <c r="C2804" s="8" t="s">
        <v>3527</v>
      </c>
      <c r="D2804" s="8" t="s">
        <v>24912</v>
      </c>
      <c r="E2804" s="13" t="s">
        <v>34932</v>
      </c>
      <c r="F2804" s="77" t="str">
        <f t="shared" si="43"/>
        <v>К товару</v>
      </c>
      <c r="G2804" s="87">
        <v>3543.2110799999996</v>
      </c>
      <c r="H2804" s="61">
        <v>3</v>
      </c>
      <c r="I2804" s="60"/>
    </row>
    <row r="2805" spans="1:9" ht="30" x14ac:dyDescent="0.25">
      <c r="A2805" s="8" t="s">
        <v>17992</v>
      </c>
      <c r="B2805" s="8" t="s">
        <v>639</v>
      </c>
      <c r="C2805" s="8" t="s">
        <v>17993</v>
      </c>
      <c r="D2805" s="8" t="s">
        <v>17994</v>
      </c>
      <c r="E2805" s="13" t="s">
        <v>34933</v>
      </c>
      <c r="F2805" s="77" t="str">
        <f t="shared" si="43"/>
        <v>К товару</v>
      </c>
      <c r="G2805" s="87">
        <v>2175.0462000000002</v>
      </c>
      <c r="H2805" s="61">
        <v>113</v>
      </c>
      <c r="I2805" s="60"/>
    </row>
    <row r="2806" spans="1:9" ht="15" x14ac:dyDescent="0.25">
      <c r="A2806" s="8" t="s">
        <v>28035</v>
      </c>
      <c r="B2806" s="8" t="s">
        <v>639</v>
      </c>
      <c r="C2806" s="8" t="s">
        <v>28036</v>
      </c>
      <c r="D2806" s="8" t="s">
        <v>28037</v>
      </c>
      <c r="E2806" s="13" t="s">
        <v>34934</v>
      </c>
      <c r="F2806" s="77" t="str">
        <f t="shared" si="43"/>
        <v>К товару</v>
      </c>
      <c r="G2806" s="87">
        <v>407.20571999999999</v>
      </c>
      <c r="H2806" s="61">
        <v>40</v>
      </c>
      <c r="I2806" s="60"/>
    </row>
    <row r="2807" spans="1:9" ht="15" x14ac:dyDescent="0.25">
      <c r="A2807" s="8" t="s">
        <v>17995</v>
      </c>
      <c r="B2807" s="8" t="s">
        <v>639</v>
      </c>
      <c r="C2807" s="8" t="s">
        <v>17996</v>
      </c>
      <c r="D2807" s="8" t="s">
        <v>17997</v>
      </c>
      <c r="E2807" s="13" t="s">
        <v>34935</v>
      </c>
      <c r="F2807" s="77" t="str">
        <f t="shared" si="43"/>
        <v>К товару</v>
      </c>
      <c r="G2807" s="87">
        <v>606.46428000000003</v>
      </c>
      <c r="H2807" s="61">
        <v>165</v>
      </c>
      <c r="I2807" s="60"/>
    </row>
    <row r="2808" spans="1:9" ht="15" x14ac:dyDescent="0.25">
      <c r="A2808" s="8" t="s">
        <v>17998</v>
      </c>
      <c r="B2808" s="8" t="s">
        <v>639</v>
      </c>
      <c r="C2808" s="8" t="s">
        <v>17999</v>
      </c>
      <c r="D2808" s="8" t="s">
        <v>18000</v>
      </c>
      <c r="E2808" s="13" t="s">
        <v>34936</v>
      </c>
      <c r="F2808" s="77" t="str">
        <f t="shared" si="43"/>
        <v>К товару</v>
      </c>
      <c r="G2808" s="87">
        <v>424.58291999999994</v>
      </c>
      <c r="H2808" s="61">
        <v>93</v>
      </c>
      <c r="I2808" s="60"/>
    </row>
    <row r="2809" spans="1:9" ht="15" x14ac:dyDescent="0.25">
      <c r="A2809" s="8" t="s">
        <v>24913</v>
      </c>
      <c r="B2809" s="8" t="s">
        <v>639</v>
      </c>
      <c r="C2809" s="8" t="s">
        <v>24914</v>
      </c>
      <c r="D2809" s="8" t="s">
        <v>24915</v>
      </c>
      <c r="E2809" s="13" t="s">
        <v>34937</v>
      </c>
      <c r="F2809" s="77" t="str">
        <f t="shared" si="43"/>
        <v>К товару</v>
      </c>
      <c r="G2809" s="87">
        <v>1949.1426000000001</v>
      </c>
      <c r="H2809" s="61">
        <v>16</v>
      </c>
      <c r="I2809" s="60"/>
    </row>
    <row r="2810" spans="1:9" ht="15" x14ac:dyDescent="0.25">
      <c r="A2810" s="8" t="s">
        <v>18001</v>
      </c>
      <c r="B2810" s="8" t="s">
        <v>639</v>
      </c>
      <c r="C2810" s="8" t="s">
        <v>18002</v>
      </c>
      <c r="D2810" s="8" t="s">
        <v>18003</v>
      </c>
      <c r="E2810" s="13" t="s">
        <v>34938</v>
      </c>
      <c r="F2810" s="77" t="str">
        <f t="shared" si="43"/>
        <v>К товару</v>
      </c>
      <c r="G2810" s="87">
        <v>2384.73108</v>
      </c>
      <c r="H2810" s="61">
        <v>35</v>
      </c>
      <c r="I2810" s="60"/>
    </row>
    <row r="2811" spans="1:9" ht="15" x14ac:dyDescent="0.25">
      <c r="A2811" s="8" t="s">
        <v>24916</v>
      </c>
      <c r="B2811" s="8" t="s">
        <v>639</v>
      </c>
      <c r="C2811" s="8" t="s">
        <v>24917</v>
      </c>
      <c r="D2811" s="8" t="s">
        <v>24918</v>
      </c>
      <c r="E2811" s="13" t="s">
        <v>34939</v>
      </c>
      <c r="F2811" s="77" t="str">
        <f t="shared" si="43"/>
        <v>К товару</v>
      </c>
      <c r="G2811" s="87">
        <v>3668.90616</v>
      </c>
      <c r="H2811" s="61">
        <v>6</v>
      </c>
      <c r="I2811" s="60"/>
    </row>
    <row r="2812" spans="1:9" ht="15" x14ac:dyDescent="0.25">
      <c r="A2812" s="8" t="s">
        <v>18004</v>
      </c>
      <c r="B2812" s="8" t="s">
        <v>639</v>
      </c>
      <c r="C2812" s="8" t="s">
        <v>18005</v>
      </c>
      <c r="D2812" s="8" t="s">
        <v>18006</v>
      </c>
      <c r="E2812" s="13" t="s">
        <v>34940</v>
      </c>
      <c r="F2812" s="77" t="str">
        <f t="shared" si="43"/>
        <v>К товару</v>
      </c>
      <c r="G2812" s="87">
        <v>4354.1470799999997</v>
      </c>
      <c r="H2812" s="61">
        <v>40</v>
      </c>
      <c r="I2812" s="60"/>
    </row>
    <row r="2813" spans="1:9" ht="15" x14ac:dyDescent="0.25">
      <c r="A2813" s="8" t="s">
        <v>18007</v>
      </c>
      <c r="B2813" s="8" t="s">
        <v>639</v>
      </c>
      <c r="C2813" s="8" t="s">
        <v>18008</v>
      </c>
      <c r="D2813" s="8" t="s">
        <v>18009</v>
      </c>
      <c r="E2813" s="13" t="s">
        <v>34941</v>
      </c>
      <c r="F2813" s="77" t="str">
        <f t="shared" si="43"/>
        <v>К товару</v>
      </c>
      <c r="G2813" s="87">
        <v>3466.1721600000001</v>
      </c>
      <c r="H2813" s="61">
        <v>53</v>
      </c>
      <c r="I2813" s="60"/>
    </row>
    <row r="2814" spans="1:9" ht="15" x14ac:dyDescent="0.25">
      <c r="A2814" s="8" t="s">
        <v>18010</v>
      </c>
      <c r="B2814" s="8" t="s">
        <v>639</v>
      </c>
      <c r="C2814" s="8" t="s">
        <v>18011</v>
      </c>
      <c r="D2814" s="8" t="s">
        <v>18012</v>
      </c>
      <c r="E2814" s="13" t="s">
        <v>34942</v>
      </c>
      <c r="F2814" s="77" t="str">
        <f t="shared" si="43"/>
        <v>К товару</v>
      </c>
      <c r="G2814" s="87">
        <v>2992.9330799999998</v>
      </c>
      <c r="H2814" s="61">
        <v>56</v>
      </c>
      <c r="I2814" s="60"/>
    </row>
    <row r="2815" spans="1:9" ht="15" x14ac:dyDescent="0.25">
      <c r="A2815" s="8" t="s">
        <v>18013</v>
      </c>
      <c r="B2815" s="8" t="s">
        <v>639</v>
      </c>
      <c r="C2815" s="8" t="s">
        <v>18014</v>
      </c>
      <c r="D2815" s="8" t="s">
        <v>9793</v>
      </c>
      <c r="E2815" s="13" t="s">
        <v>34943</v>
      </c>
      <c r="F2815" s="77" t="str">
        <f t="shared" si="43"/>
        <v>К товару</v>
      </c>
      <c r="G2815" s="87">
        <v>2259.0360000000001</v>
      </c>
      <c r="H2815" s="61">
        <v>50</v>
      </c>
      <c r="I2815" s="60"/>
    </row>
    <row r="2816" spans="1:9" ht="15" x14ac:dyDescent="0.25">
      <c r="A2816" s="8" t="s">
        <v>18015</v>
      </c>
      <c r="B2816" s="8" t="s">
        <v>639</v>
      </c>
      <c r="C2816" s="8" t="s">
        <v>18016</v>
      </c>
      <c r="D2816" s="8" t="s">
        <v>18017</v>
      </c>
      <c r="E2816" s="13" t="s">
        <v>34944</v>
      </c>
      <c r="F2816" s="77" t="str">
        <f t="shared" si="43"/>
        <v>К товару</v>
      </c>
      <c r="G2816" s="87">
        <v>2906.0470799999998</v>
      </c>
      <c r="H2816" s="61">
        <v>26</v>
      </c>
      <c r="I2816" s="60"/>
    </row>
    <row r="2817" spans="1:9" ht="30" x14ac:dyDescent="0.25">
      <c r="A2817" s="8" t="s">
        <v>18018</v>
      </c>
      <c r="B2817" s="8" t="s">
        <v>639</v>
      </c>
      <c r="C2817" s="8" t="s">
        <v>18019</v>
      </c>
      <c r="D2817" s="8" t="s">
        <v>18020</v>
      </c>
      <c r="E2817" s="13" t="s">
        <v>34945</v>
      </c>
      <c r="F2817" s="77" t="str">
        <f t="shared" si="43"/>
        <v>К товару</v>
      </c>
      <c r="G2817" s="87">
        <v>16942.77</v>
      </c>
      <c r="H2817" s="61">
        <v>8</v>
      </c>
      <c r="I2817" s="60"/>
    </row>
    <row r="2818" spans="1:9" ht="15" x14ac:dyDescent="0.25">
      <c r="A2818" s="8" t="s">
        <v>18021</v>
      </c>
      <c r="B2818" s="8" t="s">
        <v>639</v>
      </c>
      <c r="C2818" s="8" t="s">
        <v>18022</v>
      </c>
      <c r="D2818" s="8" t="s">
        <v>18023</v>
      </c>
      <c r="E2818" s="13" t="s">
        <v>34946</v>
      </c>
      <c r="F2818" s="77" t="str">
        <f t="shared" si="43"/>
        <v>К товару</v>
      </c>
      <c r="G2818" s="87">
        <v>13206.672</v>
      </c>
      <c r="H2818" s="61">
        <v>7</v>
      </c>
      <c r="I2818" s="60"/>
    </row>
    <row r="2819" spans="1:9" ht="15" x14ac:dyDescent="0.25">
      <c r="A2819" s="8" t="s">
        <v>18024</v>
      </c>
      <c r="B2819" s="8" t="s">
        <v>639</v>
      </c>
      <c r="C2819" s="8" t="s">
        <v>18025</v>
      </c>
      <c r="D2819" s="8" t="s">
        <v>18026</v>
      </c>
      <c r="E2819" s="13" t="s">
        <v>34947</v>
      </c>
      <c r="F2819" s="77" t="str">
        <f t="shared" si="43"/>
        <v>К товару</v>
      </c>
      <c r="G2819" s="87">
        <v>20041.704000000002</v>
      </c>
      <c r="H2819" s="61">
        <v>13</v>
      </c>
      <c r="I2819" s="60"/>
    </row>
    <row r="2820" spans="1:9" ht="15" x14ac:dyDescent="0.25">
      <c r="A2820" s="8" t="s">
        <v>24919</v>
      </c>
      <c r="B2820" s="8" t="s">
        <v>639</v>
      </c>
      <c r="C2820" s="8" t="s">
        <v>24920</v>
      </c>
      <c r="D2820" s="8" t="s">
        <v>24921</v>
      </c>
      <c r="E2820" s="13" t="s">
        <v>34948</v>
      </c>
      <c r="F2820" s="77" t="str">
        <f t="shared" si="43"/>
        <v>К товару</v>
      </c>
      <c r="G2820" s="87">
        <v>11382.066000000001</v>
      </c>
      <c r="H2820" s="61">
        <v>5</v>
      </c>
      <c r="I2820" s="60"/>
    </row>
    <row r="2821" spans="1:9" ht="15" x14ac:dyDescent="0.25">
      <c r="A2821" s="8" t="s">
        <v>24922</v>
      </c>
      <c r="B2821" s="8" t="s">
        <v>639</v>
      </c>
      <c r="C2821" s="8" t="s">
        <v>24923</v>
      </c>
      <c r="D2821" s="8" t="s">
        <v>18027</v>
      </c>
      <c r="E2821" s="13" t="s">
        <v>34949</v>
      </c>
      <c r="F2821" s="77" t="str">
        <f t="shared" si="43"/>
        <v>К товару</v>
      </c>
      <c r="G2821" s="87">
        <v>15417.631079999999</v>
      </c>
      <c r="H2821" s="61">
        <v>9</v>
      </c>
      <c r="I2821" s="60"/>
    </row>
    <row r="2822" spans="1:9" ht="15" x14ac:dyDescent="0.25">
      <c r="A2822" s="8" t="s">
        <v>18028</v>
      </c>
      <c r="B2822" s="8" t="s">
        <v>639</v>
      </c>
      <c r="C2822" s="8" t="s">
        <v>18029</v>
      </c>
      <c r="D2822" s="8" t="s">
        <v>9852</v>
      </c>
      <c r="E2822" s="13" t="s">
        <v>34950</v>
      </c>
      <c r="F2822" s="77" t="str">
        <f t="shared" si="43"/>
        <v>К товару</v>
      </c>
      <c r="G2822" s="87">
        <v>18700.184160000001</v>
      </c>
      <c r="H2822" s="61">
        <v>7</v>
      </c>
      <c r="I2822" s="60"/>
    </row>
    <row r="2823" spans="1:9" ht="15" x14ac:dyDescent="0.25">
      <c r="A2823" s="8" t="s">
        <v>24924</v>
      </c>
      <c r="B2823" s="8" t="s">
        <v>639</v>
      </c>
      <c r="C2823" s="8" t="s">
        <v>24925</v>
      </c>
      <c r="D2823" s="8" t="s">
        <v>24926</v>
      </c>
      <c r="E2823" s="13" t="s">
        <v>34951</v>
      </c>
      <c r="F2823" s="77" t="str">
        <f t="shared" si="43"/>
        <v>К товару</v>
      </c>
      <c r="G2823" s="87">
        <v>15523.632</v>
      </c>
      <c r="H2823" s="61">
        <v>5</v>
      </c>
      <c r="I2823" s="60"/>
    </row>
    <row r="2824" spans="1:9" ht="15" x14ac:dyDescent="0.25">
      <c r="A2824" s="8" t="s">
        <v>28038</v>
      </c>
      <c r="B2824" s="8" t="s">
        <v>639</v>
      </c>
      <c r="C2824" s="8" t="s">
        <v>28039</v>
      </c>
      <c r="D2824" s="8" t="s">
        <v>28040</v>
      </c>
      <c r="E2824" s="13" t="s">
        <v>34952</v>
      </c>
      <c r="F2824" s="77" t="str">
        <f t="shared" si="43"/>
        <v>К товару</v>
      </c>
      <c r="G2824" s="87">
        <v>16470.11016</v>
      </c>
      <c r="H2824" s="61">
        <v>8</v>
      </c>
      <c r="I2824" s="60"/>
    </row>
    <row r="2825" spans="1:9" ht="30" x14ac:dyDescent="0.25">
      <c r="A2825" s="8" t="s">
        <v>18030</v>
      </c>
      <c r="B2825" s="8" t="s">
        <v>639</v>
      </c>
      <c r="C2825" s="8" t="s">
        <v>18031</v>
      </c>
      <c r="D2825" s="8" t="s">
        <v>18032</v>
      </c>
      <c r="E2825" s="13" t="s">
        <v>34953</v>
      </c>
      <c r="F2825" s="77" t="str">
        <f t="shared" si="43"/>
        <v>К товару</v>
      </c>
      <c r="G2825" s="87">
        <v>1785.21768</v>
      </c>
      <c r="H2825" s="61">
        <v>97</v>
      </c>
      <c r="I2825" s="60"/>
    </row>
    <row r="2826" spans="1:9" ht="15" x14ac:dyDescent="0.25">
      <c r="A2826" s="8" t="s">
        <v>18033</v>
      </c>
      <c r="B2826" s="8" t="s">
        <v>639</v>
      </c>
      <c r="C2826" s="8" t="s">
        <v>18034</v>
      </c>
      <c r="D2826" s="8" t="s">
        <v>18035</v>
      </c>
      <c r="E2826" s="13" t="s">
        <v>34954</v>
      </c>
      <c r="F2826" s="77" t="str">
        <f t="shared" ref="F2826:F2889" si="44">HYPERLINK("https://shop-askom.kz/?pbrandnumber="&amp;C2826&amp;"&amp;pbrandname=SAMPA", "К товару")</f>
        <v>К товару</v>
      </c>
      <c r="G2826" s="87">
        <v>231.11676</v>
      </c>
      <c r="H2826" s="61">
        <v>183</v>
      </c>
      <c r="I2826" s="60"/>
    </row>
    <row r="2827" spans="1:9" ht="15" x14ac:dyDescent="0.25">
      <c r="A2827" s="8" t="s">
        <v>18036</v>
      </c>
      <c r="B2827" s="8" t="s">
        <v>639</v>
      </c>
      <c r="C2827" s="8" t="s">
        <v>18037</v>
      </c>
      <c r="D2827" s="8" t="s">
        <v>18038</v>
      </c>
      <c r="E2827" s="13" t="s">
        <v>34955</v>
      </c>
      <c r="F2827" s="77" t="str">
        <f t="shared" si="44"/>
        <v>К товару</v>
      </c>
      <c r="G2827" s="87">
        <v>927.36324000000002</v>
      </c>
      <c r="H2827" s="61">
        <v>610</v>
      </c>
      <c r="I2827" s="60"/>
    </row>
    <row r="2828" spans="1:9" ht="15" x14ac:dyDescent="0.25">
      <c r="A2828" s="8" t="s">
        <v>18039</v>
      </c>
      <c r="B2828" s="8" t="s">
        <v>639</v>
      </c>
      <c r="C2828" s="8" t="s">
        <v>18040</v>
      </c>
      <c r="D2828" s="8" t="s">
        <v>18041</v>
      </c>
      <c r="E2828" s="13" t="s">
        <v>34956</v>
      </c>
      <c r="F2828" s="77" t="str">
        <f t="shared" si="44"/>
        <v>К товару</v>
      </c>
      <c r="G2828" s="87">
        <v>2645.3890799999999</v>
      </c>
      <c r="H2828" s="61">
        <v>111</v>
      </c>
      <c r="I2828" s="60"/>
    </row>
    <row r="2829" spans="1:9" ht="15" x14ac:dyDescent="0.25">
      <c r="A2829" s="8" t="s">
        <v>18042</v>
      </c>
      <c r="B2829" s="8" t="s">
        <v>639</v>
      </c>
      <c r="C2829" s="8" t="s">
        <v>18043</v>
      </c>
      <c r="D2829" s="8" t="s">
        <v>18044</v>
      </c>
      <c r="E2829" s="13" t="s">
        <v>34957</v>
      </c>
      <c r="F2829" s="77" t="str">
        <f t="shared" si="44"/>
        <v>К товару</v>
      </c>
      <c r="G2829" s="87">
        <v>1450.41696</v>
      </c>
      <c r="H2829" s="61">
        <v>96</v>
      </c>
      <c r="I2829" s="60"/>
    </row>
    <row r="2830" spans="1:9" ht="15" x14ac:dyDescent="0.25">
      <c r="A2830" s="8" t="s">
        <v>18045</v>
      </c>
      <c r="B2830" s="8" t="s">
        <v>639</v>
      </c>
      <c r="C2830" s="8" t="s">
        <v>18046</v>
      </c>
      <c r="D2830" s="8" t="s">
        <v>18047</v>
      </c>
      <c r="E2830" s="13" t="s">
        <v>34958</v>
      </c>
      <c r="F2830" s="77" t="str">
        <f t="shared" si="44"/>
        <v>К товару</v>
      </c>
      <c r="G2830" s="87">
        <v>1519.9257599999999</v>
      </c>
      <c r="H2830" s="61">
        <v>9</v>
      </c>
      <c r="I2830" s="60"/>
    </row>
    <row r="2831" spans="1:9" ht="15" x14ac:dyDescent="0.25">
      <c r="A2831" s="8" t="s">
        <v>18048</v>
      </c>
      <c r="B2831" s="8" t="s">
        <v>639</v>
      </c>
      <c r="C2831" s="8" t="s">
        <v>18049</v>
      </c>
      <c r="D2831" s="8" t="s">
        <v>18050</v>
      </c>
      <c r="E2831" s="13" t="s">
        <v>34959</v>
      </c>
      <c r="F2831" s="77" t="str">
        <f t="shared" si="44"/>
        <v>К товару</v>
      </c>
      <c r="G2831" s="87">
        <v>450.06948</v>
      </c>
      <c r="H2831" s="61">
        <v>144</v>
      </c>
      <c r="I2831" s="60"/>
    </row>
    <row r="2832" spans="1:9" ht="15" x14ac:dyDescent="0.25">
      <c r="A2832" s="8" t="s">
        <v>18051</v>
      </c>
      <c r="B2832" s="8" t="s">
        <v>639</v>
      </c>
      <c r="C2832" s="8" t="s">
        <v>18052</v>
      </c>
      <c r="D2832" s="8" t="s">
        <v>18053</v>
      </c>
      <c r="E2832" s="13" t="s">
        <v>34960</v>
      </c>
      <c r="F2832" s="77" t="str">
        <f t="shared" si="44"/>
        <v>К товару</v>
      </c>
      <c r="G2832" s="87">
        <v>8398.98</v>
      </c>
      <c r="H2832" s="61">
        <v>28</v>
      </c>
      <c r="I2832" s="60"/>
    </row>
    <row r="2833" spans="1:9" ht="15" x14ac:dyDescent="0.25">
      <c r="A2833" s="8" t="s">
        <v>24927</v>
      </c>
      <c r="B2833" s="8" t="s">
        <v>639</v>
      </c>
      <c r="C2833" s="8" t="s">
        <v>24928</v>
      </c>
      <c r="D2833" s="8" t="s">
        <v>24929</v>
      </c>
      <c r="E2833" s="13" t="s">
        <v>34961</v>
      </c>
      <c r="F2833" s="77" t="str">
        <f t="shared" si="44"/>
        <v>К товару</v>
      </c>
      <c r="G2833" s="87">
        <v>3630.09708</v>
      </c>
      <c r="H2833" s="61">
        <v>20</v>
      </c>
      <c r="I2833" s="60"/>
    </row>
    <row r="2834" spans="1:9" ht="15" x14ac:dyDescent="0.25">
      <c r="A2834" s="8" t="s">
        <v>18054</v>
      </c>
      <c r="B2834" s="8" t="s">
        <v>639</v>
      </c>
      <c r="C2834" s="8" t="s">
        <v>18055</v>
      </c>
      <c r="D2834" s="8" t="s">
        <v>18056</v>
      </c>
      <c r="E2834" s="13" t="s">
        <v>34962</v>
      </c>
      <c r="F2834" s="77" t="str">
        <f t="shared" si="44"/>
        <v>К товару</v>
      </c>
      <c r="G2834" s="87">
        <v>912.303</v>
      </c>
      <c r="H2834" s="61">
        <v>76</v>
      </c>
      <c r="I2834" s="60"/>
    </row>
    <row r="2835" spans="1:9" ht="15" x14ac:dyDescent="0.25">
      <c r="A2835" s="8" t="s">
        <v>18057</v>
      </c>
      <c r="B2835" s="8" t="s">
        <v>639</v>
      </c>
      <c r="C2835" s="8" t="s">
        <v>18058</v>
      </c>
      <c r="D2835" s="8" t="s">
        <v>18059</v>
      </c>
      <c r="E2835" s="13" t="s">
        <v>34963</v>
      </c>
      <c r="F2835" s="77" t="str">
        <f t="shared" si="44"/>
        <v>К товару</v>
      </c>
      <c r="G2835" s="87">
        <v>199.25856000000002</v>
      </c>
      <c r="H2835" s="61">
        <v>45</v>
      </c>
      <c r="I2835" s="60"/>
    </row>
    <row r="2836" spans="1:9" ht="15" x14ac:dyDescent="0.25">
      <c r="A2836" s="8" t="s">
        <v>24930</v>
      </c>
      <c r="B2836" s="8" t="s">
        <v>639</v>
      </c>
      <c r="C2836" s="8" t="s">
        <v>24931</v>
      </c>
      <c r="D2836" s="8" t="s">
        <v>24932</v>
      </c>
      <c r="E2836" s="13" t="s">
        <v>34964</v>
      </c>
      <c r="F2836" s="77" t="str">
        <f t="shared" si="44"/>
        <v>К товару</v>
      </c>
      <c r="G2836" s="87">
        <v>510.88968</v>
      </c>
      <c r="H2836" s="61">
        <v>40</v>
      </c>
      <c r="I2836" s="60"/>
    </row>
    <row r="2837" spans="1:9" ht="15" x14ac:dyDescent="0.25">
      <c r="A2837" s="8" t="s">
        <v>18060</v>
      </c>
      <c r="B2837" s="8" t="s">
        <v>639</v>
      </c>
      <c r="C2837" s="8" t="s">
        <v>18061</v>
      </c>
      <c r="D2837" s="8" t="s">
        <v>9875</v>
      </c>
      <c r="E2837" s="13" t="s">
        <v>34965</v>
      </c>
      <c r="F2837" s="77" t="str">
        <f t="shared" si="44"/>
        <v>К товару</v>
      </c>
      <c r="G2837" s="87">
        <v>531.74231999999995</v>
      </c>
      <c r="H2837" s="61">
        <v>167</v>
      </c>
      <c r="I2837" s="60"/>
    </row>
    <row r="2838" spans="1:9" ht="15" x14ac:dyDescent="0.25">
      <c r="A2838" s="8" t="s">
        <v>24933</v>
      </c>
      <c r="B2838" s="8" t="s">
        <v>639</v>
      </c>
      <c r="C2838" s="8" t="s">
        <v>24934</v>
      </c>
      <c r="D2838" s="8" t="s">
        <v>24935</v>
      </c>
      <c r="E2838" s="13" t="s">
        <v>34966</v>
      </c>
      <c r="F2838" s="77" t="str">
        <f t="shared" si="44"/>
        <v>К товару</v>
      </c>
      <c r="G2838" s="87">
        <v>616.89059999999995</v>
      </c>
      <c r="H2838" s="61">
        <v>5</v>
      </c>
      <c r="I2838" s="60"/>
    </row>
    <row r="2839" spans="1:9" ht="30" x14ac:dyDescent="0.25">
      <c r="A2839" s="8" t="s">
        <v>18062</v>
      </c>
      <c r="B2839" s="8" t="s">
        <v>639</v>
      </c>
      <c r="C2839" s="8" t="s">
        <v>18063</v>
      </c>
      <c r="D2839" s="8" t="s">
        <v>18064</v>
      </c>
      <c r="E2839" s="13" t="s">
        <v>34967</v>
      </c>
      <c r="F2839" s="77" t="str">
        <f t="shared" si="44"/>
        <v>К товару</v>
      </c>
      <c r="G2839" s="87">
        <v>637.16399999999999</v>
      </c>
      <c r="H2839" s="61">
        <v>188</v>
      </c>
      <c r="I2839" s="60"/>
    </row>
    <row r="2840" spans="1:9" ht="15" x14ac:dyDescent="0.25">
      <c r="A2840" s="8" t="s">
        <v>28041</v>
      </c>
      <c r="B2840" s="8" t="s">
        <v>639</v>
      </c>
      <c r="C2840" s="8" t="s">
        <v>28042</v>
      </c>
      <c r="D2840" s="8" t="s">
        <v>28043</v>
      </c>
      <c r="E2840" s="13" t="s">
        <v>34968</v>
      </c>
      <c r="F2840" s="77" t="str">
        <f t="shared" si="44"/>
        <v>К товару</v>
      </c>
      <c r="G2840" s="87">
        <v>193.46616</v>
      </c>
      <c r="H2840" s="61">
        <v>100</v>
      </c>
      <c r="I2840" s="60"/>
    </row>
    <row r="2841" spans="1:9" ht="15" x14ac:dyDescent="0.25">
      <c r="A2841" s="8" t="s">
        <v>21725</v>
      </c>
      <c r="B2841" s="8" t="s">
        <v>639</v>
      </c>
      <c r="C2841" s="8" t="s">
        <v>21726</v>
      </c>
      <c r="D2841" s="8" t="s">
        <v>21727</v>
      </c>
      <c r="E2841" s="13" t="s">
        <v>34969</v>
      </c>
      <c r="F2841" s="77" t="str">
        <f t="shared" si="44"/>
        <v>К товару</v>
      </c>
      <c r="G2841" s="87">
        <v>392.14547999999996</v>
      </c>
      <c r="H2841" s="61">
        <v>80</v>
      </c>
      <c r="I2841" s="60"/>
    </row>
    <row r="2842" spans="1:9" ht="15" x14ac:dyDescent="0.25">
      <c r="A2842" s="8" t="s">
        <v>18065</v>
      </c>
      <c r="B2842" s="8" t="s">
        <v>639</v>
      </c>
      <c r="C2842" s="8" t="s">
        <v>18066</v>
      </c>
      <c r="D2842" s="8" t="s">
        <v>18067</v>
      </c>
      <c r="E2842" s="13" t="s">
        <v>34970</v>
      </c>
      <c r="F2842" s="77" t="str">
        <f t="shared" si="44"/>
        <v>К товару</v>
      </c>
      <c r="G2842" s="87">
        <v>1462.5809999999999</v>
      </c>
      <c r="H2842" s="61">
        <v>67</v>
      </c>
      <c r="I2842" s="60"/>
    </row>
    <row r="2843" spans="1:9" ht="15" x14ac:dyDescent="0.25">
      <c r="A2843" s="8" t="s">
        <v>24936</v>
      </c>
      <c r="B2843" s="8" t="s">
        <v>639</v>
      </c>
      <c r="C2843" s="8" t="s">
        <v>24937</v>
      </c>
      <c r="D2843" s="8" t="s">
        <v>24938</v>
      </c>
      <c r="E2843" s="13" t="s">
        <v>34971</v>
      </c>
      <c r="F2843" s="77" t="str">
        <f t="shared" si="44"/>
        <v>К товару</v>
      </c>
      <c r="G2843" s="87">
        <v>851.4828</v>
      </c>
      <c r="H2843" s="61">
        <v>20</v>
      </c>
      <c r="I2843" s="60"/>
    </row>
    <row r="2844" spans="1:9" ht="15" x14ac:dyDescent="0.25">
      <c r="A2844" s="8" t="s">
        <v>18068</v>
      </c>
      <c r="B2844" s="8" t="s">
        <v>639</v>
      </c>
      <c r="C2844" s="8" t="s">
        <v>18069</v>
      </c>
      <c r="D2844" s="8" t="s">
        <v>18070</v>
      </c>
      <c r="E2844" s="13" t="s">
        <v>34972</v>
      </c>
      <c r="F2844" s="77" t="str">
        <f t="shared" si="44"/>
        <v>К товару</v>
      </c>
      <c r="G2844" s="87">
        <v>2577.6179999999999</v>
      </c>
      <c r="H2844" s="61">
        <v>57</v>
      </c>
      <c r="I2844" s="60"/>
    </row>
    <row r="2845" spans="1:9" ht="15" x14ac:dyDescent="0.25">
      <c r="A2845" s="8" t="s">
        <v>24939</v>
      </c>
      <c r="B2845" s="8" t="s">
        <v>639</v>
      </c>
      <c r="C2845" s="8" t="s">
        <v>24940</v>
      </c>
      <c r="D2845" s="8" t="s">
        <v>24941</v>
      </c>
      <c r="E2845" s="13" t="s">
        <v>34973</v>
      </c>
      <c r="F2845" s="77" t="str">
        <f t="shared" si="44"/>
        <v>К товару</v>
      </c>
      <c r="G2845" s="87">
        <v>1182.80808</v>
      </c>
      <c r="H2845" s="61">
        <v>10</v>
      </c>
      <c r="I2845" s="60"/>
    </row>
    <row r="2846" spans="1:9" ht="15" x14ac:dyDescent="0.25">
      <c r="A2846" s="8" t="s">
        <v>18071</v>
      </c>
      <c r="B2846" s="8" t="s">
        <v>639</v>
      </c>
      <c r="C2846" s="8" t="s">
        <v>18072</v>
      </c>
      <c r="D2846" s="8" t="s">
        <v>18073</v>
      </c>
      <c r="E2846" s="13" t="s">
        <v>34974</v>
      </c>
      <c r="F2846" s="77" t="str">
        <f t="shared" si="44"/>
        <v>К товару</v>
      </c>
      <c r="G2846" s="87">
        <v>348.70247999999998</v>
      </c>
      <c r="H2846" s="61">
        <v>170</v>
      </c>
      <c r="I2846" s="60"/>
    </row>
    <row r="2847" spans="1:9" ht="15" x14ac:dyDescent="0.25">
      <c r="A2847" s="8" t="s">
        <v>18074</v>
      </c>
      <c r="B2847" s="8" t="s">
        <v>639</v>
      </c>
      <c r="C2847" s="8" t="s">
        <v>18075</v>
      </c>
      <c r="D2847" s="8" t="s">
        <v>18076</v>
      </c>
      <c r="E2847" s="13" t="s">
        <v>34975</v>
      </c>
      <c r="F2847" s="77" t="str">
        <f t="shared" si="44"/>
        <v>К товару</v>
      </c>
      <c r="G2847" s="87">
        <v>225.32435999999998</v>
      </c>
      <c r="H2847" s="61">
        <v>192</v>
      </c>
      <c r="I2847" s="60"/>
    </row>
    <row r="2848" spans="1:9" ht="30" x14ac:dyDescent="0.25">
      <c r="A2848" s="8" t="s">
        <v>18077</v>
      </c>
      <c r="B2848" s="8" t="s">
        <v>639</v>
      </c>
      <c r="C2848" s="8" t="s">
        <v>18078</v>
      </c>
      <c r="D2848" s="8" t="s">
        <v>18079</v>
      </c>
      <c r="E2848" s="13" t="s">
        <v>34976</v>
      </c>
      <c r="F2848" s="77" t="str">
        <f t="shared" si="44"/>
        <v>К товару</v>
      </c>
      <c r="G2848" s="87">
        <v>723.47075999999993</v>
      </c>
      <c r="H2848" s="61">
        <v>104</v>
      </c>
      <c r="I2848" s="60"/>
    </row>
    <row r="2849" spans="1:9" ht="15" x14ac:dyDescent="0.25">
      <c r="A2849" s="8" t="s">
        <v>18080</v>
      </c>
      <c r="B2849" s="8" t="s">
        <v>639</v>
      </c>
      <c r="C2849" s="8" t="s">
        <v>18081</v>
      </c>
      <c r="D2849" s="8" t="s">
        <v>18082</v>
      </c>
      <c r="E2849" s="13" t="s">
        <v>34977</v>
      </c>
      <c r="F2849" s="77" t="str">
        <f t="shared" si="44"/>
        <v>К товару</v>
      </c>
      <c r="G2849" s="87">
        <v>457.59960000000001</v>
      </c>
      <c r="H2849" s="61">
        <v>283</v>
      </c>
      <c r="I2849" s="60"/>
    </row>
    <row r="2850" spans="1:9" ht="30" x14ac:dyDescent="0.25">
      <c r="A2850" s="8" t="s">
        <v>18083</v>
      </c>
      <c r="B2850" s="8" t="s">
        <v>639</v>
      </c>
      <c r="C2850" s="8" t="s">
        <v>18084</v>
      </c>
      <c r="D2850" s="8" t="s">
        <v>18085</v>
      </c>
      <c r="E2850" s="13" t="s">
        <v>34978</v>
      </c>
      <c r="F2850" s="77" t="str">
        <f t="shared" si="44"/>
        <v>К товару</v>
      </c>
      <c r="G2850" s="87">
        <v>7037.7659999999996</v>
      </c>
      <c r="H2850" s="61">
        <v>22</v>
      </c>
      <c r="I2850" s="60"/>
    </row>
    <row r="2851" spans="1:9" ht="15" x14ac:dyDescent="0.25">
      <c r="A2851" s="8" t="s">
        <v>21728</v>
      </c>
      <c r="B2851" s="8" t="s">
        <v>639</v>
      </c>
      <c r="C2851" s="8" t="s">
        <v>21729</v>
      </c>
      <c r="D2851" s="8" t="s">
        <v>21730</v>
      </c>
      <c r="E2851" s="13" t="s">
        <v>34979</v>
      </c>
      <c r="F2851" s="77" t="str">
        <f t="shared" si="44"/>
        <v>К товару</v>
      </c>
      <c r="G2851" s="87">
        <v>1783.4799600000001</v>
      </c>
      <c r="H2851" s="61">
        <v>24</v>
      </c>
      <c r="I2851" s="60"/>
    </row>
    <row r="2852" spans="1:9" ht="15" x14ac:dyDescent="0.25">
      <c r="A2852" s="8" t="s">
        <v>18086</v>
      </c>
      <c r="B2852" s="8" t="s">
        <v>639</v>
      </c>
      <c r="C2852" s="8" t="s">
        <v>18087</v>
      </c>
      <c r="D2852" s="8" t="s">
        <v>18088</v>
      </c>
      <c r="E2852" s="13" t="s">
        <v>34980</v>
      </c>
      <c r="F2852" s="77" t="str">
        <f t="shared" si="44"/>
        <v>К товару</v>
      </c>
      <c r="G2852" s="87">
        <v>196.36236</v>
      </c>
      <c r="H2852" s="61">
        <v>626</v>
      </c>
      <c r="I2852" s="60"/>
    </row>
    <row r="2853" spans="1:9" ht="15" x14ac:dyDescent="0.25">
      <c r="A2853" s="8" t="s">
        <v>24942</v>
      </c>
      <c r="B2853" s="8" t="s">
        <v>639</v>
      </c>
      <c r="C2853" s="8" t="s">
        <v>24943</v>
      </c>
      <c r="D2853" s="8" t="s">
        <v>24944</v>
      </c>
      <c r="E2853" s="13" t="s">
        <v>34981</v>
      </c>
      <c r="F2853" s="77" t="str">
        <f t="shared" si="44"/>
        <v>К товару</v>
      </c>
      <c r="G2853" s="87">
        <v>3649.212</v>
      </c>
      <c r="H2853" s="61">
        <v>3</v>
      </c>
      <c r="I2853" s="60"/>
    </row>
    <row r="2854" spans="1:9" ht="15" x14ac:dyDescent="0.25">
      <c r="A2854" s="8" t="s">
        <v>24945</v>
      </c>
      <c r="B2854" s="8" t="s">
        <v>639</v>
      </c>
      <c r="C2854" s="8" t="s">
        <v>24946</v>
      </c>
      <c r="D2854" s="8" t="s">
        <v>24947</v>
      </c>
      <c r="E2854" s="13" t="s">
        <v>34982</v>
      </c>
      <c r="F2854" s="77" t="str">
        <f t="shared" si="44"/>
        <v>К товару</v>
      </c>
      <c r="G2854" s="87">
        <v>2558.50308</v>
      </c>
      <c r="H2854" s="61">
        <v>17</v>
      </c>
      <c r="I2854" s="60"/>
    </row>
    <row r="2855" spans="1:9" ht="15" x14ac:dyDescent="0.25">
      <c r="A2855" s="8" t="s">
        <v>18089</v>
      </c>
      <c r="B2855" s="8" t="s">
        <v>639</v>
      </c>
      <c r="C2855" s="8" t="s">
        <v>18090</v>
      </c>
      <c r="D2855" s="8" t="s">
        <v>18091</v>
      </c>
      <c r="E2855" s="13" t="s">
        <v>34983</v>
      </c>
      <c r="F2855" s="77" t="str">
        <f t="shared" si="44"/>
        <v>К товару</v>
      </c>
      <c r="G2855" s="87">
        <v>1507.1824799999999</v>
      </c>
      <c r="H2855" s="61">
        <v>92</v>
      </c>
      <c r="I2855" s="60"/>
    </row>
    <row r="2856" spans="1:9" ht="15" x14ac:dyDescent="0.25">
      <c r="A2856" s="8" t="s">
        <v>18092</v>
      </c>
      <c r="B2856" s="8" t="s">
        <v>639</v>
      </c>
      <c r="C2856" s="8" t="s">
        <v>18093</v>
      </c>
      <c r="D2856" s="8" t="s">
        <v>18094</v>
      </c>
      <c r="E2856" s="13" t="s">
        <v>34984</v>
      </c>
      <c r="F2856" s="77" t="str">
        <f t="shared" si="44"/>
        <v>К товару</v>
      </c>
      <c r="G2856" s="87">
        <v>1095.9220800000001</v>
      </c>
      <c r="H2856" s="61">
        <v>33</v>
      </c>
      <c r="I2856" s="60"/>
    </row>
    <row r="2857" spans="1:9" ht="15" x14ac:dyDescent="0.25">
      <c r="A2857" s="8" t="s">
        <v>24948</v>
      </c>
      <c r="B2857" s="8" t="s">
        <v>639</v>
      </c>
      <c r="C2857" s="8" t="s">
        <v>24949</v>
      </c>
      <c r="D2857" s="8" t="s">
        <v>24950</v>
      </c>
      <c r="E2857" s="13" t="s">
        <v>34985</v>
      </c>
      <c r="F2857" s="77" t="str">
        <f t="shared" si="44"/>
        <v>К товару</v>
      </c>
      <c r="G2857" s="87">
        <v>2838.2759999999998</v>
      </c>
      <c r="H2857" s="61">
        <v>8</v>
      </c>
      <c r="I2857" s="60"/>
    </row>
    <row r="2858" spans="1:9" ht="15" x14ac:dyDescent="0.25">
      <c r="A2858" s="8" t="s">
        <v>18095</v>
      </c>
      <c r="B2858" s="8" t="s">
        <v>639</v>
      </c>
      <c r="C2858" s="8" t="s">
        <v>18096</v>
      </c>
      <c r="D2858" s="8" t="s">
        <v>18097</v>
      </c>
      <c r="E2858" s="13" t="s">
        <v>34986</v>
      </c>
      <c r="F2858" s="77" t="str">
        <f t="shared" si="44"/>
        <v>К товару</v>
      </c>
      <c r="G2858" s="87">
        <v>2722.4279999999999</v>
      </c>
      <c r="H2858" s="61">
        <v>33</v>
      </c>
      <c r="I2858" s="60"/>
    </row>
    <row r="2859" spans="1:9" ht="15" x14ac:dyDescent="0.25">
      <c r="A2859" s="8" t="s">
        <v>18098</v>
      </c>
      <c r="B2859" s="8" t="s">
        <v>639</v>
      </c>
      <c r="C2859" s="8" t="s">
        <v>18099</v>
      </c>
      <c r="D2859" s="8" t="s">
        <v>18100</v>
      </c>
      <c r="E2859" s="13" t="s">
        <v>34987</v>
      </c>
      <c r="F2859" s="77" t="str">
        <f t="shared" si="44"/>
        <v>К товару</v>
      </c>
      <c r="G2859" s="87">
        <v>186.51527999999999</v>
      </c>
      <c r="H2859" s="61">
        <v>311</v>
      </c>
      <c r="I2859" s="60"/>
    </row>
    <row r="2860" spans="1:9" ht="15" x14ac:dyDescent="0.25">
      <c r="A2860" s="8" t="s">
        <v>18104</v>
      </c>
      <c r="B2860" s="8" t="s">
        <v>639</v>
      </c>
      <c r="C2860" s="8" t="s">
        <v>18105</v>
      </c>
      <c r="D2860" s="8" t="s">
        <v>18106</v>
      </c>
      <c r="E2860" s="13" t="s">
        <v>34988</v>
      </c>
      <c r="F2860" s="77" t="str">
        <f t="shared" si="44"/>
        <v>К товару</v>
      </c>
      <c r="G2860" s="87">
        <v>769.80995999999993</v>
      </c>
      <c r="H2860" s="61">
        <v>41</v>
      </c>
      <c r="I2860" s="60"/>
    </row>
    <row r="2861" spans="1:9" ht="15" x14ac:dyDescent="0.25">
      <c r="A2861" s="8" t="s">
        <v>18101</v>
      </c>
      <c r="B2861" s="8" t="s">
        <v>639</v>
      </c>
      <c r="C2861" s="8" t="s">
        <v>18102</v>
      </c>
      <c r="D2861" s="8" t="s">
        <v>18103</v>
      </c>
      <c r="E2861" s="13" t="s">
        <v>34989</v>
      </c>
      <c r="F2861" s="77" t="str">
        <f t="shared" si="44"/>
        <v>К товару</v>
      </c>
      <c r="G2861" s="87">
        <v>2220.8061600000001</v>
      </c>
      <c r="H2861" s="61">
        <v>36</v>
      </c>
      <c r="I2861" s="60"/>
    </row>
    <row r="2862" spans="1:9" ht="15" x14ac:dyDescent="0.25">
      <c r="A2862" s="8" t="s">
        <v>18107</v>
      </c>
      <c r="B2862" s="8" t="s">
        <v>639</v>
      </c>
      <c r="C2862" s="8" t="s">
        <v>18108</v>
      </c>
      <c r="D2862" s="8" t="s">
        <v>18109</v>
      </c>
      <c r="E2862" s="13" t="s">
        <v>34990</v>
      </c>
      <c r="F2862" s="77" t="str">
        <f t="shared" si="44"/>
        <v>К товару</v>
      </c>
      <c r="G2862" s="87">
        <v>1258.1092799999999</v>
      </c>
      <c r="H2862" s="61">
        <v>338</v>
      </c>
      <c r="I2862" s="60"/>
    </row>
    <row r="2863" spans="1:9" ht="15" x14ac:dyDescent="0.25">
      <c r="A2863" s="8" t="s">
        <v>18110</v>
      </c>
      <c r="B2863" s="8" t="s">
        <v>639</v>
      </c>
      <c r="C2863" s="8" t="s">
        <v>18111</v>
      </c>
      <c r="D2863" s="8" t="s">
        <v>18112</v>
      </c>
      <c r="E2863" s="13" t="s">
        <v>34991</v>
      </c>
      <c r="F2863" s="77" t="str">
        <f t="shared" si="44"/>
        <v>К товару</v>
      </c>
      <c r="G2863" s="87">
        <v>2210.9590800000001</v>
      </c>
      <c r="H2863" s="61">
        <v>108</v>
      </c>
      <c r="I2863" s="60"/>
    </row>
    <row r="2864" spans="1:9" ht="15" x14ac:dyDescent="0.25">
      <c r="A2864" s="8" t="s">
        <v>18113</v>
      </c>
      <c r="B2864" s="8" t="s">
        <v>639</v>
      </c>
      <c r="C2864" s="8" t="s">
        <v>18114</v>
      </c>
      <c r="D2864" s="8" t="s">
        <v>18115</v>
      </c>
      <c r="E2864" s="13" t="s">
        <v>34992</v>
      </c>
      <c r="F2864" s="77" t="str">
        <f t="shared" si="44"/>
        <v>К товару</v>
      </c>
      <c r="G2864" s="87">
        <v>5686.3990800000001</v>
      </c>
      <c r="H2864" s="61">
        <v>27</v>
      </c>
      <c r="I2864" s="60"/>
    </row>
    <row r="2865" spans="1:9" ht="15" x14ac:dyDescent="0.25">
      <c r="A2865" s="8" t="s">
        <v>18116</v>
      </c>
      <c r="B2865" s="8" t="s">
        <v>639</v>
      </c>
      <c r="C2865" s="8" t="s">
        <v>18117</v>
      </c>
      <c r="D2865" s="8" t="s">
        <v>12425</v>
      </c>
      <c r="E2865" s="13" t="s">
        <v>34993</v>
      </c>
      <c r="F2865" s="77" t="str">
        <f t="shared" si="44"/>
        <v>К товару</v>
      </c>
      <c r="G2865" s="87">
        <v>5454.7030800000002</v>
      </c>
      <c r="H2865" s="61">
        <v>114</v>
      </c>
      <c r="I2865" s="60"/>
    </row>
    <row r="2866" spans="1:9" ht="15" x14ac:dyDescent="0.25">
      <c r="A2866" s="8" t="s">
        <v>24951</v>
      </c>
      <c r="B2866" s="8" t="s">
        <v>639</v>
      </c>
      <c r="C2866" s="8" t="s">
        <v>24952</v>
      </c>
      <c r="D2866" s="8" t="s">
        <v>24953</v>
      </c>
      <c r="E2866" s="13" t="s">
        <v>34994</v>
      </c>
      <c r="F2866" s="77" t="str">
        <f t="shared" si="44"/>
        <v>К товару</v>
      </c>
      <c r="G2866" s="87">
        <v>8042.1681599999993</v>
      </c>
      <c r="H2866" s="61">
        <v>19</v>
      </c>
      <c r="I2866" s="60"/>
    </row>
    <row r="2867" spans="1:9" ht="15" x14ac:dyDescent="0.25">
      <c r="A2867" s="8" t="s">
        <v>18118</v>
      </c>
      <c r="B2867" s="8" t="s">
        <v>639</v>
      </c>
      <c r="C2867" s="8" t="s">
        <v>18119</v>
      </c>
      <c r="D2867" s="8" t="s">
        <v>18120</v>
      </c>
      <c r="E2867" s="13" t="s">
        <v>34995</v>
      </c>
      <c r="F2867" s="77" t="str">
        <f t="shared" si="44"/>
        <v>К товару</v>
      </c>
      <c r="G2867" s="87">
        <v>742.58568000000002</v>
      </c>
      <c r="H2867" s="61">
        <v>144</v>
      </c>
      <c r="I2867" s="60"/>
    </row>
    <row r="2868" spans="1:9" ht="15" x14ac:dyDescent="0.25">
      <c r="A2868" s="8" t="s">
        <v>18121</v>
      </c>
      <c r="B2868" s="8" t="s">
        <v>639</v>
      </c>
      <c r="C2868" s="8" t="s">
        <v>18122</v>
      </c>
      <c r="D2868" s="8" t="s">
        <v>18123</v>
      </c>
      <c r="E2868" s="13" t="s">
        <v>34996</v>
      </c>
      <c r="F2868" s="77" t="str">
        <f t="shared" si="44"/>
        <v>К товару</v>
      </c>
      <c r="G2868" s="87">
        <v>1609.7079600000002</v>
      </c>
      <c r="H2868" s="61">
        <v>57</v>
      </c>
      <c r="I2868" s="60"/>
    </row>
    <row r="2869" spans="1:9" ht="15" x14ac:dyDescent="0.25">
      <c r="A2869" s="8" t="s">
        <v>18124</v>
      </c>
      <c r="B2869" s="8" t="s">
        <v>639</v>
      </c>
      <c r="C2869" s="8" t="s">
        <v>18125</v>
      </c>
      <c r="D2869" s="8" t="s">
        <v>18126</v>
      </c>
      <c r="E2869" s="13" t="s">
        <v>34997</v>
      </c>
      <c r="F2869" s="77" t="str">
        <f t="shared" si="44"/>
        <v>К товару</v>
      </c>
      <c r="G2869" s="87">
        <v>3369.4390799999996</v>
      </c>
      <c r="H2869" s="61">
        <v>34</v>
      </c>
      <c r="I2869" s="60"/>
    </row>
    <row r="2870" spans="1:9" ht="15" x14ac:dyDescent="0.25">
      <c r="A2870" s="8" t="s">
        <v>18127</v>
      </c>
      <c r="B2870" s="8" t="s">
        <v>639</v>
      </c>
      <c r="C2870" s="8" t="s">
        <v>18128</v>
      </c>
      <c r="D2870" s="8" t="s">
        <v>18129</v>
      </c>
      <c r="E2870" s="13" t="s">
        <v>34998</v>
      </c>
      <c r="F2870" s="77" t="str">
        <f t="shared" si="44"/>
        <v>К товару</v>
      </c>
      <c r="G2870" s="87">
        <v>477.87299999999999</v>
      </c>
      <c r="H2870" s="61">
        <v>254</v>
      </c>
      <c r="I2870" s="60"/>
    </row>
    <row r="2871" spans="1:9" ht="15" x14ac:dyDescent="0.25">
      <c r="A2871" s="8" t="s">
        <v>18130</v>
      </c>
      <c r="B2871" s="8" t="s">
        <v>639</v>
      </c>
      <c r="C2871" s="8" t="s">
        <v>18131</v>
      </c>
      <c r="D2871" s="8" t="s">
        <v>18132</v>
      </c>
      <c r="E2871" s="13" t="s">
        <v>34999</v>
      </c>
      <c r="F2871" s="77" t="str">
        <f t="shared" si="44"/>
        <v>К товару</v>
      </c>
      <c r="G2871" s="87">
        <v>2983.0859999999998</v>
      </c>
      <c r="H2871" s="61">
        <v>32</v>
      </c>
      <c r="I2871" s="60"/>
    </row>
    <row r="2872" spans="1:9" ht="15" x14ac:dyDescent="0.25">
      <c r="A2872" s="8" t="s">
        <v>18133</v>
      </c>
      <c r="B2872" s="8" t="s">
        <v>639</v>
      </c>
      <c r="C2872" s="8" t="s">
        <v>18134</v>
      </c>
      <c r="D2872" s="8" t="s">
        <v>18135</v>
      </c>
      <c r="E2872" s="13" t="s">
        <v>35000</v>
      </c>
      <c r="F2872" s="77" t="str">
        <f t="shared" si="44"/>
        <v>К товару</v>
      </c>
      <c r="G2872" s="87">
        <v>465.12972000000002</v>
      </c>
      <c r="H2872" s="61">
        <v>34</v>
      </c>
      <c r="I2872" s="60"/>
    </row>
    <row r="2873" spans="1:9" ht="15" x14ac:dyDescent="0.25">
      <c r="A2873" s="8" t="s">
        <v>18136</v>
      </c>
      <c r="B2873" s="8" t="s">
        <v>639</v>
      </c>
      <c r="C2873" s="8" t="s">
        <v>18137</v>
      </c>
      <c r="D2873" s="8" t="s">
        <v>18138</v>
      </c>
      <c r="E2873" s="13" t="s">
        <v>35001</v>
      </c>
      <c r="F2873" s="77" t="str">
        <f t="shared" si="44"/>
        <v>К товару</v>
      </c>
      <c r="G2873" s="87">
        <v>394.46244000000002</v>
      </c>
      <c r="H2873" s="61">
        <v>194</v>
      </c>
      <c r="I2873" s="60"/>
    </row>
    <row r="2874" spans="1:9" ht="15" x14ac:dyDescent="0.25">
      <c r="A2874" s="8" t="s">
        <v>18139</v>
      </c>
      <c r="B2874" s="8" t="s">
        <v>639</v>
      </c>
      <c r="C2874" s="8" t="s">
        <v>18140</v>
      </c>
      <c r="D2874" s="8" t="s">
        <v>18141</v>
      </c>
      <c r="E2874" s="13" t="s">
        <v>35002</v>
      </c>
      <c r="F2874" s="77" t="str">
        <f t="shared" si="44"/>
        <v>К товару</v>
      </c>
      <c r="G2874" s="87">
        <v>534.05927999999994</v>
      </c>
      <c r="H2874" s="61">
        <v>8</v>
      </c>
      <c r="I2874" s="60"/>
    </row>
    <row r="2875" spans="1:9" ht="15" x14ac:dyDescent="0.25">
      <c r="A2875" s="8" t="s">
        <v>18142</v>
      </c>
      <c r="B2875" s="8" t="s">
        <v>639</v>
      </c>
      <c r="C2875" s="8" t="s">
        <v>18143</v>
      </c>
      <c r="D2875" s="8" t="s">
        <v>18144</v>
      </c>
      <c r="E2875" s="13" t="s">
        <v>35003</v>
      </c>
      <c r="F2875" s="77" t="str">
        <f t="shared" si="44"/>
        <v>К товару</v>
      </c>
      <c r="G2875" s="87">
        <v>696.24648000000002</v>
      </c>
      <c r="H2875" s="61">
        <v>8</v>
      </c>
      <c r="I2875" s="60"/>
    </row>
    <row r="2876" spans="1:9" ht="15" x14ac:dyDescent="0.25">
      <c r="A2876" s="8" t="s">
        <v>18145</v>
      </c>
      <c r="B2876" s="8" t="s">
        <v>639</v>
      </c>
      <c r="C2876" s="8" t="s">
        <v>18146</v>
      </c>
      <c r="D2876" s="8" t="s">
        <v>18147</v>
      </c>
      <c r="E2876" s="13" t="s">
        <v>35004</v>
      </c>
      <c r="F2876" s="77" t="str">
        <f t="shared" si="44"/>
        <v>К товару</v>
      </c>
      <c r="G2876" s="87">
        <v>227.06207999999998</v>
      </c>
      <c r="H2876" s="61">
        <v>171</v>
      </c>
      <c r="I2876" s="60"/>
    </row>
    <row r="2877" spans="1:9" ht="15" x14ac:dyDescent="0.25">
      <c r="A2877" s="8" t="s">
        <v>18148</v>
      </c>
      <c r="B2877" s="8" t="s">
        <v>639</v>
      </c>
      <c r="C2877" s="8" t="s">
        <v>18149</v>
      </c>
      <c r="D2877" s="8" t="s">
        <v>11701</v>
      </c>
      <c r="E2877" s="13" t="s">
        <v>35005</v>
      </c>
      <c r="F2877" s="77" t="str">
        <f t="shared" si="44"/>
        <v>К товару</v>
      </c>
      <c r="G2877" s="87">
        <v>404.30952000000002</v>
      </c>
      <c r="H2877" s="61">
        <v>158</v>
      </c>
      <c r="I2877" s="60"/>
    </row>
    <row r="2878" spans="1:9" ht="15" x14ac:dyDescent="0.25">
      <c r="A2878" s="8" t="s">
        <v>18150</v>
      </c>
      <c r="B2878" s="8" t="s">
        <v>639</v>
      </c>
      <c r="C2878" s="8" t="s">
        <v>18151</v>
      </c>
      <c r="D2878" s="8" t="s">
        <v>18152</v>
      </c>
      <c r="E2878" s="13" t="s">
        <v>35006</v>
      </c>
      <c r="F2878" s="77" t="str">
        <f t="shared" si="44"/>
        <v>К товару</v>
      </c>
      <c r="G2878" s="87">
        <v>411.83963999999997</v>
      </c>
      <c r="H2878" s="61">
        <v>88</v>
      </c>
      <c r="I2878" s="60"/>
    </row>
    <row r="2879" spans="1:9" ht="15" x14ac:dyDescent="0.25">
      <c r="A2879" s="8" t="s">
        <v>18153</v>
      </c>
      <c r="B2879" s="8" t="s">
        <v>639</v>
      </c>
      <c r="C2879" s="8" t="s">
        <v>18154</v>
      </c>
      <c r="D2879" s="8" t="s">
        <v>18155</v>
      </c>
      <c r="E2879" s="13" t="s">
        <v>35007</v>
      </c>
      <c r="F2879" s="77" t="str">
        <f t="shared" si="44"/>
        <v>К товару</v>
      </c>
      <c r="G2879" s="87">
        <v>2568.35016</v>
      </c>
      <c r="H2879" s="61">
        <v>44</v>
      </c>
      <c r="I2879" s="60"/>
    </row>
    <row r="2880" spans="1:9" ht="15" x14ac:dyDescent="0.25">
      <c r="A2880" s="8" t="s">
        <v>18156</v>
      </c>
      <c r="B2880" s="8" t="s">
        <v>639</v>
      </c>
      <c r="C2880" s="8" t="s">
        <v>18157</v>
      </c>
      <c r="D2880" s="8" t="s">
        <v>18158</v>
      </c>
      <c r="E2880" s="13" t="s">
        <v>35008</v>
      </c>
      <c r="F2880" s="77" t="str">
        <f t="shared" si="44"/>
        <v>К товару</v>
      </c>
      <c r="G2880" s="87">
        <v>2210.9590800000001</v>
      </c>
      <c r="H2880" s="61">
        <v>57</v>
      </c>
      <c r="I2880" s="60"/>
    </row>
    <row r="2881" spans="1:9" ht="15" x14ac:dyDescent="0.25">
      <c r="A2881" s="8" t="s">
        <v>18159</v>
      </c>
      <c r="B2881" s="8" t="s">
        <v>639</v>
      </c>
      <c r="C2881" s="8" t="s">
        <v>18160</v>
      </c>
      <c r="D2881" s="8" t="s">
        <v>18161</v>
      </c>
      <c r="E2881" s="13" t="s">
        <v>35009</v>
      </c>
      <c r="F2881" s="77" t="str">
        <f t="shared" si="44"/>
        <v>К товару</v>
      </c>
      <c r="G2881" s="87">
        <v>222.42815999999999</v>
      </c>
      <c r="H2881" s="61">
        <v>291</v>
      </c>
      <c r="I2881" s="60"/>
    </row>
    <row r="2882" spans="1:9" ht="15" x14ac:dyDescent="0.25">
      <c r="A2882" s="8" t="s">
        <v>18162</v>
      </c>
      <c r="B2882" s="8" t="s">
        <v>639</v>
      </c>
      <c r="C2882" s="8" t="s">
        <v>18163</v>
      </c>
      <c r="D2882" s="8" t="s">
        <v>18164</v>
      </c>
      <c r="E2882" s="13" t="s">
        <v>35010</v>
      </c>
      <c r="F2882" s="77" t="str">
        <f t="shared" si="44"/>
        <v>К товару</v>
      </c>
      <c r="G2882" s="87">
        <v>926.78399999999999</v>
      </c>
      <c r="H2882" s="61">
        <v>120</v>
      </c>
      <c r="I2882" s="60"/>
    </row>
    <row r="2883" spans="1:9" ht="15" x14ac:dyDescent="0.25">
      <c r="A2883" s="8" t="s">
        <v>18165</v>
      </c>
      <c r="B2883" s="8" t="s">
        <v>639</v>
      </c>
      <c r="C2883" s="8" t="s">
        <v>18166</v>
      </c>
      <c r="D2883" s="8" t="s">
        <v>18167</v>
      </c>
      <c r="E2883" s="13" t="s">
        <v>35011</v>
      </c>
      <c r="F2883" s="77" t="str">
        <f t="shared" si="44"/>
        <v>К товару</v>
      </c>
      <c r="G2883" s="87">
        <v>3861.7930799999999</v>
      </c>
      <c r="H2883" s="61">
        <v>34</v>
      </c>
      <c r="I2883" s="60"/>
    </row>
    <row r="2884" spans="1:9" ht="15" x14ac:dyDescent="0.25">
      <c r="A2884" s="8" t="s">
        <v>18168</v>
      </c>
      <c r="B2884" s="8" t="s">
        <v>639</v>
      </c>
      <c r="C2884" s="8" t="s">
        <v>18169</v>
      </c>
      <c r="D2884" s="8" t="s">
        <v>18170</v>
      </c>
      <c r="E2884" s="13" t="s">
        <v>35012</v>
      </c>
      <c r="F2884" s="77" t="str">
        <f t="shared" si="44"/>
        <v>К товару</v>
      </c>
      <c r="G2884" s="87">
        <v>323.21591999999998</v>
      </c>
      <c r="H2884" s="61">
        <v>148</v>
      </c>
      <c r="I2884" s="60"/>
    </row>
    <row r="2885" spans="1:9" ht="15" x14ac:dyDescent="0.25">
      <c r="A2885" s="8" t="s">
        <v>18171</v>
      </c>
      <c r="B2885" s="8" t="s">
        <v>639</v>
      </c>
      <c r="C2885" s="8" t="s">
        <v>18172</v>
      </c>
      <c r="D2885" s="8" t="s">
        <v>18173</v>
      </c>
      <c r="E2885" s="13" t="s">
        <v>35013</v>
      </c>
      <c r="F2885" s="77" t="str">
        <f t="shared" si="44"/>
        <v>К товару</v>
      </c>
      <c r="G2885" s="87">
        <v>3851.9459999999999</v>
      </c>
      <c r="H2885" s="61">
        <v>18</v>
      </c>
      <c r="I2885" s="60"/>
    </row>
    <row r="2886" spans="1:9" ht="15" x14ac:dyDescent="0.25">
      <c r="A2886" s="8" t="s">
        <v>24954</v>
      </c>
      <c r="B2886" s="8" t="s">
        <v>639</v>
      </c>
      <c r="C2886" s="8" t="s">
        <v>24955</v>
      </c>
      <c r="D2886" s="8" t="s">
        <v>24956</v>
      </c>
      <c r="E2886" s="13" t="s">
        <v>35014</v>
      </c>
      <c r="F2886" s="77" t="str">
        <f t="shared" si="44"/>
        <v>К товару</v>
      </c>
      <c r="G2886" s="87">
        <v>454.12415999999996</v>
      </c>
      <c r="H2886" s="61">
        <v>60</v>
      </c>
      <c r="I2886" s="60"/>
    </row>
    <row r="2887" spans="1:9" ht="15" x14ac:dyDescent="0.25">
      <c r="A2887" s="8" t="s">
        <v>18174</v>
      </c>
      <c r="B2887" s="8" t="s">
        <v>639</v>
      </c>
      <c r="C2887" s="8" t="s">
        <v>18175</v>
      </c>
      <c r="D2887" s="8" t="s">
        <v>18176</v>
      </c>
      <c r="E2887" s="13" t="s">
        <v>35015</v>
      </c>
      <c r="F2887" s="77" t="str">
        <f t="shared" si="44"/>
        <v>К товару</v>
      </c>
      <c r="G2887" s="87">
        <v>755.32895999999994</v>
      </c>
      <c r="H2887" s="61">
        <v>139</v>
      </c>
      <c r="I2887" s="60"/>
    </row>
    <row r="2888" spans="1:9" ht="30" x14ac:dyDescent="0.25">
      <c r="A2888" s="8" t="s">
        <v>21731</v>
      </c>
      <c r="B2888" s="8" t="s">
        <v>639</v>
      </c>
      <c r="C2888" s="8" t="s">
        <v>21732</v>
      </c>
      <c r="D2888" s="8" t="s">
        <v>21733</v>
      </c>
      <c r="E2888" s="13" t="s">
        <v>35016</v>
      </c>
      <c r="F2888" s="77" t="str">
        <f t="shared" si="44"/>
        <v>К товару</v>
      </c>
      <c r="G2888" s="87">
        <v>12820.898159999999</v>
      </c>
      <c r="H2888" s="61">
        <v>8</v>
      </c>
      <c r="I2888" s="60"/>
    </row>
    <row r="2889" spans="1:9" ht="15" x14ac:dyDescent="0.25">
      <c r="A2889" s="8" t="s">
        <v>24957</v>
      </c>
      <c r="B2889" s="8" t="s">
        <v>639</v>
      </c>
      <c r="C2889" s="8" t="s">
        <v>24958</v>
      </c>
      <c r="D2889" s="8" t="s">
        <v>24959</v>
      </c>
      <c r="E2889" s="13" t="s">
        <v>35017</v>
      </c>
      <c r="F2889" s="77" t="str">
        <f t="shared" si="44"/>
        <v>К товару</v>
      </c>
      <c r="G2889" s="87">
        <v>22879.98</v>
      </c>
      <c r="H2889" s="61">
        <v>1</v>
      </c>
      <c r="I2889" s="60"/>
    </row>
    <row r="2890" spans="1:9" ht="15" x14ac:dyDescent="0.25">
      <c r="A2890" s="8" t="s">
        <v>18177</v>
      </c>
      <c r="B2890" s="8" t="s">
        <v>639</v>
      </c>
      <c r="C2890" s="8" t="s">
        <v>18178</v>
      </c>
      <c r="D2890" s="8" t="s">
        <v>18179</v>
      </c>
      <c r="E2890" s="13" t="s">
        <v>35018</v>
      </c>
      <c r="F2890" s="77" t="str">
        <f t="shared" ref="F2890:F2953" si="45">HYPERLINK("https://shop-askom.kz/?pbrandnumber="&amp;C2890&amp;"&amp;pbrandname=SAMPA", "К товару")</f>
        <v>К товару</v>
      </c>
      <c r="G2890" s="87">
        <v>9325.7639999999992</v>
      </c>
      <c r="H2890" s="61">
        <v>20</v>
      </c>
      <c r="I2890" s="60"/>
    </row>
    <row r="2891" spans="1:9" ht="15" x14ac:dyDescent="0.25">
      <c r="A2891" s="8" t="s">
        <v>24960</v>
      </c>
      <c r="B2891" s="8" t="s">
        <v>639</v>
      </c>
      <c r="C2891" s="8" t="s">
        <v>24961</v>
      </c>
      <c r="D2891" s="8" t="s">
        <v>24962</v>
      </c>
      <c r="E2891" s="13" t="s">
        <v>35019</v>
      </c>
      <c r="F2891" s="77" t="str">
        <f t="shared" si="45"/>
        <v>К товару</v>
      </c>
      <c r="G2891" s="87">
        <v>5502.78</v>
      </c>
      <c r="H2891" s="61">
        <v>9</v>
      </c>
      <c r="I2891" s="60"/>
    </row>
    <row r="2892" spans="1:9" ht="15" x14ac:dyDescent="0.25">
      <c r="A2892" s="8" t="s">
        <v>28044</v>
      </c>
      <c r="B2892" s="8" t="s">
        <v>639</v>
      </c>
      <c r="C2892" s="8" t="s">
        <v>28045</v>
      </c>
      <c r="D2892" s="8" t="s">
        <v>28046</v>
      </c>
      <c r="E2892" s="13" t="s">
        <v>35020</v>
      </c>
      <c r="F2892" s="77" t="str">
        <f t="shared" si="45"/>
        <v>К товару</v>
      </c>
      <c r="G2892" s="87">
        <v>17802.362160000001</v>
      </c>
      <c r="H2892" s="61">
        <v>4</v>
      </c>
      <c r="I2892" s="60"/>
    </row>
    <row r="2893" spans="1:9" ht="15" x14ac:dyDescent="0.25">
      <c r="A2893" s="8" t="s">
        <v>18180</v>
      </c>
      <c r="B2893" s="8" t="s">
        <v>639</v>
      </c>
      <c r="C2893" s="8" t="s">
        <v>18181</v>
      </c>
      <c r="D2893" s="8" t="s">
        <v>18182</v>
      </c>
      <c r="E2893" s="13" t="s">
        <v>35021</v>
      </c>
      <c r="F2893" s="77" t="str">
        <f t="shared" si="45"/>
        <v>К товару</v>
      </c>
      <c r="G2893" s="87">
        <v>6207.7150799999999</v>
      </c>
      <c r="H2893" s="61">
        <v>23</v>
      </c>
      <c r="I2893" s="60"/>
    </row>
    <row r="2894" spans="1:9" ht="15" x14ac:dyDescent="0.25">
      <c r="A2894" s="8" t="s">
        <v>18183</v>
      </c>
      <c r="B2894" s="8" t="s">
        <v>639</v>
      </c>
      <c r="C2894" s="8" t="s">
        <v>18184</v>
      </c>
      <c r="D2894" s="8" t="s">
        <v>18185</v>
      </c>
      <c r="E2894" s="13" t="s">
        <v>35022</v>
      </c>
      <c r="F2894" s="77" t="str">
        <f t="shared" si="45"/>
        <v>К товару</v>
      </c>
      <c r="G2894" s="87">
        <v>5280.9310799999994</v>
      </c>
      <c r="H2894" s="61">
        <v>14</v>
      </c>
      <c r="I2894" s="60"/>
    </row>
    <row r="2895" spans="1:9" ht="15" x14ac:dyDescent="0.25">
      <c r="A2895" s="8" t="s">
        <v>24963</v>
      </c>
      <c r="B2895" s="8" t="s">
        <v>639</v>
      </c>
      <c r="C2895" s="8" t="s">
        <v>24964</v>
      </c>
      <c r="D2895" s="8" t="s">
        <v>24965</v>
      </c>
      <c r="E2895" s="13" t="s">
        <v>35023</v>
      </c>
      <c r="F2895" s="77" t="str">
        <f t="shared" si="45"/>
        <v>К товару</v>
      </c>
      <c r="G2895" s="87">
        <v>7511.0050799999999</v>
      </c>
      <c r="H2895" s="61">
        <v>6</v>
      </c>
      <c r="I2895" s="60"/>
    </row>
    <row r="2896" spans="1:9" ht="15" x14ac:dyDescent="0.25">
      <c r="A2896" s="8" t="s">
        <v>24966</v>
      </c>
      <c r="B2896" s="8" t="s">
        <v>639</v>
      </c>
      <c r="C2896" s="8" t="s">
        <v>24967</v>
      </c>
      <c r="D2896" s="8" t="s">
        <v>24968</v>
      </c>
      <c r="E2896" s="13" t="s">
        <v>35024</v>
      </c>
      <c r="F2896" s="77" t="str">
        <f t="shared" si="45"/>
        <v>К товару</v>
      </c>
      <c r="G2896" s="87">
        <v>7549.8141599999999</v>
      </c>
      <c r="H2896" s="61">
        <v>2</v>
      </c>
      <c r="I2896" s="60"/>
    </row>
    <row r="2897" spans="1:9" ht="15" x14ac:dyDescent="0.25">
      <c r="A2897" s="8" t="s">
        <v>24969</v>
      </c>
      <c r="B2897" s="8" t="s">
        <v>639</v>
      </c>
      <c r="C2897" s="8" t="s">
        <v>24970</v>
      </c>
      <c r="D2897" s="8" t="s">
        <v>24971</v>
      </c>
      <c r="E2897" s="13" t="s">
        <v>35025</v>
      </c>
      <c r="F2897" s="77" t="str">
        <f t="shared" si="45"/>
        <v>К товару</v>
      </c>
      <c r="G2897" s="87">
        <v>16528.034159999999</v>
      </c>
      <c r="H2897" s="61">
        <v>7</v>
      </c>
      <c r="I2897" s="60"/>
    </row>
    <row r="2898" spans="1:9" ht="15" x14ac:dyDescent="0.25">
      <c r="A2898" s="8" t="s">
        <v>18186</v>
      </c>
      <c r="B2898" s="8" t="s">
        <v>639</v>
      </c>
      <c r="C2898" s="8" t="s">
        <v>18187</v>
      </c>
      <c r="D2898" s="8" t="s">
        <v>18188</v>
      </c>
      <c r="E2898" s="13" t="s">
        <v>35026</v>
      </c>
      <c r="F2898" s="77" t="str">
        <f t="shared" si="45"/>
        <v>К товару</v>
      </c>
      <c r="G2898" s="87">
        <v>6854.7261599999993</v>
      </c>
      <c r="H2898" s="61">
        <v>11</v>
      </c>
      <c r="I2898" s="60"/>
    </row>
    <row r="2899" spans="1:9" ht="15" x14ac:dyDescent="0.25">
      <c r="A2899" s="8" t="s">
        <v>18189</v>
      </c>
      <c r="B2899" s="8" t="s">
        <v>639</v>
      </c>
      <c r="C2899" s="8" t="s">
        <v>18190</v>
      </c>
      <c r="D2899" s="8" t="s">
        <v>18191</v>
      </c>
      <c r="E2899" s="13" t="s">
        <v>35027</v>
      </c>
      <c r="F2899" s="77" t="str">
        <f t="shared" si="45"/>
        <v>К товару</v>
      </c>
      <c r="G2899" s="87">
        <v>11981.00016</v>
      </c>
      <c r="H2899" s="61">
        <v>5</v>
      </c>
      <c r="I2899" s="60"/>
    </row>
    <row r="2900" spans="1:9" ht="15" x14ac:dyDescent="0.25">
      <c r="A2900" s="8" t="s">
        <v>18192</v>
      </c>
      <c r="B2900" s="8" t="s">
        <v>639</v>
      </c>
      <c r="C2900" s="8" t="s">
        <v>18193</v>
      </c>
      <c r="D2900" s="8" t="s">
        <v>18194</v>
      </c>
      <c r="E2900" s="13" t="s">
        <v>35028</v>
      </c>
      <c r="F2900" s="77" t="str">
        <f t="shared" si="45"/>
        <v>К товару</v>
      </c>
      <c r="G2900" s="87">
        <v>20543.90508</v>
      </c>
      <c r="H2900" s="61">
        <v>8</v>
      </c>
      <c r="I2900" s="60"/>
    </row>
    <row r="2901" spans="1:9" ht="15" x14ac:dyDescent="0.25">
      <c r="A2901" s="8" t="s">
        <v>18195</v>
      </c>
      <c r="B2901" s="8" t="s">
        <v>639</v>
      </c>
      <c r="C2901" s="8" t="s">
        <v>18196</v>
      </c>
      <c r="D2901" s="8" t="s">
        <v>18197</v>
      </c>
      <c r="E2901" s="13" t="s">
        <v>35029</v>
      </c>
      <c r="F2901" s="77" t="str">
        <f t="shared" si="45"/>
        <v>К товару</v>
      </c>
      <c r="G2901" s="87">
        <v>12347.659079999999</v>
      </c>
      <c r="H2901" s="61">
        <v>14</v>
      </c>
      <c r="I2901" s="60"/>
    </row>
    <row r="2902" spans="1:9" ht="15" x14ac:dyDescent="0.25">
      <c r="A2902" s="8" t="s">
        <v>18198</v>
      </c>
      <c r="B2902" s="8" t="s">
        <v>639</v>
      </c>
      <c r="C2902" s="8" t="s">
        <v>18199</v>
      </c>
      <c r="D2902" s="8" t="s">
        <v>18200</v>
      </c>
      <c r="E2902" s="13" t="s">
        <v>35030</v>
      </c>
      <c r="F2902" s="77" t="str">
        <f t="shared" si="45"/>
        <v>К товару</v>
      </c>
      <c r="G2902" s="87">
        <v>23893.65</v>
      </c>
      <c r="H2902" s="61">
        <v>7</v>
      </c>
      <c r="I2902" s="60"/>
    </row>
    <row r="2903" spans="1:9" ht="15" x14ac:dyDescent="0.25">
      <c r="A2903" s="8" t="s">
        <v>18201</v>
      </c>
      <c r="B2903" s="8" t="s">
        <v>639</v>
      </c>
      <c r="C2903" s="8" t="s">
        <v>18202</v>
      </c>
      <c r="D2903" s="8" t="s">
        <v>18203</v>
      </c>
      <c r="E2903" s="13" t="s">
        <v>35031</v>
      </c>
      <c r="F2903" s="77" t="str">
        <f t="shared" si="45"/>
        <v>К товару</v>
      </c>
      <c r="G2903" s="87">
        <v>11923.076159999999</v>
      </c>
      <c r="H2903" s="61">
        <v>5</v>
      </c>
      <c r="I2903" s="60"/>
    </row>
    <row r="2904" spans="1:9" ht="15" x14ac:dyDescent="0.25">
      <c r="A2904" s="8" t="s">
        <v>18204</v>
      </c>
      <c r="B2904" s="8" t="s">
        <v>639</v>
      </c>
      <c r="C2904" s="8" t="s">
        <v>18205</v>
      </c>
      <c r="D2904" s="8" t="s">
        <v>18206</v>
      </c>
      <c r="E2904" s="13" t="s">
        <v>35032</v>
      </c>
      <c r="F2904" s="77" t="str">
        <f t="shared" si="45"/>
        <v>К товару</v>
      </c>
      <c r="G2904" s="87">
        <v>16797.96</v>
      </c>
      <c r="H2904" s="61">
        <v>6</v>
      </c>
      <c r="I2904" s="60"/>
    </row>
    <row r="2905" spans="1:9" ht="15" x14ac:dyDescent="0.25">
      <c r="A2905" s="8" t="s">
        <v>18207</v>
      </c>
      <c r="B2905" s="8" t="s">
        <v>639</v>
      </c>
      <c r="C2905" s="8" t="s">
        <v>18208</v>
      </c>
      <c r="D2905" s="8" t="s">
        <v>18209</v>
      </c>
      <c r="E2905" s="13" t="s">
        <v>35033</v>
      </c>
      <c r="F2905" s="77" t="str">
        <f t="shared" si="45"/>
        <v>К товару</v>
      </c>
      <c r="G2905" s="87">
        <v>15543.326159999999</v>
      </c>
      <c r="H2905" s="61">
        <v>12</v>
      </c>
      <c r="I2905" s="60"/>
    </row>
    <row r="2906" spans="1:9" ht="30" x14ac:dyDescent="0.25">
      <c r="A2906" s="8" t="s">
        <v>21734</v>
      </c>
      <c r="B2906" s="8" t="s">
        <v>639</v>
      </c>
      <c r="C2906" s="8" t="s">
        <v>21735</v>
      </c>
      <c r="D2906" s="8" t="s">
        <v>21736</v>
      </c>
      <c r="E2906" s="13" t="s">
        <v>35034</v>
      </c>
      <c r="F2906" s="77" t="str">
        <f t="shared" si="45"/>
        <v>К товару</v>
      </c>
      <c r="G2906" s="87">
        <v>15543.326159999999</v>
      </c>
      <c r="H2906" s="61">
        <v>7</v>
      </c>
      <c r="I2906" s="60"/>
    </row>
    <row r="2907" spans="1:9" ht="15" x14ac:dyDescent="0.25">
      <c r="A2907" s="8" t="s">
        <v>24972</v>
      </c>
      <c r="B2907" s="8" t="s">
        <v>639</v>
      </c>
      <c r="C2907" s="8" t="s">
        <v>24973</v>
      </c>
      <c r="D2907" s="8" t="s">
        <v>24974</v>
      </c>
      <c r="E2907" s="13" t="s">
        <v>35035</v>
      </c>
      <c r="F2907" s="77" t="str">
        <f t="shared" si="45"/>
        <v>К товару</v>
      </c>
      <c r="G2907" s="87">
        <v>15099.049079999999</v>
      </c>
      <c r="H2907" s="61">
        <v>10</v>
      </c>
      <c r="I2907" s="60"/>
    </row>
    <row r="2908" spans="1:9" ht="15" x14ac:dyDescent="0.25">
      <c r="A2908" s="8" t="s">
        <v>18210</v>
      </c>
      <c r="B2908" s="8" t="s">
        <v>639</v>
      </c>
      <c r="C2908" s="8" t="s">
        <v>18211</v>
      </c>
      <c r="D2908" s="8" t="s">
        <v>18212</v>
      </c>
      <c r="E2908" s="13" t="s">
        <v>35036</v>
      </c>
      <c r="F2908" s="77" t="str">
        <f t="shared" si="45"/>
        <v>К товару</v>
      </c>
      <c r="G2908" s="87">
        <v>8997.9141600000003</v>
      </c>
      <c r="H2908" s="61">
        <v>11</v>
      </c>
      <c r="I2908" s="60"/>
    </row>
    <row r="2909" spans="1:9" ht="15" x14ac:dyDescent="0.25">
      <c r="A2909" s="8" t="s">
        <v>18213</v>
      </c>
      <c r="B2909" s="8" t="s">
        <v>639</v>
      </c>
      <c r="C2909" s="8" t="s">
        <v>18214</v>
      </c>
      <c r="D2909" s="8" t="s">
        <v>18215</v>
      </c>
      <c r="E2909" s="13" t="s">
        <v>35037</v>
      </c>
      <c r="F2909" s="77" t="str">
        <f t="shared" si="45"/>
        <v>К товару</v>
      </c>
      <c r="G2909" s="87">
        <v>8437.7890800000005</v>
      </c>
      <c r="H2909" s="61">
        <v>36</v>
      </c>
      <c r="I2909" s="60"/>
    </row>
    <row r="2910" spans="1:9" ht="15" x14ac:dyDescent="0.25">
      <c r="A2910" s="8" t="s">
        <v>18216</v>
      </c>
      <c r="B2910" s="8" t="s">
        <v>639</v>
      </c>
      <c r="C2910" s="8" t="s">
        <v>18217</v>
      </c>
      <c r="D2910" s="8" t="s">
        <v>18218</v>
      </c>
      <c r="E2910" s="13" t="s">
        <v>35038</v>
      </c>
      <c r="F2910" s="77" t="str">
        <f t="shared" si="45"/>
        <v>К товару</v>
      </c>
      <c r="G2910" s="87">
        <v>7645.9679999999998</v>
      </c>
      <c r="H2910" s="61">
        <v>10</v>
      </c>
      <c r="I2910" s="60"/>
    </row>
    <row r="2911" spans="1:9" ht="15" x14ac:dyDescent="0.25">
      <c r="A2911" s="8" t="s">
        <v>18219</v>
      </c>
      <c r="B2911" s="8" t="s">
        <v>639</v>
      </c>
      <c r="C2911" s="8" t="s">
        <v>18220</v>
      </c>
      <c r="D2911" s="8" t="s">
        <v>18221</v>
      </c>
      <c r="E2911" s="13" t="s">
        <v>35039</v>
      </c>
      <c r="F2911" s="77" t="str">
        <f t="shared" si="45"/>
        <v>К товару</v>
      </c>
      <c r="G2911" s="87">
        <v>7839.4341599999998</v>
      </c>
      <c r="H2911" s="61">
        <v>8</v>
      </c>
      <c r="I2911" s="60"/>
    </row>
    <row r="2912" spans="1:9" ht="15" x14ac:dyDescent="0.25">
      <c r="A2912" s="8" t="s">
        <v>18222</v>
      </c>
      <c r="B2912" s="8" t="s">
        <v>639</v>
      </c>
      <c r="C2912" s="8" t="s">
        <v>18223</v>
      </c>
      <c r="D2912" s="8" t="s">
        <v>18224</v>
      </c>
      <c r="E2912" s="13" t="s">
        <v>35040</v>
      </c>
      <c r="F2912" s="77" t="str">
        <f t="shared" si="45"/>
        <v>К товару</v>
      </c>
      <c r="G2912" s="87">
        <v>9036.1440000000002</v>
      </c>
      <c r="H2912" s="61">
        <v>15</v>
      </c>
      <c r="I2912" s="60"/>
    </row>
    <row r="2913" spans="1:9" ht="15" x14ac:dyDescent="0.25">
      <c r="A2913" s="8" t="s">
        <v>18225</v>
      </c>
      <c r="B2913" s="8" t="s">
        <v>639</v>
      </c>
      <c r="C2913" s="8" t="s">
        <v>18226</v>
      </c>
      <c r="D2913" s="8" t="s">
        <v>18227</v>
      </c>
      <c r="E2913" s="13" t="s">
        <v>35041</v>
      </c>
      <c r="F2913" s="77" t="str">
        <f t="shared" si="45"/>
        <v>К товару</v>
      </c>
      <c r="G2913" s="87">
        <v>6449.2581599999994</v>
      </c>
      <c r="H2913" s="61">
        <v>6</v>
      </c>
      <c r="I2913" s="60"/>
    </row>
    <row r="2914" spans="1:9" ht="15" x14ac:dyDescent="0.25">
      <c r="A2914" s="8" t="s">
        <v>18228</v>
      </c>
      <c r="B2914" s="8" t="s">
        <v>639</v>
      </c>
      <c r="C2914" s="8" t="s">
        <v>18229</v>
      </c>
      <c r="D2914" s="8" t="s">
        <v>18230</v>
      </c>
      <c r="E2914" s="13" t="s">
        <v>35042</v>
      </c>
      <c r="F2914" s="77" t="str">
        <f t="shared" si="45"/>
        <v>К товару</v>
      </c>
      <c r="G2914" s="87">
        <v>7926.3201599999993</v>
      </c>
      <c r="H2914" s="61">
        <v>35</v>
      </c>
      <c r="I2914" s="60"/>
    </row>
    <row r="2915" spans="1:9" ht="15" x14ac:dyDescent="0.25">
      <c r="A2915" s="8" t="s">
        <v>18231</v>
      </c>
      <c r="B2915" s="8" t="s">
        <v>639</v>
      </c>
      <c r="C2915" s="8" t="s">
        <v>18232</v>
      </c>
      <c r="D2915" s="8" t="s">
        <v>18233</v>
      </c>
      <c r="E2915" s="13" t="s">
        <v>35043</v>
      </c>
      <c r="F2915" s="77" t="str">
        <f t="shared" si="45"/>
        <v>К товару</v>
      </c>
      <c r="G2915" s="87">
        <v>7095.69</v>
      </c>
      <c r="H2915" s="61">
        <v>10</v>
      </c>
      <c r="I2915" s="60"/>
    </row>
    <row r="2916" spans="1:9" ht="15" x14ac:dyDescent="0.25">
      <c r="A2916" s="8" t="s">
        <v>18237</v>
      </c>
      <c r="B2916" s="8" t="s">
        <v>639</v>
      </c>
      <c r="C2916" s="8" t="s">
        <v>18238</v>
      </c>
      <c r="D2916" s="8" t="s">
        <v>18239</v>
      </c>
      <c r="E2916" s="13" t="s">
        <v>35044</v>
      </c>
      <c r="F2916" s="77" t="str">
        <f t="shared" si="45"/>
        <v>К товару</v>
      </c>
      <c r="G2916" s="87">
        <v>7568.9290799999999</v>
      </c>
      <c r="H2916" s="61">
        <v>12</v>
      </c>
      <c r="I2916" s="60"/>
    </row>
    <row r="2917" spans="1:9" ht="15" x14ac:dyDescent="0.25">
      <c r="A2917" s="8" t="s">
        <v>18234</v>
      </c>
      <c r="B2917" s="8" t="s">
        <v>639</v>
      </c>
      <c r="C2917" s="8" t="s">
        <v>18235</v>
      </c>
      <c r="D2917" s="8" t="s">
        <v>18236</v>
      </c>
      <c r="E2917" s="13" t="s">
        <v>35045</v>
      </c>
      <c r="F2917" s="77" t="str">
        <f t="shared" si="45"/>
        <v>К товару</v>
      </c>
      <c r="G2917" s="87">
        <v>7530.12</v>
      </c>
      <c r="H2917" s="61">
        <v>13</v>
      </c>
      <c r="I2917" s="60"/>
    </row>
    <row r="2918" spans="1:9" ht="15" x14ac:dyDescent="0.25">
      <c r="A2918" s="8" t="s">
        <v>18240</v>
      </c>
      <c r="B2918" s="8" t="s">
        <v>639</v>
      </c>
      <c r="C2918" s="8" t="s">
        <v>18241</v>
      </c>
      <c r="D2918" s="8" t="s">
        <v>18242</v>
      </c>
      <c r="E2918" s="13" t="s">
        <v>35046</v>
      </c>
      <c r="F2918" s="77" t="str">
        <f t="shared" si="45"/>
        <v>К товару</v>
      </c>
      <c r="G2918" s="87">
        <v>235.75068000000002</v>
      </c>
      <c r="H2918" s="61">
        <v>163</v>
      </c>
      <c r="I2918" s="60"/>
    </row>
    <row r="2919" spans="1:9" ht="15" x14ac:dyDescent="0.25">
      <c r="A2919" s="8" t="s">
        <v>18243</v>
      </c>
      <c r="B2919" s="8" t="s">
        <v>639</v>
      </c>
      <c r="C2919" s="8" t="s">
        <v>18244</v>
      </c>
      <c r="D2919" s="8" t="s">
        <v>18245</v>
      </c>
      <c r="E2919" s="13" t="s">
        <v>35047</v>
      </c>
      <c r="F2919" s="77" t="str">
        <f t="shared" si="45"/>
        <v>К товару</v>
      </c>
      <c r="G2919" s="87">
        <v>634.26779999999997</v>
      </c>
      <c r="H2919" s="61">
        <v>182</v>
      </c>
      <c r="I2919" s="60"/>
    </row>
    <row r="2920" spans="1:9" ht="15" x14ac:dyDescent="0.25">
      <c r="A2920" s="8" t="s">
        <v>18246</v>
      </c>
      <c r="B2920" s="8" t="s">
        <v>639</v>
      </c>
      <c r="C2920" s="8" t="s">
        <v>18247</v>
      </c>
      <c r="D2920" s="8" t="s">
        <v>18248</v>
      </c>
      <c r="E2920" s="13" t="s">
        <v>35048</v>
      </c>
      <c r="F2920" s="77" t="str">
        <f t="shared" si="45"/>
        <v>К товару</v>
      </c>
      <c r="G2920" s="87">
        <v>283.82759999999996</v>
      </c>
      <c r="H2920" s="61">
        <v>200</v>
      </c>
      <c r="I2920" s="60"/>
    </row>
    <row r="2921" spans="1:9" ht="15" x14ac:dyDescent="0.25">
      <c r="A2921" s="8" t="s">
        <v>18249</v>
      </c>
      <c r="B2921" s="8" t="s">
        <v>639</v>
      </c>
      <c r="C2921" s="8" t="s">
        <v>18250</v>
      </c>
      <c r="D2921" s="8" t="s">
        <v>18251</v>
      </c>
      <c r="E2921" s="13" t="s">
        <v>35049</v>
      </c>
      <c r="F2921" s="77" t="str">
        <f t="shared" si="45"/>
        <v>К товару</v>
      </c>
      <c r="G2921" s="87">
        <v>1557.57636</v>
      </c>
      <c r="H2921" s="61">
        <v>985</v>
      </c>
      <c r="I2921" s="60"/>
    </row>
    <row r="2922" spans="1:9" ht="15" x14ac:dyDescent="0.25">
      <c r="A2922" s="8" t="s">
        <v>18252</v>
      </c>
      <c r="B2922" s="8" t="s">
        <v>639</v>
      </c>
      <c r="C2922" s="8" t="s">
        <v>18253</v>
      </c>
      <c r="D2922" s="8" t="s">
        <v>18254</v>
      </c>
      <c r="E2922" s="13" t="s">
        <v>35050</v>
      </c>
      <c r="F2922" s="77" t="str">
        <f t="shared" si="45"/>
        <v>К товару</v>
      </c>
      <c r="G2922" s="87">
        <v>1170.0648000000001</v>
      </c>
      <c r="H2922" s="61">
        <v>29</v>
      </c>
      <c r="I2922" s="60"/>
    </row>
    <row r="2923" spans="1:9" ht="15" x14ac:dyDescent="0.25">
      <c r="A2923" s="8" t="s">
        <v>18255</v>
      </c>
      <c r="B2923" s="8" t="s">
        <v>639</v>
      </c>
      <c r="C2923" s="8" t="s">
        <v>18256</v>
      </c>
      <c r="D2923" s="8" t="s">
        <v>18257</v>
      </c>
      <c r="E2923" s="13" t="s">
        <v>35051</v>
      </c>
      <c r="F2923" s="77" t="str">
        <f t="shared" si="45"/>
        <v>К товару</v>
      </c>
      <c r="G2923" s="87">
        <v>1477.0619999999999</v>
      </c>
      <c r="H2923" s="61">
        <v>454</v>
      </c>
      <c r="I2923" s="60"/>
    </row>
    <row r="2924" spans="1:9" ht="15" x14ac:dyDescent="0.25">
      <c r="A2924" s="8" t="s">
        <v>18258</v>
      </c>
      <c r="B2924" s="8" t="s">
        <v>639</v>
      </c>
      <c r="C2924" s="8" t="s">
        <v>18259</v>
      </c>
      <c r="D2924" s="8" t="s">
        <v>18260</v>
      </c>
      <c r="E2924" s="13" t="s">
        <v>35052</v>
      </c>
      <c r="F2924" s="77" t="str">
        <f t="shared" si="45"/>
        <v>К товару</v>
      </c>
      <c r="G2924" s="87">
        <v>1086.6542400000001</v>
      </c>
      <c r="H2924" s="61">
        <v>159</v>
      </c>
      <c r="I2924" s="60"/>
    </row>
    <row r="2925" spans="1:9" ht="15" x14ac:dyDescent="0.25">
      <c r="A2925" s="8" t="s">
        <v>18261</v>
      </c>
      <c r="B2925" s="8" t="s">
        <v>639</v>
      </c>
      <c r="C2925" s="8" t="s">
        <v>18262</v>
      </c>
      <c r="D2925" s="8" t="s">
        <v>10008</v>
      </c>
      <c r="E2925" s="13" t="s">
        <v>35053</v>
      </c>
      <c r="F2925" s="77" t="str">
        <f t="shared" si="45"/>
        <v>К товару</v>
      </c>
      <c r="G2925" s="87">
        <v>1138.2066</v>
      </c>
      <c r="H2925" s="61">
        <v>60</v>
      </c>
      <c r="I2925" s="60"/>
    </row>
    <row r="2926" spans="1:9" ht="15" x14ac:dyDescent="0.25">
      <c r="A2926" s="8" t="s">
        <v>24975</v>
      </c>
      <c r="B2926" s="8" t="s">
        <v>639</v>
      </c>
      <c r="C2926" s="8" t="s">
        <v>24976</v>
      </c>
      <c r="D2926" s="8" t="s">
        <v>24977</v>
      </c>
      <c r="E2926" s="13" t="s">
        <v>35054</v>
      </c>
      <c r="F2926" s="77" t="str">
        <f t="shared" si="45"/>
        <v>К товару</v>
      </c>
      <c r="G2926" s="87">
        <v>2606.58</v>
      </c>
      <c r="H2926" s="61">
        <v>100</v>
      </c>
      <c r="I2926" s="60"/>
    </row>
    <row r="2927" spans="1:9" ht="15" x14ac:dyDescent="0.25">
      <c r="A2927" s="8" t="s">
        <v>18263</v>
      </c>
      <c r="B2927" s="8" t="s">
        <v>639</v>
      </c>
      <c r="C2927" s="8" t="s">
        <v>18264</v>
      </c>
      <c r="D2927" s="8" t="s">
        <v>18265</v>
      </c>
      <c r="E2927" s="13" t="s">
        <v>35055</v>
      </c>
      <c r="F2927" s="77" t="str">
        <f t="shared" si="45"/>
        <v>К товару</v>
      </c>
      <c r="G2927" s="87">
        <v>2374.884</v>
      </c>
      <c r="H2927" s="61">
        <v>240</v>
      </c>
      <c r="I2927" s="60"/>
    </row>
    <row r="2928" spans="1:9" ht="15" x14ac:dyDescent="0.25">
      <c r="A2928" s="8" t="s">
        <v>18266</v>
      </c>
      <c r="B2928" s="8" t="s">
        <v>639</v>
      </c>
      <c r="C2928" s="8" t="s">
        <v>18267</v>
      </c>
      <c r="D2928" s="8" t="s">
        <v>10017</v>
      </c>
      <c r="E2928" s="13" t="s">
        <v>35056</v>
      </c>
      <c r="F2928" s="77" t="str">
        <f t="shared" si="45"/>
        <v>К товару</v>
      </c>
      <c r="G2928" s="87">
        <v>1404.0777599999999</v>
      </c>
      <c r="H2928" s="61">
        <v>5</v>
      </c>
      <c r="I2928" s="60"/>
    </row>
    <row r="2929" spans="1:9" ht="15" x14ac:dyDescent="0.25">
      <c r="A2929" s="8" t="s">
        <v>24978</v>
      </c>
      <c r="B2929" s="8" t="s">
        <v>639</v>
      </c>
      <c r="C2929" s="8" t="s">
        <v>24979</v>
      </c>
      <c r="D2929" s="8" t="s">
        <v>24980</v>
      </c>
      <c r="E2929" s="13" t="s">
        <v>35057</v>
      </c>
      <c r="F2929" s="77" t="str">
        <f t="shared" si="45"/>
        <v>К товару</v>
      </c>
      <c r="G2929" s="87">
        <v>1523.4012</v>
      </c>
      <c r="H2929" s="61">
        <v>200</v>
      </c>
      <c r="I2929" s="60"/>
    </row>
    <row r="2930" spans="1:9" ht="15" x14ac:dyDescent="0.25">
      <c r="A2930" s="8" t="s">
        <v>18268</v>
      </c>
      <c r="B2930" s="8" t="s">
        <v>639</v>
      </c>
      <c r="C2930" s="8" t="s">
        <v>18269</v>
      </c>
      <c r="D2930" s="8" t="s">
        <v>18270</v>
      </c>
      <c r="E2930" s="13" t="s">
        <v>35058</v>
      </c>
      <c r="F2930" s="77" t="str">
        <f t="shared" si="45"/>
        <v>К товару</v>
      </c>
      <c r="G2930" s="87">
        <v>1324.7218800000001</v>
      </c>
      <c r="H2930" s="61">
        <v>191</v>
      </c>
      <c r="I2930" s="60"/>
    </row>
    <row r="2931" spans="1:9" ht="15" x14ac:dyDescent="0.25">
      <c r="A2931" s="8" t="s">
        <v>18271</v>
      </c>
      <c r="B2931" s="8" t="s">
        <v>639</v>
      </c>
      <c r="C2931" s="8" t="s">
        <v>18272</v>
      </c>
      <c r="D2931" s="8" t="s">
        <v>18273</v>
      </c>
      <c r="E2931" s="13" t="s">
        <v>35059</v>
      </c>
      <c r="F2931" s="77" t="str">
        <f t="shared" si="45"/>
        <v>К товару</v>
      </c>
      <c r="G2931" s="87">
        <v>1981.0007999999998</v>
      </c>
      <c r="H2931" s="61">
        <v>30</v>
      </c>
      <c r="I2931" s="60"/>
    </row>
    <row r="2932" spans="1:9" ht="15" x14ac:dyDescent="0.25">
      <c r="A2932" s="8" t="s">
        <v>18274</v>
      </c>
      <c r="B2932" s="8" t="s">
        <v>639</v>
      </c>
      <c r="C2932" s="8" t="s">
        <v>18275</v>
      </c>
      <c r="D2932" s="8" t="s">
        <v>18276</v>
      </c>
      <c r="E2932" s="13" t="s">
        <v>35060</v>
      </c>
      <c r="F2932" s="77" t="str">
        <f t="shared" si="45"/>
        <v>К товару</v>
      </c>
      <c r="G2932" s="87">
        <v>1237.8358800000001</v>
      </c>
      <c r="H2932" s="61">
        <v>134</v>
      </c>
      <c r="I2932" s="60"/>
    </row>
    <row r="2933" spans="1:9" ht="15" x14ac:dyDescent="0.25">
      <c r="A2933" s="8" t="s">
        <v>18277</v>
      </c>
      <c r="B2933" s="8" t="s">
        <v>639</v>
      </c>
      <c r="C2933" s="8" t="s">
        <v>18278</v>
      </c>
      <c r="D2933" s="8" t="s">
        <v>18279</v>
      </c>
      <c r="E2933" s="13" t="s">
        <v>35061</v>
      </c>
      <c r="F2933" s="77" t="str">
        <f t="shared" si="45"/>
        <v>К товару</v>
      </c>
      <c r="G2933" s="87">
        <v>1284.17508</v>
      </c>
      <c r="H2933" s="61">
        <v>175</v>
      </c>
      <c r="I2933" s="60"/>
    </row>
    <row r="2934" spans="1:9" ht="15" x14ac:dyDescent="0.25">
      <c r="A2934" s="8" t="s">
        <v>24981</v>
      </c>
      <c r="B2934" s="8" t="s">
        <v>639</v>
      </c>
      <c r="C2934" s="8" t="s">
        <v>24982</v>
      </c>
      <c r="D2934" s="8" t="s">
        <v>24983</v>
      </c>
      <c r="E2934" s="13" t="s">
        <v>35062</v>
      </c>
      <c r="F2934" s="77" t="str">
        <f t="shared" si="45"/>
        <v>К товару</v>
      </c>
      <c r="G2934" s="87">
        <v>1419.1379999999999</v>
      </c>
      <c r="H2934" s="61">
        <v>128</v>
      </c>
      <c r="I2934" s="60"/>
    </row>
    <row r="2935" spans="1:9" ht="15" x14ac:dyDescent="0.25">
      <c r="A2935" s="8" t="s">
        <v>21737</v>
      </c>
      <c r="B2935" s="8" t="s">
        <v>639</v>
      </c>
      <c r="C2935" s="8" t="s">
        <v>21738</v>
      </c>
      <c r="D2935" s="8" t="s">
        <v>21739</v>
      </c>
      <c r="E2935" s="13" t="s">
        <v>35063</v>
      </c>
      <c r="F2935" s="77" t="str">
        <f t="shared" si="45"/>
        <v>К товару</v>
      </c>
      <c r="G2935" s="87">
        <v>1252.3168800000001</v>
      </c>
      <c r="H2935" s="61">
        <v>143</v>
      </c>
      <c r="I2935" s="60"/>
    </row>
    <row r="2936" spans="1:9" ht="15" x14ac:dyDescent="0.25">
      <c r="A2936" s="8" t="s">
        <v>18280</v>
      </c>
      <c r="B2936" s="8" t="s">
        <v>639</v>
      </c>
      <c r="C2936" s="8" t="s">
        <v>18281</v>
      </c>
      <c r="D2936" s="8" t="s">
        <v>18282</v>
      </c>
      <c r="E2936" s="13" t="s">
        <v>35064</v>
      </c>
      <c r="F2936" s="77" t="str">
        <f t="shared" si="45"/>
        <v>К товару</v>
      </c>
      <c r="G2936" s="87">
        <v>1409.8701599999999</v>
      </c>
      <c r="H2936" s="61">
        <v>9</v>
      </c>
      <c r="I2936" s="60"/>
    </row>
    <row r="2937" spans="1:9" ht="15" x14ac:dyDescent="0.25">
      <c r="A2937" s="8" t="s">
        <v>18283</v>
      </c>
      <c r="B2937" s="8" t="s">
        <v>639</v>
      </c>
      <c r="C2937" s="8" t="s">
        <v>18284</v>
      </c>
      <c r="D2937" s="8" t="s">
        <v>18285</v>
      </c>
      <c r="E2937" s="13" t="s">
        <v>35065</v>
      </c>
      <c r="F2937" s="77" t="str">
        <f t="shared" si="45"/>
        <v>К товару</v>
      </c>
      <c r="G2937" s="87">
        <v>1303.29</v>
      </c>
      <c r="H2937" s="61">
        <v>125</v>
      </c>
      <c r="I2937" s="60"/>
    </row>
    <row r="2938" spans="1:9" ht="15" x14ac:dyDescent="0.25">
      <c r="A2938" s="8" t="s">
        <v>18286</v>
      </c>
      <c r="B2938" s="8" t="s">
        <v>639</v>
      </c>
      <c r="C2938" s="8" t="s">
        <v>18287</v>
      </c>
      <c r="D2938" s="8" t="s">
        <v>18288</v>
      </c>
      <c r="E2938" s="13" t="s">
        <v>35066</v>
      </c>
      <c r="F2938" s="77" t="str">
        <f t="shared" si="45"/>
        <v>К товару</v>
      </c>
      <c r="G2938" s="87">
        <v>1679.796</v>
      </c>
      <c r="H2938" s="61">
        <v>121</v>
      </c>
      <c r="I2938" s="60"/>
    </row>
    <row r="2939" spans="1:9" ht="15" x14ac:dyDescent="0.25">
      <c r="A2939" s="8" t="s">
        <v>18289</v>
      </c>
      <c r="B2939" s="8" t="s">
        <v>639</v>
      </c>
      <c r="C2939" s="8" t="s">
        <v>18290</v>
      </c>
      <c r="D2939" s="8" t="s">
        <v>18291</v>
      </c>
      <c r="E2939" s="13" t="s">
        <v>35067</v>
      </c>
      <c r="F2939" s="77" t="str">
        <f t="shared" si="45"/>
        <v>К товару</v>
      </c>
      <c r="G2939" s="87">
        <v>972.54395999999997</v>
      </c>
      <c r="H2939" s="61">
        <v>94</v>
      </c>
      <c r="I2939" s="60"/>
    </row>
    <row r="2940" spans="1:9" ht="15" x14ac:dyDescent="0.25">
      <c r="A2940" s="8" t="s">
        <v>18292</v>
      </c>
      <c r="B2940" s="8" t="s">
        <v>639</v>
      </c>
      <c r="C2940" s="8" t="s">
        <v>18293</v>
      </c>
      <c r="D2940" s="8" t="s">
        <v>18294</v>
      </c>
      <c r="E2940" s="13" t="s">
        <v>35068</v>
      </c>
      <c r="F2940" s="77" t="str">
        <f t="shared" si="45"/>
        <v>К товару</v>
      </c>
      <c r="G2940" s="87">
        <v>911.14451999999994</v>
      </c>
      <c r="H2940" s="61">
        <v>198</v>
      </c>
      <c r="I2940" s="60"/>
    </row>
    <row r="2941" spans="1:9" ht="15" x14ac:dyDescent="0.25">
      <c r="A2941" s="8" t="s">
        <v>18295</v>
      </c>
      <c r="B2941" s="8" t="s">
        <v>639</v>
      </c>
      <c r="C2941" s="8" t="s">
        <v>18296</v>
      </c>
      <c r="D2941" s="8" t="s">
        <v>18297</v>
      </c>
      <c r="E2941" s="13" t="s">
        <v>35069</v>
      </c>
      <c r="F2941" s="77" t="str">
        <f t="shared" si="45"/>
        <v>К товару</v>
      </c>
      <c r="G2941" s="87">
        <v>620.94527999999991</v>
      </c>
      <c r="H2941" s="61">
        <v>111</v>
      </c>
      <c r="I2941" s="60"/>
    </row>
    <row r="2942" spans="1:9" ht="15" x14ac:dyDescent="0.25">
      <c r="A2942" s="8" t="s">
        <v>18298</v>
      </c>
      <c r="B2942" s="8" t="s">
        <v>639</v>
      </c>
      <c r="C2942" s="8" t="s">
        <v>18299</v>
      </c>
      <c r="D2942" s="8" t="s">
        <v>18300</v>
      </c>
      <c r="E2942" s="13" t="s">
        <v>35070</v>
      </c>
      <c r="F2942" s="77" t="str">
        <f t="shared" si="45"/>
        <v>К товару</v>
      </c>
      <c r="G2942" s="87">
        <v>1310.2408800000001</v>
      </c>
      <c r="H2942" s="61">
        <v>55</v>
      </c>
      <c r="I2942" s="60"/>
    </row>
    <row r="2943" spans="1:9" ht="15" x14ac:dyDescent="0.25">
      <c r="A2943" s="8" t="s">
        <v>18304</v>
      </c>
      <c r="B2943" s="8" t="s">
        <v>639</v>
      </c>
      <c r="C2943" s="8" t="s">
        <v>18305</v>
      </c>
      <c r="D2943" s="8" t="s">
        <v>18306</v>
      </c>
      <c r="E2943" s="13" t="s">
        <v>35071</v>
      </c>
      <c r="F2943" s="77" t="str">
        <f t="shared" si="45"/>
        <v>К товару</v>
      </c>
      <c r="G2943" s="87">
        <v>1390.1759999999999</v>
      </c>
      <c r="H2943" s="61">
        <v>170</v>
      </c>
      <c r="I2943" s="60"/>
    </row>
    <row r="2944" spans="1:9" ht="15" x14ac:dyDescent="0.25">
      <c r="A2944" s="8" t="s">
        <v>18301</v>
      </c>
      <c r="B2944" s="8" t="s">
        <v>639</v>
      </c>
      <c r="C2944" s="8" t="s">
        <v>18302</v>
      </c>
      <c r="D2944" s="8" t="s">
        <v>18303</v>
      </c>
      <c r="E2944" s="13" t="s">
        <v>35072</v>
      </c>
      <c r="F2944" s="77" t="str">
        <f t="shared" si="45"/>
        <v>К товару</v>
      </c>
      <c r="G2944" s="87">
        <v>1289.96748</v>
      </c>
      <c r="H2944" s="61">
        <v>161</v>
      </c>
      <c r="I2944" s="60"/>
    </row>
    <row r="2945" spans="1:9" ht="15" x14ac:dyDescent="0.25">
      <c r="A2945" s="8" t="s">
        <v>18307</v>
      </c>
      <c r="B2945" s="8" t="s">
        <v>639</v>
      </c>
      <c r="C2945" s="8" t="s">
        <v>18308</v>
      </c>
      <c r="D2945" s="8" t="s">
        <v>18309</v>
      </c>
      <c r="E2945" s="13" t="s">
        <v>35073</v>
      </c>
      <c r="F2945" s="77" t="str">
        <f t="shared" si="45"/>
        <v>К товару</v>
      </c>
      <c r="G2945" s="87">
        <v>1533.24828</v>
      </c>
      <c r="H2945" s="61">
        <v>402</v>
      </c>
      <c r="I2945" s="60"/>
    </row>
    <row r="2946" spans="1:9" ht="15" x14ac:dyDescent="0.25">
      <c r="A2946" s="8" t="s">
        <v>18310</v>
      </c>
      <c r="B2946" s="8" t="s">
        <v>639</v>
      </c>
      <c r="C2946" s="8" t="s">
        <v>18311</v>
      </c>
      <c r="D2946" s="8" t="s">
        <v>18312</v>
      </c>
      <c r="E2946" s="13" t="s">
        <v>35074</v>
      </c>
      <c r="F2946" s="77" t="str">
        <f t="shared" si="45"/>
        <v>К товару</v>
      </c>
      <c r="G2946" s="87">
        <v>929.10095999999999</v>
      </c>
      <c r="H2946" s="61">
        <v>193</v>
      </c>
      <c r="I2946" s="60"/>
    </row>
    <row r="2947" spans="1:9" ht="15" x14ac:dyDescent="0.25">
      <c r="A2947" s="8" t="s">
        <v>18313</v>
      </c>
      <c r="B2947" s="8" t="s">
        <v>639</v>
      </c>
      <c r="C2947" s="8" t="s">
        <v>18314</v>
      </c>
      <c r="D2947" s="8" t="s">
        <v>18315</v>
      </c>
      <c r="E2947" s="13" t="s">
        <v>35075</v>
      </c>
      <c r="F2947" s="77" t="str">
        <f t="shared" si="45"/>
        <v>К товару</v>
      </c>
      <c r="G2947" s="87">
        <v>846.26963999999998</v>
      </c>
      <c r="H2947" s="61">
        <v>93</v>
      </c>
      <c r="I2947" s="60"/>
    </row>
    <row r="2948" spans="1:9" ht="15" x14ac:dyDescent="0.25">
      <c r="A2948" s="8" t="s">
        <v>18316</v>
      </c>
      <c r="B2948" s="8" t="s">
        <v>639</v>
      </c>
      <c r="C2948" s="8" t="s">
        <v>18317</v>
      </c>
      <c r="D2948" s="8" t="s">
        <v>10057</v>
      </c>
      <c r="E2948" s="13" t="s">
        <v>35076</v>
      </c>
      <c r="F2948" s="77" t="str">
        <f t="shared" si="45"/>
        <v>К товару</v>
      </c>
      <c r="G2948" s="87">
        <v>1237.8358800000001</v>
      </c>
      <c r="H2948" s="61">
        <v>181</v>
      </c>
      <c r="I2948" s="60"/>
    </row>
    <row r="2949" spans="1:9" ht="15" x14ac:dyDescent="0.25">
      <c r="A2949" s="8" t="s">
        <v>18318</v>
      </c>
      <c r="B2949" s="8" t="s">
        <v>639</v>
      </c>
      <c r="C2949" s="8" t="s">
        <v>18319</v>
      </c>
      <c r="D2949" s="8" t="s">
        <v>18320</v>
      </c>
      <c r="E2949" s="13" t="s">
        <v>35077</v>
      </c>
      <c r="F2949" s="77" t="str">
        <f t="shared" si="45"/>
        <v>К товару</v>
      </c>
      <c r="G2949" s="87">
        <v>887.39567999999997</v>
      </c>
      <c r="H2949" s="61">
        <v>93</v>
      </c>
      <c r="I2949" s="60"/>
    </row>
    <row r="2950" spans="1:9" ht="15" x14ac:dyDescent="0.25">
      <c r="A2950" s="8" t="s">
        <v>18321</v>
      </c>
      <c r="B2950" s="8" t="s">
        <v>639</v>
      </c>
      <c r="C2950" s="8" t="s">
        <v>18322</v>
      </c>
      <c r="D2950" s="8" t="s">
        <v>18323</v>
      </c>
      <c r="E2950" s="13" t="s">
        <v>35078</v>
      </c>
      <c r="F2950" s="77" t="str">
        <f t="shared" si="45"/>
        <v>К товару</v>
      </c>
      <c r="G2950" s="87">
        <v>1040.89428</v>
      </c>
      <c r="H2950" s="61">
        <v>115</v>
      </c>
      <c r="I2950" s="60"/>
    </row>
    <row r="2951" spans="1:9" ht="15" x14ac:dyDescent="0.25">
      <c r="A2951" s="8" t="s">
        <v>18324</v>
      </c>
      <c r="B2951" s="8" t="s">
        <v>639</v>
      </c>
      <c r="C2951" s="8" t="s">
        <v>18325</v>
      </c>
      <c r="D2951" s="8" t="s">
        <v>18326</v>
      </c>
      <c r="E2951" s="13" t="s">
        <v>35079</v>
      </c>
      <c r="F2951" s="77" t="str">
        <f t="shared" si="45"/>
        <v>К товару</v>
      </c>
      <c r="G2951" s="87">
        <v>1320.0879600000001</v>
      </c>
      <c r="H2951" s="61">
        <v>434</v>
      </c>
      <c r="I2951" s="60"/>
    </row>
    <row r="2952" spans="1:9" ht="15" x14ac:dyDescent="0.25">
      <c r="A2952" s="8" t="s">
        <v>18327</v>
      </c>
      <c r="B2952" s="8" t="s">
        <v>639</v>
      </c>
      <c r="C2952" s="8" t="s">
        <v>18328</v>
      </c>
      <c r="D2952" s="8" t="s">
        <v>10110</v>
      </c>
      <c r="E2952" s="13" t="s">
        <v>35080</v>
      </c>
      <c r="F2952" s="77" t="str">
        <f t="shared" si="45"/>
        <v>К товару</v>
      </c>
      <c r="G2952" s="87">
        <v>753.01199999999994</v>
      </c>
      <c r="H2952" s="61">
        <v>306</v>
      </c>
      <c r="I2952" s="60"/>
    </row>
    <row r="2953" spans="1:9" ht="15" x14ac:dyDescent="0.25">
      <c r="A2953" s="8" t="s">
        <v>18329</v>
      </c>
      <c r="B2953" s="8" t="s">
        <v>639</v>
      </c>
      <c r="C2953" s="8" t="s">
        <v>18330</v>
      </c>
      <c r="D2953" s="8" t="s">
        <v>10146</v>
      </c>
      <c r="E2953" s="13" t="s">
        <v>35081</v>
      </c>
      <c r="F2953" s="77" t="str">
        <f t="shared" si="45"/>
        <v>К товару</v>
      </c>
      <c r="G2953" s="87">
        <v>1261.00548</v>
      </c>
      <c r="H2953" s="61">
        <v>79</v>
      </c>
      <c r="I2953" s="60"/>
    </row>
    <row r="2954" spans="1:9" ht="15" x14ac:dyDescent="0.25">
      <c r="A2954" s="8" t="s">
        <v>18331</v>
      </c>
      <c r="B2954" s="8" t="s">
        <v>639</v>
      </c>
      <c r="C2954" s="8" t="s">
        <v>18332</v>
      </c>
      <c r="D2954" s="8" t="s">
        <v>10149</v>
      </c>
      <c r="E2954" s="13" t="s">
        <v>35082</v>
      </c>
      <c r="F2954" s="77" t="str">
        <f t="shared" ref="F2954:F3017" si="46">HYPERLINK("https://shop-askom.kz/?pbrandnumber="&amp;C2954&amp;"&amp;pbrandname=SAMPA", "К товару")</f>
        <v>К товару</v>
      </c>
      <c r="G2954" s="87">
        <v>1077.3863999999999</v>
      </c>
      <c r="H2954" s="61">
        <v>100</v>
      </c>
      <c r="I2954" s="60"/>
    </row>
    <row r="2955" spans="1:9" ht="30" x14ac:dyDescent="0.25">
      <c r="A2955" s="8" t="s">
        <v>18333</v>
      </c>
      <c r="B2955" s="8" t="s">
        <v>639</v>
      </c>
      <c r="C2955" s="8" t="s">
        <v>18334</v>
      </c>
      <c r="D2955" s="8" t="s">
        <v>18335</v>
      </c>
      <c r="E2955" s="13" t="s">
        <v>35083</v>
      </c>
      <c r="F2955" s="77" t="str">
        <f t="shared" si="46"/>
        <v>К товару</v>
      </c>
      <c r="G2955" s="87">
        <v>1795.644</v>
      </c>
      <c r="H2955" s="61">
        <v>125</v>
      </c>
      <c r="I2955" s="60"/>
    </row>
    <row r="2956" spans="1:9" ht="15" x14ac:dyDescent="0.25">
      <c r="A2956" s="8" t="s">
        <v>18336</v>
      </c>
      <c r="B2956" s="8" t="s">
        <v>639</v>
      </c>
      <c r="C2956" s="8" t="s">
        <v>18337</v>
      </c>
      <c r="D2956" s="8" t="s">
        <v>10155</v>
      </c>
      <c r="E2956" s="13" t="s">
        <v>35084</v>
      </c>
      <c r="F2956" s="77" t="str">
        <f t="shared" si="46"/>
        <v>К товару</v>
      </c>
      <c r="G2956" s="87">
        <v>1519.9257599999999</v>
      </c>
      <c r="H2956" s="61">
        <v>202</v>
      </c>
      <c r="I2956" s="60"/>
    </row>
    <row r="2957" spans="1:9" ht="15" x14ac:dyDescent="0.25">
      <c r="A2957" s="8" t="s">
        <v>18338</v>
      </c>
      <c r="B2957" s="8" t="s">
        <v>639</v>
      </c>
      <c r="C2957" s="8" t="s">
        <v>18339</v>
      </c>
      <c r="D2957" s="8" t="s">
        <v>18340</v>
      </c>
      <c r="E2957" s="13" t="s">
        <v>35085</v>
      </c>
      <c r="F2957" s="77" t="str">
        <f t="shared" si="46"/>
        <v>К товару</v>
      </c>
      <c r="G2957" s="87">
        <v>564.75900000000001</v>
      </c>
      <c r="H2957" s="61">
        <v>163</v>
      </c>
      <c r="I2957" s="60"/>
    </row>
    <row r="2958" spans="1:9" ht="15" x14ac:dyDescent="0.25">
      <c r="A2958" s="8" t="s">
        <v>18341</v>
      </c>
      <c r="B2958" s="8" t="s">
        <v>639</v>
      </c>
      <c r="C2958" s="8" t="s">
        <v>18342</v>
      </c>
      <c r="D2958" s="8" t="s">
        <v>18343</v>
      </c>
      <c r="E2958" s="13" t="s">
        <v>35086</v>
      </c>
      <c r="F2958" s="77" t="str">
        <f t="shared" si="46"/>
        <v>К товару</v>
      </c>
      <c r="G2958" s="87">
        <v>821.36231999999995</v>
      </c>
      <c r="H2958" s="61">
        <v>155</v>
      </c>
      <c r="I2958" s="60"/>
    </row>
    <row r="2959" spans="1:9" ht="15" x14ac:dyDescent="0.25">
      <c r="A2959" s="8" t="s">
        <v>18344</v>
      </c>
      <c r="B2959" s="8" t="s">
        <v>639</v>
      </c>
      <c r="C2959" s="8" t="s">
        <v>18345</v>
      </c>
      <c r="D2959" s="8" t="s">
        <v>18346</v>
      </c>
      <c r="E2959" s="13" t="s">
        <v>35087</v>
      </c>
      <c r="F2959" s="77" t="str">
        <f t="shared" si="46"/>
        <v>К товару</v>
      </c>
      <c r="G2959" s="87">
        <v>1466.6356799999999</v>
      </c>
      <c r="H2959" s="61">
        <v>140</v>
      </c>
      <c r="I2959" s="60"/>
    </row>
    <row r="2960" spans="1:9" ht="15" x14ac:dyDescent="0.25">
      <c r="A2960" s="8" t="s">
        <v>18347</v>
      </c>
      <c r="B2960" s="8" t="s">
        <v>639</v>
      </c>
      <c r="C2960" s="8" t="s">
        <v>18348</v>
      </c>
      <c r="D2960" s="8" t="s">
        <v>18349</v>
      </c>
      <c r="E2960" s="13" t="s">
        <v>35088</v>
      </c>
      <c r="F2960" s="77" t="str">
        <f t="shared" si="46"/>
        <v>К товару</v>
      </c>
      <c r="G2960" s="87">
        <v>1519.9257599999999</v>
      </c>
      <c r="H2960" s="61">
        <v>702</v>
      </c>
      <c r="I2960" s="60"/>
    </row>
    <row r="2961" spans="1:9" ht="15" x14ac:dyDescent="0.25">
      <c r="A2961" s="8" t="s">
        <v>18350</v>
      </c>
      <c r="B2961" s="8" t="s">
        <v>639</v>
      </c>
      <c r="C2961" s="8" t="s">
        <v>18351</v>
      </c>
      <c r="D2961" s="8" t="s">
        <v>10158</v>
      </c>
      <c r="E2961" s="13" t="s">
        <v>35089</v>
      </c>
      <c r="F2961" s="77" t="str">
        <f t="shared" si="46"/>
        <v>К товару</v>
      </c>
      <c r="G2961" s="87">
        <v>1426.08888</v>
      </c>
      <c r="H2961" s="61">
        <v>548</v>
      </c>
      <c r="I2961" s="60"/>
    </row>
    <row r="2962" spans="1:9" ht="15" x14ac:dyDescent="0.25">
      <c r="A2962" s="8" t="s">
        <v>18352</v>
      </c>
      <c r="B2962" s="8" t="s">
        <v>639</v>
      </c>
      <c r="C2962" s="8" t="s">
        <v>18353</v>
      </c>
      <c r="D2962" s="8" t="s">
        <v>18354</v>
      </c>
      <c r="E2962" s="13" t="s">
        <v>35090</v>
      </c>
      <c r="F2962" s="77" t="str">
        <f t="shared" si="46"/>
        <v>К товару</v>
      </c>
      <c r="G2962" s="87">
        <v>1285.3335599999998</v>
      </c>
      <c r="H2962" s="61">
        <v>302</v>
      </c>
      <c r="I2962" s="60"/>
    </row>
    <row r="2963" spans="1:9" ht="15" x14ac:dyDescent="0.25">
      <c r="A2963" s="8" t="s">
        <v>21740</v>
      </c>
      <c r="B2963" s="8" t="s">
        <v>639</v>
      </c>
      <c r="C2963" s="8" t="s">
        <v>21741</v>
      </c>
      <c r="D2963" s="8" t="s">
        <v>21742</v>
      </c>
      <c r="E2963" s="13" t="s">
        <v>35091</v>
      </c>
      <c r="F2963" s="77" t="str">
        <f t="shared" si="46"/>
        <v>К товару</v>
      </c>
      <c r="G2963" s="87">
        <v>1737.72</v>
      </c>
      <c r="H2963" s="61">
        <v>185</v>
      </c>
      <c r="I2963" s="60"/>
    </row>
    <row r="2964" spans="1:9" ht="15" x14ac:dyDescent="0.25">
      <c r="A2964" s="8" t="s">
        <v>18355</v>
      </c>
      <c r="B2964" s="8" t="s">
        <v>639</v>
      </c>
      <c r="C2964" s="8" t="s">
        <v>18356</v>
      </c>
      <c r="D2964" s="8" t="s">
        <v>18357</v>
      </c>
      <c r="E2964" s="13" t="s">
        <v>35092</v>
      </c>
      <c r="F2964" s="77" t="str">
        <f t="shared" si="46"/>
        <v>К товару</v>
      </c>
      <c r="G2964" s="87">
        <v>1404.0777599999999</v>
      </c>
      <c r="H2964" s="61">
        <v>27</v>
      </c>
      <c r="I2964" s="60"/>
    </row>
    <row r="2965" spans="1:9" ht="15" x14ac:dyDescent="0.25">
      <c r="A2965" s="8" t="s">
        <v>18358</v>
      </c>
      <c r="B2965" s="8" t="s">
        <v>639</v>
      </c>
      <c r="C2965" s="8" t="s">
        <v>18359</v>
      </c>
      <c r="D2965" s="8" t="s">
        <v>18360</v>
      </c>
      <c r="E2965" s="13" t="s">
        <v>35093</v>
      </c>
      <c r="F2965" s="77" t="str">
        <f t="shared" si="46"/>
        <v>К товару</v>
      </c>
      <c r="G2965" s="87">
        <v>1110.40308</v>
      </c>
      <c r="H2965" s="61">
        <v>209</v>
      </c>
      <c r="I2965" s="60"/>
    </row>
    <row r="2966" spans="1:9" ht="15" x14ac:dyDescent="0.25">
      <c r="A2966" s="8" t="s">
        <v>18361</v>
      </c>
      <c r="B2966" s="8" t="s">
        <v>639</v>
      </c>
      <c r="C2966" s="8" t="s">
        <v>18362</v>
      </c>
      <c r="D2966" s="8" t="s">
        <v>18363</v>
      </c>
      <c r="E2966" s="13" t="s">
        <v>35094</v>
      </c>
      <c r="F2966" s="77" t="str">
        <f t="shared" si="46"/>
        <v>К товару</v>
      </c>
      <c r="G2966" s="87">
        <v>1245.366</v>
      </c>
      <c r="H2966" s="61">
        <v>60</v>
      </c>
      <c r="I2966" s="60"/>
    </row>
    <row r="2967" spans="1:9" ht="30" x14ac:dyDescent="0.25">
      <c r="A2967" s="8" t="s">
        <v>18364</v>
      </c>
      <c r="B2967" s="8" t="s">
        <v>639</v>
      </c>
      <c r="C2967" s="8" t="s">
        <v>18365</v>
      </c>
      <c r="D2967" s="8" t="s">
        <v>10164</v>
      </c>
      <c r="E2967" s="13" t="s">
        <v>35095</v>
      </c>
      <c r="F2967" s="77" t="str">
        <f t="shared" si="46"/>
        <v>К товару</v>
      </c>
      <c r="G2967" s="87">
        <v>2316.96</v>
      </c>
      <c r="H2967" s="61">
        <v>79</v>
      </c>
      <c r="I2967" s="60"/>
    </row>
    <row r="2968" spans="1:9" ht="15" x14ac:dyDescent="0.25">
      <c r="A2968" s="8" t="s">
        <v>18366</v>
      </c>
      <c r="B2968" s="8" t="s">
        <v>639</v>
      </c>
      <c r="C2968" s="8" t="s">
        <v>18367</v>
      </c>
      <c r="D2968" s="8" t="s">
        <v>18368</v>
      </c>
      <c r="E2968" s="13" t="s">
        <v>35096</v>
      </c>
      <c r="F2968" s="77" t="str">
        <f t="shared" si="46"/>
        <v>К товару</v>
      </c>
      <c r="G2968" s="87">
        <v>1419.1379999999999</v>
      </c>
      <c r="H2968" s="61">
        <v>256</v>
      </c>
      <c r="I2968" s="60"/>
    </row>
    <row r="2969" spans="1:9" ht="15" x14ac:dyDescent="0.25">
      <c r="A2969" s="8" t="s">
        <v>18369</v>
      </c>
      <c r="B2969" s="8" t="s">
        <v>639</v>
      </c>
      <c r="C2969" s="8" t="s">
        <v>18370</v>
      </c>
      <c r="D2969" s="8" t="s">
        <v>18371</v>
      </c>
      <c r="E2969" s="13" t="s">
        <v>35097</v>
      </c>
      <c r="F2969" s="77" t="str">
        <f t="shared" si="46"/>
        <v>К товару</v>
      </c>
      <c r="G2969" s="87">
        <v>1841.9832000000001</v>
      </c>
      <c r="H2969" s="61">
        <v>51</v>
      </c>
      <c r="I2969" s="60"/>
    </row>
    <row r="2970" spans="1:9" ht="15" x14ac:dyDescent="0.25">
      <c r="A2970" s="8" t="s">
        <v>18372</v>
      </c>
      <c r="B2970" s="8" t="s">
        <v>639</v>
      </c>
      <c r="C2970" s="8" t="s">
        <v>18373</v>
      </c>
      <c r="D2970" s="8" t="s">
        <v>10167</v>
      </c>
      <c r="E2970" s="13" t="s">
        <v>35098</v>
      </c>
      <c r="F2970" s="77" t="str">
        <f t="shared" si="46"/>
        <v>К товару</v>
      </c>
      <c r="G2970" s="87">
        <v>1520.5049999999999</v>
      </c>
      <c r="H2970" s="61">
        <v>80</v>
      </c>
      <c r="I2970" s="60"/>
    </row>
    <row r="2971" spans="1:9" ht="15" x14ac:dyDescent="0.25">
      <c r="A2971" s="8" t="s">
        <v>24984</v>
      </c>
      <c r="B2971" s="8" t="s">
        <v>639</v>
      </c>
      <c r="C2971" s="8" t="s">
        <v>24985</v>
      </c>
      <c r="D2971" s="8" t="s">
        <v>24986</v>
      </c>
      <c r="E2971" s="13" t="s">
        <v>35099</v>
      </c>
      <c r="F2971" s="77" t="str">
        <f t="shared" si="46"/>
        <v>К товару</v>
      </c>
      <c r="G2971" s="87">
        <v>1116.1954800000001</v>
      </c>
      <c r="H2971" s="61">
        <v>30</v>
      </c>
      <c r="I2971" s="60"/>
    </row>
    <row r="2972" spans="1:9" ht="15" x14ac:dyDescent="0.25">
      <c r="A2972" s="8" t="s">
        <v>18374</v>
      </c>
      <c r="B2972" s="8" t="s">
        <v>639</v>
      </c>
      <c r="C2972" s="8" t="s">
        <v>18375</v>
      </c>
      <c r="D2972" s="8" t="s">
        <v>10173</v>
      </c>
      <c r="E2972" s="13" t="s">
        <v>35100</v>
      </c>
      <c r="F2972" s="77" t="str">
        <f t="shared" si="46"/>
        <v>К товару</v>
      </c>
      <c r="G2972" s="87">
        <v>1332.252</v>
      </c>
      <c r="H2972" s="61">
        <v>336</v>
      </c>
      <c r="I2972" s="60"/>
    </row>
    <row r="2973" spans="1:9" ht="15" x14ac:dyDescent="0.25">
      <c r="A2973" s="8" t="s">
        <v>18376</v>
      </c>
      <c r="B2973" s="8" t="s">
        <v>639</v>
      </c>
      <c r="C2973" s="8" t="s">
        <v>18377</v>
      </c>
      <c r="D2973" s="8" t="s">
        <v>10179</v>
      </c>
      <c r="E2973" s="13" t="s">
        <v>35101</v>
      </c>
      <c r="F2973" s="77" t="str">
        <f t="shared" si="46"/>
        <v>К товару</v>
      </c>
      <c r="G2973" s="87">
        <v>2103.7996800000001</v>
      </c>
      <c r="H2973" s="61">
        <v>45</v>
      </c>
      <c r="I2973" s="60"/>
    </row>
    <row r="2974" spans="1:9" ht="15" x14ac:dyDescent="0.25">
      <c r="A2974" s="8" t="s">
        <v>24987</v>
      </c>
      <c r="B2974" s="8" t="s">
        <v>639</v>
      </c>
      <c r="C2974" s="8" t="s">
        <v>24988</v>
      </c>
      <c r="D2974" s="8" t="s">
        <v>24989</v>
      </c>
      <c r="E2974" s="13" t="s">
        <v>35102</v>
      </c>
      <c r="F2974" s="77" t="str">
        <f t="shared" si="46"/>
        <v>К товару</v>
      </c>
      <c r="G2974" s="87">
        <v>2597.3121599999999</v>
      </c>
      <c r="H2974" s="61">
        <v>220</v>
      </c>
      <c r="I2974" s="60"/>
    </row>
    <row r="2975" spans="1:9" ht="15" x14ac:dyDescent="0.25">
      <c r="A2975" s="8" t="s">
        <v>24990</v>
      </c>
      <c r="B2975" s="8" t="s">
        <v>639</v>
      </c>
      <c r="C2975" s="8" t="s">
        <v>24991</v>
      </c>
      <c r="D2975" s="8" t="s">
        <v>12433</v>
      </c>
      <c r="E2975" s="13" t="s">
        <v>35103</v>
      </c>
      <c r="F2975" s="77" t="str">
        <f t="shared" si="46"/>
        <v>К товару</v>
      </c>
      <c r="G2975" s="87">
        <v>1798.5402000000001</v>
      </c>
      <c r="H2975" s="61">
        <v>1</v>
      </c>
      <c r="I2975" s="60"/>
    </row>
    <row r="2976" spans="1:9" ht="15" x14ac:dyDescent="0.25">
      <c r="A2976" s="8" t="s">
        <v>18378</v>
      </c>
      <c r="B2976" s="8" t="s">
        <v>639</v>
      </c>
      <c r="C2976" s="8" t="s">
        <v>18379</v>
      </c>
      <c r="D2976" s="8" t="s">
        <v>10188</v>
      </c>
      <c r="E2976" s="13" t="s">
        <v>35104</v>
      </c>
      <c r="F2976" s="77" t="str">
        <f t="shared" si="46"/>
        <v>К товару</v>
      </c>
      <c r="G2976" s="87">
        <v>2146.0842000000002</v>
      </c>
      <c r="H2976" s="61">
        <v>52</v>
      </c>
      <c r="I2976" s="60"/>
    </row>
    <row r="2977" spans="1:9" ht="15" x14ac:dyDescent="0.25">
      <c r="A2977" s="8" t="s">
        <v>18380</v>
      </c>
      <c r="B2977" s="8" t="s">
        <v>639</v>
      </c>
      <c r="C2977" s="8" t="s">
        <v>18381</v>
      </c>
      <c r="D2977" s="8" t="s">
        <v>18382</v>
      </c>
      <c r="E2977" s="13" t="s">
        <v>35105</v>
      </c>
      <c r="F2977" s="77" t="str">
        <f t="shared" si="46"/>
        <v>К товару</v>
      </c>
      <c r="G2977" s="87">
        <v>1398.8646000000001</v>
      </c>
      <c r="H2977" s="61">
        <v>195</v>
      </c>
      <c r="I2977" s="60"/>
    </row>
    <row r="2978" spans="1:9" ht="15" x14ac:dyDescent="0.25">
      <c r="A2978" s="8" t="s">
        <v>18383</v>
      </c>
      <c r="B2978" s="8" t="s">
        <v>639</v>
      </c>
      <c r="C2978" s="8" t="s">
        <v>18384</v>
      </c>
      <c r="D2978" s="8" t="s">
        <v>18385</v>
      </c>
      <c r="E2978" s="13" t="s">
        <v>35106</v>
      </c>
      <c r="F2978" s="77" t="str">
        <f t="shared" si="46"/>
        <v>К товару</v>
      </c>
      <c r="G2978" s="87">
        <v>1035.68112</v>
      </c>
      <c r="H2978" s="61">
        <v>60</v>
      </c>
      <c r="I2978" s="60"/>
    </row>
    <row r="2979" spans="1:9" ht="15" x14ac:dyDescent="0.25">
      <c r="A2979" s="8" t="s">
        <v>18386</v>
      </c>
      <c r="B2979" s="8" t="s">
        <v>639</v>
      </c>
      <c r="C2979" s="8" t="s">
        <v>18387</v>
      </c>
      <c r="D2979" s="8" t="s">
        <v>18388</v>
      </c>
      <c r="E2979" s="13" t="s">
        <v>35107</v>
      </c>
      <c r="F2979" s="77" t="str">
        <f t="shared" si="46"/>
        <v>К товару</v>
      </c>
      <c r="G2979" s="87">
        <v>1369.3233600000001</v>
      </c>
      <c r="H2979" s="61">
        <v>67</v>
      </c>
      <c r="I2979" s="60"/>
    </row>
    <row r="2980" spans="1:9" ht="30" x14ac:dyDescent="0.25">
      <c r="A2980" s="8" t="s">
        <v>18389</v>
      </c>
      <c r="B2980" s="8" t="s">
        <v>639</v>
      </c>
      <c r="C2980" s="8" t="s">
        <v>18390</v>
      </c>
      <c r="D2980" s="8" t="s">
        <v>18391</v>
      </c>
      <c r="E2980" s="13" t="s">
        <v>35108</v>
      </c>
      <c r="F2980" s="77" t="str">
        <f t="shared" si="46"/>
        <v>К товару</v>
      </c>
      <c r="G2980" s="87">
        <v>1415.6625599999998</v>
      </c>
      <c r="H2980" s="61">
        <v>144</v>
      </c>
      <c r="I2980" s="60"/>
    </row>
    <row r="2981" spans="1:9" ht="15" x14ac:dyDescent="0.25">
      <c r="A2981" s="8" t="s">
        <v>18392</v>
      </c>
      <c r="B2981" s="8" t="s">
        <v>639</v>
      </c>
      <c r="C2981" s="8" t="s">
        <v>18393</v>
      </c>
      <c r="D2981" s="8" t="s">
        <v>18394</v>
      </c>
      <c r="E2981" s="13" t="s">
        <v>35109</v>
      </c>
      <c r="F2981" s="77" t="str">
        <f t="shared" si="46"/>
        <v>К товару</v>
      </c>
      <c r="G2981" s="87">
        <v>1492.7014799999999</v>
      </c>
      <c r="H2981" s="61">
        <v>177</v>
      </c>
      <c r="I2981" s="60"/>
    </row>
    <row r="2982" spans="1:9" ht="15" x14ac:dyDescent="0.25">
      <c r="A2982" s="8" t="s">
        <v>18395</v>
      </c>
      <c r="B2982" s="8" t="s">
        <v>639</v>
      </c>
      <c r="C2982" s="8" t="s">
        <v>18396</v>
      </c>
      <c r="D2982" s="8" t="s">
        <v>18397</v>
      </c>
      <c r="E2982" s="13" t="s">
        <v>35110</v>
      </c>
      <c r="F2982" s="77" t="str">
        <f t="shared" si="46"/>
        <v>К товару</v>
      </c>
      <c r="G2982" s="87">
        <v>1563.9480000000001</v>
      </c>
      <c r="H2982" s="61">
        <v>68</v>
      </c>
      <c r="I2982" s="60"/>
    </row>
    <row r="2983" spans="1:9" ht="30" x14ac:dyDescent="0.25">
      <c r="A2983" s="8" t="s">
        <v>18398</v>
      </c>
      <c r="B2983" s="8" t="s">
        <v>639</v>
      </c>
      <c r="C2983" s="8" t="s">
        <v>18399</v>
      </c>
      <c r="D2983" s="8" t="s">
        <v>18400</v>
      </c>
      <c r="E2983" s="13" t="s">
        <v>35111</v>
      </c>
      <c r="F2983" s="77" t="str">
        <f t="shared" si="46"/>
        <v>К товару</v>
      </c>
      <c r="G2983" s="87">
        <v>993.39660000000003</v>
      </c>
      <c r="H2983" s="61">
        <v>163</v>
      </c>
      <c r="I2983" s="60"/>
    </row>
    <row r="2984" spans="1:9" ht="15" x14ac:dyDescent="0.25">
      <c r="A2984" s="8" t="s">
        <v>18401</v>
      </c>
      <c r="B2984" s="8" t="s">
        <v>639</v>
      </c>
      <c r="C2984" s="8" t="s">
        <v>18402</v>
      </c>
      <c r="D2984" s="8" t="s">
        <v>18403</v>
      </c>
      <c r="E2984" s="13" t="s">
        <v>35112</v>
      </c>
      <c r="F2984" s="77" t="str">
        <f t="shared" si="46"/>
        <v>К товару</v>
      </c>
      <c r="G2984" s="87">
        <v>1563.9480000000001</v>
      </c>
      <c r="H2984" s="61">
        <v>486</v>
      </c>
      <c r="I2984" s="60"/>
    </row>
    <row r="2985" spans="1:9" ht="15" x14ac:dyDescent="0.25">
      <c r="A2985" s="8" t="s">
        <v>18404</v>
      </c>
      <c r="B2985" s="8" t="s">
        <v>639</v>
      </c>
      <c r="C2985" s="8" t="s">
        <v>18405</v>
      </c>
      <c r="D2985" s="8" t="s">
        <v>18406</v>
      </c>
      <c r="E2985" s="13" t="s">
        <v>35113</v>
      </c>
      <c r="F2985" s="77" t="str">
        <f t="shared" si="46"/>
        <v>К товару</v>
      </c>
      <c r="G2985" s="87">
        <v>1273.7487599999999</v>
      </c>
      <c r="H2985" s="61">
        <v>75</v>
      </c>
      <c r="I2985" s="60"/>
    </row>
    <row r="2986" spans="1:9" ht="15" x14ac:dyDescent="0.25">
      <c r="A2986" s="8" t="s">
        <v>18407</v>
      </c>
      <c r="B2986" s="8" t="s">
        <v>639</v>
      </c>
      <c r="C2986" s="8" t="s">
        <v>18408</v>
      </c>
      <c r="D2986" s="8" t="s">
        <v>18409</v>
      </c>
      <c r="E2986" s="13" t="s">
        <v>35114</v>
      </c>
      <c r="F2986" s="77" t="str">
        <f t="shared" si="46"/>
        <v>К товару</v>
      </c>
      <c r="G2986" s="87">
        <v>1512.97488</v>
      </c>
      <c r="H2986" s="61">
        <v>90</v>
      </c>
      <c r="I2986" s="60"/>
    </row>
    <row r="2987" spans="1:9" ht="15" x14ac:dyDescent="0.25">
      <c r="A2987" s="8" t="s">
        <v>18410</v>
      </c>
      <c r="B2987" s="8" t="s">
        <v>639</v>
      </c>
      <c r="C2987" s="8" t="s">
        <v>18411</v>
      </c>
      <c r="D2987" s="8" t="s">
        <v>18412</v>
      </c>
      <c r="E2987" s="13" t="s">
        <v>35115</v>
      </c>
      <c r="F2987" s="77" t="str">
        <f t="shared" si="46"/>
        <v>К товару</v>
      </c>
      <c r="G2987" s="87">
        <v>139.01760000000002</v>
      </c>
      <c r="H2987" s="61">
        <v>251</v>
      </c>
      <c r="I2987" s="60"/>
    </row>
    <row r="2988" spans="1:9" ht="15" x14ac:dyDescent="0.25">
      <c r="A2988" s="8" t="s">
        <v>18413</v>
      </c>
      <c r="B2988" s="8" t="s">
        <v>639</v>
      </c>
      <c r="C2988" s="8" t="s">
        <v>18414</v>
      </c>
      <c r="D2988" s="8" t="s">
        <v>18415</v>
      </c>
      <c r="E2988" s="13" t="s">
        <v>35116</v>
      </c>
      <c r="F2988" s="77" t="str">
        <f t="shared" si="46"/>
        <v>К товару</v>
      </c>
      <c r="G2988" s="87">
        <v>112.37256000000001</v>
      </c>
      <c r="H2988" s="61">
        <v>100</v>
      </c>
      <c r="I2988" s="60"/>
    </row>
    <row r="2989" spans="1:9" ht="15" x14ac:dyDescent="0.25">
      <c r="A2989" s="8" t="s">
        <v>24992</v>
      </c>
      <c r="B2989" s="8" t="s">
        <v>639</v>
      </c>
      <c r="C2989" s="8" t="s">
        <v>24993</v>
      </c>
      <c r="D2989" s="8" t="s">
        <v>24994</v>
      </c>
      <c r="E2989" s="13" t="s">
        <v>35117</v>
      </c>
      <c r="F2989" s="77" t="str">
        <f t="shared" si="46"/>
        <v>К товару</v>
      </c>
      <c r="G2989" s="87">
        <v>28.962</v>
      </c>
      <c r="H2989" s="61">
        <v>254</v>
      </c>
      <c r="I2989" s="60"/>
    </row>
    <row r="2990" spans="1:9" ht="15" x14ac:dyDescent="0.25">
      <c r="A2990" s="8" t="s">
        <v>18416</v>
      </c>
      <c r="B2990" s="8" t="s">
        <v>639</v>
      </c>
      <c r="C2990" s="8" t="s">
        <v>18417</v>
      </c>
      <c r="D2990" s="8" t="s">
        <v>18418</v>
      </c>
      <c r="E2990" s="13" t="s">
        <v>35118</v>
      </c>
      <c r="F2990" s="77" t="str">
        <f t="shared" si="46"/>
        <v>К товару</v>
      </c>
      <c r="G2990" s="87">
        <v>240.38459999999998</v>
      </c>
      <c r="H2990" s="61">
        <v>223</v>
      </c>
      <c r="I2990" s="60"/>
    </row>
    <row r="2991" spans="1:9" ht="15" x14ac:dyDescent="0.25">
      <c r="A2991" s="8" t="s">
        <v>18419</v>
      </c>
      <c r="B2991" s="8" t="s">
        <v>639</v>
      </c>
      <c r="C2991" s="8" t="s">
        <v>18420</v>
      </c>
      <c r="D2991" s="8" t="s">
        <v>18421</v>
      </c>
      <c r="E2991" s="13" t="s">
        <v>35119</v>
      </c>
      <c r="F2991" s="77" t="str">
        <f t="shared" si="46"/>
        <v>К товару</v>
      </c>
      <c r="G2991" s="87">
        <v>94.416119999999992</v>
      </c>
      <c r="H2991" s="61">
        <v>100</v>
      </c>
      <c r="I2991" s="60"/>
    </row>
    <row r="2992" spans="1:9" ht="15" x14ac:dyDescent="0.25">
      <c r="A2992" s="8" t="s">
        <v>21743</v>
      </c>
      <c r="B2992" s="8" t="s">
        <v>639</v>
      </c>
      <c r="C2992" s="8" t="s">
        <v>21744</v>
      </c>
      <c r="D2992" s="8" t="s">
        <v>21745</v>
      </c>
      <c r="E2992" s="13" t="s">
        <v>35120</v>
      </c>
      <c r="F2992" s="77" t="str">
        <f t="shared" si="46"/>
        <v>К товару</v>
      </c>
      <c r="G2992" s="87">
        <v>82831.319999999992</v>
      </c>
      <c r="H2992" s="61">
        <v>4</v>
      </c>
      <c r="I2992" s="60"/>
    </row>
    <row r="2993" spans="1:9" ht="15" x14ac:dyDescent="0.25">
      <c r="A2993" s="8" t="s">
        <v>18422</v>
      </c>
      <c r="B2993" s="8" t="s">
        <v>639</v>
      </c>
      <c r="C2993" s="8" t="s">
        <v>18423</v>
      </c>
      <c r="D2993" s="8" t="s">
        <v>18424</v>
      </c>
      <c r="E2993" s="13" t="s">
        <v>35121</v>
      </c>
      <c r="F2993" s="77" t="str">
        <f t="shared" si="46"/>
        <v>К товару</v>
      </c>
      <c r="G2993" s="87">
        <v>463.97124000000002</v>
      </c>
      <c r="H2993" s="61">
        <v>95</v>
      </c>
      <c r="I2993" s="60"/>
    </row>
    <row r="2994" spans="1:9" ht="15" x14ac:dyDescent="0.25">
      <c r="A2994" s="8" t="s">
        <v>18425</v>
      </c>
      <c r="B2994" s="8" t="s">
        <v>639</v>
      </c>
      <c r="C2994" s="8" t="s">
        <v>18426</v>
      </c>
      <c r="D2994" s="8" t="s">
        <v>18427</v>
      </c>
      <c r="E2994" s="13" t="s">
        <v>35122</v>
      </c>
      <c r="F2994" s="77" t="str">
        <f t="shared" si="46"/>
        <v>К товару</v>
      </c>
      <c r="G2994" s="87">
        <v>126.85356</v>
      </c>
      <c r="H2994" s="61">
        <v>80</v>
      </c>
      <c r="I2994" s="60"/>
    </row>
    <row r="2995" spans="1:9" ht="15" x14ac:dyDescent="0.25">
      <c r="A2995" s="8" t="s">
        <v>18428</v>
      </c>
      <c r="B2995" s="8" t="s">
        <v>639</v>
      </c>
      <c r="C2995" s="8" t="s">
        <v>18429</v>
      </c>
      <c r="D2995" s="8" t="s">
        <v>18430</v>
      </c>
      <c r="E2995" s="13" t="s">
        <v>35123</v>
      </c>
      <c r="F2995" s="77" t="str">
        <f t="shared" si="46"/>
        <v>К товару</v>
      </c>
      <c r="G2995" s="87">
        <v>294.83315999999996</v>
      </c>
      <c r="H2995" s="61">
        <v>128</v>
      </c>
      <c r="I2995" s="60"/>
    </row>
    <row r="2996" spans="1:9" ht="15" x14ac:dyDescent="0.25">
      <c r="A2996" s="8" t="s">
        <v>18431</v>
      </c>
      <c r="B2996" s="8" t="s">
        <v>639</v>
      </c>
      <c r="C2996" s="8" t="s">
        <v>18432</v>
      </c>
      <c r="D2996" s="8" t="s">
        <v>18433</v>
      </c>
      <c r="E2996" s="13" t="s">
        <v>35124</v>
      </c>
      <c r="F2996" s="77" t="str">
        <f t="shared" si="46"/>
        <v>К товару</v>
      </c>
      <c r="G2996" s="87">
        <v>115.26876</v>
      </c>
      <c r="H2996" s="61">
        <v>275</v>
      </c>
      <c r="I2996" s="60"/>
    </row>
    <row r="2997" spans="1:9" ht="30" x14ac:dyDescent="0.25">
      <c r="A2997" s="8" t="s">
        <v>18434</v>
      </c>
      <c r="B2997" s="8" t="s">
        <v>639</v>
      </c>
      <c r="C2997" s="8" t="s">
        <v>18435</v>
      </c>
      <c r="D2997" s="8" t="s">
        <v>18436</v>
      </c>
      <c r="E2997" s="13" t="s">
        <v>35125</v>
      </c>
      <c r="F2997" s="77" t="str">
        <f t="shared" si="46"/>
        <v>К товару</v>
      </c>
      <c r="G2997" s="87">
        <v>19056.995999999999</v>
      </c>
      <c r="H2997" s="61">
        <v>23</v>
      </c>
      <c r="I2997" s="60"/>
    </row>
    <row r="2998" spans="1:9" ht="30" x14ac:dyDescent="0.25">
      <c r="A2998" s="8" t="s">
        <v>18437</v>
      </c>
      <c r="B2998" s="8" t="s">
        <v>639</v>
      </c>
      <c r="C2998" s="8" t="s">
        <v>18438</v>
      </c>
      <c r="D2998" s="8" t="s">
        <v>18439</v>
      </c>
      <c r="E2998" s="13" t="s">
        <v>35126</v>
      </c>
      <c r="F2998" s="77" t="str">
        <f t="shared" si="46"/>
        <v>К товару</v>
      </c>
      <c r="G2998" s="87">
        <v>7260.19416</v>
      </c>
      <c r="H2998" s="61">
        <v>30</v>
      </c>
      <c r="I2998" s="60"/>
    </row>
    <row r="2999" spans="1:9" ht="30" x14ac:dyDescent="0.25">
      <c r="A2999" s="8" t="s">
        <v>18440</v>
      </c>
      <c r="B2999" s="8" t="s">
        <v>639</v>
      </c>
      <c r="C2999" s="8" t="s">
        <v>18441</v>
      </c>
      <c r="D2999" s="8" t="s">
        <v>18442</v>
      </c>
      <c r="E2999" s="13" t="s">
        <v>35127</v>
      </c>
      <c r="F2999" s="77" t="str">
        <f t="shared" si="46"/>
        <v>К товару</v>
      </c>
      <c r="G2999" s="87">
        <v>7182.576</v>
      </c>
      <c r="H2999" s="61">
        <v>13</v>
      </c>
      <c r="I2999" s="60"/>
    </row>
    <row r="3000" spans="1:9" ht="30" x14ac:dyDescent="0.25">
      <c r="A3000" s="8" t="s">
        <v>18443</v>
      </c>
      <c r="B3000" s="8" t="s">
        <v>639</v>
      </c>
      <c r="C3000" s="8" t="s">
        <v>18444</v>
      </c>
      <c r="D3000" s="8" t="s">
        <v>18445</v>
      </c>
      <c r="E3000" s="13" t="s">
        <v>35128</v>
      </c>
      <c r="F3000" s="77" t="str">
        <f t="shared" si="46"/>
        <v>К товару</v>
      </c>
      <c r="G3000" s="87">
        <v>9325.7639999999992</v>
      </c>
      <c r="H3000" s="61">
        <v>50</v>
      </c>
      <c r="I3000" s="60"/>
    </row>
    <row r="3001" spans="1:9" ht="15" x14ac:dyDescent="0.25">
      <c r="A3001" s="8" t="s">
        <v>18446</v>
      </c>
      <c r="B3001" s="8" t="s">
        <v>639</v>
      </c>
      <c r="C3001" s="8" t="s">
        <v>18447</v>
      </c>
      <c r="D3001" s="8" t="s">
        <v>18448</v>
      </c>
      <c r="E3001" s="13" t="s">
        <v>35129</v>
      </c>
      <c r="F3001" s="77" t="str">
        <f t="shared" si="46"/>
        <v>К товару</v>
      </c>
      <c r="G3001" s="87">
        <v>17473.933079999999</v>
      </c>
      <c r="H3001" s="61">
        <v>9</v>
      </c>
      <c r="I3001" s="60"/>
    </row>
    <row r="3002" spans="1:9" ht="30" x14ac:dyDescent="0.25">
      <c r="A3002" s="8" t="s">
        <v>18449</v>
      </c>
      <c r="B3002" s="8" t="s">
        <v>639</v>
      </c>
      <c r="C3002" s="8" t="s">
        <v>18450</v>
      </c>
      <c r="D3002" s="8" t="s">
        <v>18451</v>
      </c>
      <c r="E3002" s="13" t="s">
        <v>35130</v>
      </c>
      <c r="F3002" s="77" t="str">
        <f t="shared" si="46"/>
        <v>К товару</v>
      </c>
      <c r="G3002" s="87">
        <v>9065.1059999999998</v>
      </c>
      <c r="H3002" s="61">
        <v>10</v>
      </c>
      <c r="I3002" s="60"/>
    </row>
    <row r="3003" spans="1:9" ht="30" x14ac:dyDescent="0.25">
      <c r="A3003" s="8" t="s">
        <v>18452</v>
      </c>
      <c r="B3003" s="8" t="s">
        <v>639</v>
      </c>
      <c r="C3003" s="8" t="s">
        <v>18453</v>
      </c>
      <c r="D3003" s="8" t="s">
        <v>18454</v>
      </c>
      <c r="E3003" s="13" t="s">
        <v>35131</v>
      </c>
      <c r="F3003" s="77" t="str">
        <f t="shared" si="46"/>
        <v>К товару</v>
      </c>
      <c r="G3003" s="87">
        <v>22329.702000000001</v>
      </c>
      <c r="H3003" s="61">
        <v>56</v>
      </c>
      <c r="I3003" s="60"/>
    </row>
    <row r="3004" spans="1:9" ht="30" x14ac:dyDescent="0.25">
      <c r="A3004" s="8" t="s">
        <v>18455</v>
      </c>
      <c r="B3004" s="8" t="s">
        <v>639</v>
      </c>
      <c r="C3004" s="8" t="s">
        <v>18456</v>
      </c>
      <c r="D3004" s="8" t="s">
        <v>18457</v>
      </c>
      <c r="E3004" s="13" t="s">
        <v>35132</v>
      </c>
      <c r="F3004" s="77" t="str">
        <f t="shared" si="46"/>
        <v>К товару</v>
      </c>
      <c r="G3004" s="87">
        <v>11150.37</v>
      </c>
      <c r="H3004" s="61">
        <v>8</v>
      </c>
      <c r="I3004" s="60"/>
    </row>
    <row r="3005" spans="1:9" ht="30" x14ac:dyDescent="0.25">
      <c r="A3005" s="8" t="s">
        <v>18458</v>
      </c>
      <c r="B3005" s="8" t="s">
        <v>639</v>
      </c>
      <c r="C3005" s="8" t="s">
        <v>18459</v>
      </c>
      <c r="D3005" s="8" t="s">
        <v>18460</v>
      </c>
      <c r="E3005" s="13" t="s">
        <v>35133</v>
      </c>
      <c r="F3005" s="77" t="str">
        <f t="shared" si="46"/>
        <v>К товару</v>
      </c>
      <c r="G3005" s="87">
        <v>10831.788</v>
      </c>
      <c r="H3005" s="61">
        <v>10</v>
      </c>
      <c r="I3005" s="60"/>
    </row>
    <row r="3006" spans="1:9" ht="30" x14ac:dyDescent="0.25">
      <c r="A3006" s="8" t="s">
        <v>18464</v>
      </c>
      <c r="B3006" s="8" t="s">
        <v>639</v>
      </c>
      <c r="C3006" s="8" t="s">
        <v>18465</v>
      </c>
      <c r="D3006" s="8" t="s">
        <v>18466</v>
      </c>
      <c r="E3006" s="13" t="s">
        <v>35134</v>
      </c>
      <c r="F3006" s="77" t="str">
        <f t="shared" si="46"/>
        <v>К товару</v>
      </c>
      <c r="G3006" s="87">
        <v>14770.619999999999</v>
      </c>
      <c r="H3006" s="61">
        <v>25</v>
      </c>
      <c r="I3006" s="60"/>
    </row>
    <row r="3007" spans="1:9" ht="30" x14ac:dyDescent="0.25">
      <c r="A3007" s="8" t="s">
        <v>18461</v>
      </c>
      <c r="B3007" s="8" t="s">
        <v>639</v>
      </c>
      <c r="C3007" s="8" t="s">
        <v>18462</v>
      </c>
      <c r="D3007" s="8" t="s">
        <v>18463</v>
      </c>
      <c r="E3007" s="13" t="s">
        <v>35135</v>
      </c>
      <c r="F3007" s="77" t="str">
        <f t="shared" si="46"/>
        <v>К товару</v>
      </c>
      <c r="G3007" s="87">
        <v>15166.820159999999</v>
      </c>
      <c r="H3007" s="61">
        <v>85</v>
      </c>
      <c r="I3007" s="60"/>
    </row>
    <row r="3008" spans="1:9" ht="30" x14ac:dyDescent="0.25">
      <c r="A3008" s="8" t="s">
        <v>18467</v>
      </c>
      <c r="B3008" s="8" t="s">
        <v>639</v>
      </c>
      <c r="C3008" s="8" t="s">
        <v>18468</v>
      </c>
      <c r="D3008" s="8" t="s">
        <v>18469</v>
      </c>
      <c r="E3008" s="13" t="s">
        <v>35136</v>
      </c>
      <c r="F3008" s="77" t="str">
        <f t="shared" si="46"/>
        <v>К товару</v>
      </c>
      <c r="G3008" s="87">
        <v>14761.35216</v>
      </c>
      <c r="H3008" s="61">
        <v>9</v>
      </c>
      <c r="I3008" s="60"/>
    </row>
    <row r="3009" spans="1:9" ht="30" x14ac:dyDescent="0.25">
      <c r="A3009" s="8" t="s">
        <v>18470</v>
      </c>
      <c r="B3009" s="8" t="s">
        <v>639</v>
      </c>
      <c r="C3009" s="8" t="s">
        <v>18471</v>
      </c>
      <c r="D3009" s="8" t="s">
        <v>18472</v>
      </c>
      <c r="E3009" s="13" t="s">
        <v>35137</v>
      </c>
      <c r="F3009" s="77" t="str">
        <f t="shared" si="46"/>
        <v>К товару</v>
      </c>
      <c r="G3009" s="87">
        <v>17898.516</v>
      </c>
      <c r="H3009" s="61">
        <v>20</v>
      </c>
      <c r="I3009" s="60"/>
    </row>
    <row r="3010" spans="1:9" ht="30" x14ac:dyDescent="0.25">
      <c r="A3010" s="8" t="s">
        <v>18473</v>
      </c>
      <c r="B3010" s="8" t="s">
        <v>639</v>
      </c>
      <c r="C3010" s="8" t="s">
        <v>18474</v>
      </c>
      <c r="D3010" s="8" t="s">
        <v>18475</v>
      </c>
      <c r="E3010" s="13" t="s">
        <v>35138</v>
      </c>
      <c r="F3010" s="77" t="str">
        <f t="shared" si="46"/>
        <v>К товару</v>
      </c>
      <c r="G3010" s="87">
        <v>25978.914000000001</v>
      </c>
      <c r="H3010" s="61">
        <v>13</v>
      </c>
      <c r="I3010" s="60"/>
    </row>
    <row r="3011" spans="1:9" ht="30" x14ac:dyDescent="0.25">
      <c r="A3011" s="8" t="s">
        <v>18476</v>
      </c>
      <c r="B3011" s="8" t="s">
        <v>639</v>
      </c>
      <c r="C3011" s="8" t="s">
        <v>18477</v>
      </c>
      <c r="D3011" s="8" t="s">
        <v>18478</v>
      </c>
      <c r="E3011" s="13" t="s">
        <v>35139</v>
      </c>
      <c r="F3011" s="77" t="str">
        <f t="shared" si="46"/>
        <v>К товару</v>
      </c>
      <c r="G3011" s="87">
        <v>17232.39</v>
      </c>
      <c r="H3011" s="61">
        <v>10</v>
      </c>
      <c r="I3011" s="60"/>
    </row>
    <row r="3012" spans="1:9" ht="30" x14ac:dyDescent="0.25">
      <c r="A3012" s="8" t="s">
        <v>18479</v>
      </c>
      <c r="B3012" s="8" t="s">
        <v>639</v>
      </c>
      <c r="C3012" s="8" t="s">
        <v>18480</v>
      </c>
      <c r="D3012" s="8" t="s">
        <v>18481</v>
      </c>
      <c r="E3012" s="13" t="s">
        <v>35140</v>
      </c>
      <c r="F3012" s="77" t="str">
        <f t="shared" si="46"/>
        <v>К товару</v>
      </c>
      <c r="G3012" s="87">
        <v>19085.957999999999</v>
      </c>
      <c r="H3012" s="61">
        <v>8</v>
      </c>
      <c r="I3012" s="60"/>
    </row>
    <row r="3013" spans="1:9" ht="30" x14ac:dyDescent="0.25">
      <c r="A3013" s="8" t="s">
        <v>18482</v>
      </c>
      <c r="B3013" s="8" t="s">
        <v>639</v>
      </c>
      <c r="C3013" s="8" t="s">
        <v>18483</v>
      </c>
      <c r="D3013" s="8" t="s">
        <v>18484</v>
      </c>
      <c r="E3013" s="13" t="s">
        <v>35141</v>
      </c>
      <c r="F3013" s="77" t="str">
        <f t="shared" si="46"/>
        <v>К товару</v>
      </c>
      <c r="G3013" s="87">
        <v>24559.775999999998</v>
      </c>
      <c r="H3013" s="61">
        <v>13</v>
      </c>
      <c r="I3013" s="60"/>
    </row>
    <row r="3014" spans="1:9" ht="30" x14ac:dyDescent="0.25">
      <c r="A3014" s="8" t="s">
        <v>18485</v>
      </c>
      <c r="B3014" s="8" t="s">
        <v>639</v>
      </c>
      <c r="C3014" s="8" t="s">
        <v>18486</v>
      </c>
      <c r="D3014" s="8" t="s">
        <v>18487</v>
      </c>
      <c r="E3014" s="13" t="s">
        <v>35142</v>
      </c>
      <c r="F3014" s="77" t="str">
        <f t="shared" si="46"/>
        <v>К товару</v>
      </c>
      <c r="G3014" s="87">
        <v>15195.782159999999</v>
      </c>
      <c r="H3014" s="61">
        <v>8</v>
      </c>
      <c r="I3014" s="60"/>
    </row>
    <row r="3015" spans="1:9" ht="30" x14ac:dyDescent="0.25">
      <c r="A3015" s="8" t="s">
        <v>18488</v>
      </c>
      <c r="B3015" s="8" t="s">
        <v>639</v>
      </c>
      <c r="C3015" s="8" t="s">
        <v>18489</v>
      </c>
      <c r="D3015" s="8" t="s">
        <v>18490</v>
      </c>
      <c r="E3015" s="13" t="s">
        <v>35143</v>
      </c>
      <c r="F3015" s="77" t="str">
        <f t="shared" si="46"/>
        <v>К товару</v>
      </c>
      <c r="G3015" s="87">
        <v>31307.921999999999</v>
      </c>
      <c r="H3015" s="61">
        <v>9</v>
      </c>
      <c r="I3015" s="60"/>
    </row>
    <row r="3016" spans="1:9" ht="30" x14ac:dyDescent="0.25">
      <c r="A3016" s="8" t="s">
        <v>18491</v>
      </c>
      <c r="B3016" s="8" t="s">
        <v>639</v>
      </c>
      <c r="C3016" s="8" t="s">
        <v>18492</v>
      </c>
      <c r="D3016" s="8" t="s">
        <v>18493</v>
      </c>
      <c r="E3016" s="13" t="s">
        <v>35144</v>
      </c>
      <c r="F3016" s="77" t="str">
        <f t="shared" si="46"/>
        <v>К товару</v>
      </c>
      <c r="G3016" s="87">
        <v>20659.753079999999</v>
      </c>
      <c r="H3016" s="61">
        <v>22</v>
      </c>
      <c r="I3016" s="60"/>
    </row>
    <row r="3017" spans="1:9" ht="30" x14ac:dyDescent="0.25">
      <c r="A3017" s="8" t="s">
        <v>18494</v>
      </c>
      <c r="B3017" s="8" t="s">
        <v>639</v>
      </c>
      <c r="C3017" s="8" t="s">
        <v>18495</v>
      </c>
      <c r="D3017" s="8" t="s">
        <v>18496</v>
      </c>
      <c r="E3017" s="13" t="s">
        <v>35145</v>
      </c>
      <c r="F3017" s="77" t="str">
        <f t="shared" si="46"/>
        <v>К товару</v>
      </c>
      <c r="G3017" s="87">
        <v>27455.975999999999</v>
      </c>
      <c r="H3017" s="61">
        <v>8</v>
      </c>
      <c r="I3017" s="60"/>
    </row>
    <row r="3018" spans="1:9" ht="30" x14ac:dyDescent="0.25">
      <c r="A3018" s="8" t="s">
        <v>18497</v>
      </c>
      <c r="B3018" s="8" t="s">
        <v>639</v>
      </c>
      <c r="C3018" s="8" t="s">
        <v>18498</v>
      </c>
      <c r="D3018" s="8" t="s">
        <v>18499</v>
      </c>
      <c r="E3018" s="13" t="s">
        <v>35146</v>
      </c>
      <c r="F3018" s="77" t="str">
        <f t="shared" ref="F3018:F3073" si="47">HYPERLINK("https://shop-askom.kz/?pbrandnumber="&amp;C3018&amp;"&amp;pbrandname=SAMPA", "К товару")</f>
        <v>К товару</v>
      </c>
      <c r="G3018" s="87">
        <v>30931.416000000001</v>
      </c>
      <c r="H3018" s="61">
        <v>19</v>
      </c>
      <c r="I3018" s="60"/>
    </row>
    <row r="3019" spans="1:9" ht="30" x14ac:dyDescent="0.25">
      <c r="A3019" s="8" t="s">
        <v>18500</v>
      </c>
      <c r="B3019" s="8" t="s">
        <v>639</v>
      </c>
      <c r="C3019" s="8" t="s">
        <v>18501</v>
      </c>
      <c r="D3019" s="8" t="s">
        <v>18502</v>
      </c>
      <c r="E3019" s="13" t="s">
        <v>35147</v>
      </c>
      <c r="F3019" s="77" t="str">
        <f t="shared" si="47"/>
        <v>К товару</v>
      </c>
      <c r="G3019" s="87">
        <v>23227.524000000001</v>
      </c>
      <c r="H3019" s="61">
        <v>7</v>
      </c>
      <c r="I3019" s="60"/>
    </row>
    <row r="3020" spans="1:9" ht="30" x14ac:dyDescent="0.25">
      <c r="A3020" s="8" t="s">
        <v>18503</v>
      </c>
      <c r="B3020" s="8" t="s">
        <v>639</v>
      </c>
      <c r="C3020" s="8" t="s">
        <v>18504</v>
      </c>
      <c r="D3020" s="8" t="s">
        <v>18505</v>
      </c>
      <c r="E3020" s="13" t="s">
        <v>35148</v>
      </c>
      <c r="F3020" s="77" t="str">
        <f t="shared" si="47"/>
        <v>К товару</v>
      </c>
      <c r="G3020" s="87">
        <v>19269.577079999999</v>
      </c>
      <c r="H3020" s="61">
        <v>13</v>
      </c>
      <c r="I3020" s="60"/>
    </row>
    <row r="3021" spans="1:9" ht="15" x14ac:dyDescent="0.25">
      <c r="A3021" s="8" t="s">
        <v>18506</v>
      </c>
      <c r="B3021" s="8" t="s">
        <v>639</v>
      </c>
      <c r="C3021" s="8" t="s">
        <v>18507</v>
      </c>
      <c r="D3021" s="8" t="s">
        <v>18508</v>
      </c>
      <c r="E3021" s="13" t="s">
        <v>35149</v>
      </c>
      <c r="F3021" s="77" t="str">
        <f t="shared" si="47"/>
        <v>К товару</v>
      </c>
      <c r="G3021" s="87">
        <v>25274.55816</v>
      </c>
      <c r="H3021" s="61">
        <v>46</v>
      </c>
      <c r="I3021" s="60"/>
    </row>
    <row r="3022" spans="1:9" ht="15" x14ac:dyDescent="0.25">
      <c r="A3022" s="8" t="s">
        <v>21746</v>
      </c>
      <c r="B3022" s="8" t="s">
        <v>639</v>
      </c>
      <c r="C3022" s="8" t="s">
        <v>21747</v>
      </c>
      <c r="D3022" s="8" t="s">
        <v>21748</v>
      </c>
      <c r="E3022" s="13" t="s">
        <v>35150</v>
      </c>
      <c r="F3022" s="77" t="str">
        <f t="shared" si="47"/>
        <v>К товару</v>
      </c>
      <c r="G3022" s="87">
        <v>17464.085999999999</v>
      </c>
      <c r="H3022" s="61">
        <v>10</v>
      </c>
      <c r="I3022" s="60"/>
    </row>
    <row r="3023" spans="1:9" ht="15" x14ac:dyDescent="0.25">
      <c r="A3023" s="8" t="s">
        <v>28047</v>
      </c>
      <c r="B3023" s="8" t="s">
        <v>639</v>
      </c>
      <c r="C3023" s="8" t="s">
        <v>28048</v>
      </c>
      <c r="D3023" s="8" t="s">
        <v>28049</v>
      </c>
      <c r="E3023" s="13" t="s">
        <v>35151</v>
      </c>
      <c r="F3023" s="77" t="str">
        <f t="shared" si="47"/>
        <v>К товару</v>
      </c>
      <c r="G3023" s="87">
        <v>19288.691999999999</v>
      </c>
      <c r="H3023" s="61">
        <v>10</v>
      </c>
      <c r="I3023" s="60"/>
    </row>
    <row r="3024" spans="1:9" ht="15" x14ac:dyDescent="0.25">
      <c r="A3024" s="8" t="s">
        <v>18509</v>
      </c>
      <c r="B3024" s="8" t="s">
        <v>639</v>
      </c>
      <c r="C3024" s="8" t="s">
        <v>18510</v>
      </c>
      <c r="D3024" s="8" t="s">
        <v>18511</v>
      </c>
      <c r="E3024" s="13" t="s">
        <v>35152</v>
      </c>
      <c r="F3024" s="77" t="str">
        <f t="shared" si="47"/>
        <v>К товару</v>
      </c>
      <c r="G3024" s="87">
        <v>7703.8919999999998</v>
      </c>
      <c r="H3024" s="61">
        <v>10</v>
      </c>
      <c r="I3024" s="60"/>
    </row>
    <row r="3025" spans="1:9" ht="15" x14ac:dyDescent="0.25">
      <c r="A3025" s="8" t="s">
        <v>21749</v>
      </c>
      <c r="B3025" s="8" t="s">
        <v>639</v>
      </c>
      <c r="C3025" s="8" t="s">
        <v>21750</v>
      </c>
      <c r="D3025" s="8" t="s">
        <v>21751</v>
      </c>
      <c r="E3025" s="13" t="s">
        <v>35153</v>
      </c>
      <c r="F3025" s="77" t="str">
        <f t="shared" si="47"/>
        <v>К товару</v>
      </c>
      <c r="G3025" s="87">
        <v>9693.00216</v>
      </c>
      <c r="H3025" s="61">
        <v>20</v>
      </c>
      <c r="I3025" s="60"/>
    </row>
    <row r="3026" spans="1:9" ht="15" x14ac:dyDescent="0.25">
      <c r="A3026" s="8" t="s">
        <v>18512</v>
      </c>
      <c r="B3026" s="8" t="s">
        <v>639</v>
      </c>
      <c r="C3026" s="8" t="s">
        <v>18513</v>
      </c>
      <c r="D3026" s="8" t="s">
        <v>18514</v>
      </c>
      <c r="E3026" s="13" t="s">
        <v>35154</v>
      </c>
      <c r="F3026" s="77" t="str">
        <f t="shared" si="47"/>
        <v>К товару</v>
      </c>
      <c r="G3026" s="87">
        <v>17570.666160000001</v>
      </c>
      <c r="H3026" s="61">
        <v>11</v>
      </c>
      <c r="I3026" s="60"/>
    </row>
    <row r="3027" spans="1:9" ht="30" x14ac:dyDescent="0.25">
      <c r="A3027" s="8" t="s">
        <v>24995</v>
      </c>
      <c r="B3027" s="8" t="s">
        <v>639</v>
      </c>
      <c r="C3027" s="8" t="s">
        <v>24996</v>
      </c>
      <c r="D3027" s="8" t="s">
        <v>24997</v>
      </c>
      <c r="E3027" s="13" t="s">
        <v>35155</v>
      </c>
      <c r="F3027" s="77" t="str">
        <f t="shared" si="47"/>
        <v>К товару</v>
      </c>
      <c r="G3027" s="87">
        <v>13032.9</v>
      </c>
      <c r="H3027" s="61">
        <v>20</v>
      </c>
      <c r="I3027" s="60"/>
    </row>
    <row r="3028" spans="1:9" ht="30" x14ac:dyDescent="0.25">
      <c r="A3028" s="8" t="s">
        <v>21752</v>
      </c>
      <c r="B3028" s="8" t="s">
        <v>639</v>
      </c>
      <c r="C3028" s="8" t="s">
        <v>21753</v>
      </c>
      <c r="D3028" s="8" t="s">
        <v>21754</v>
      </c>
      <c r="E3028" s="13" t="s">
        <v>35156</v>
      </c>
      <c r="F3028" s="77" t="str">
        <f t="shared" si="47"/>
        <v>К товару</v>
      </c>
      <c r="G3028" s="87">
        <v>12502.31616</v>
      </c>
      <c r="H3028" s="61">
        <v>20</v>
      </c>
      <c r="I3028" s="60"/>
    </row>
    <row r="3029" spans="1:9" ht="15" x14ac:dyDescent="0.25">
      <c r="A3029" s="8" t="s">
        <v>18515</v>
      </c>
      <c r="B3029" s="8" t="s">
        <v>639</v>
      </c>
      <c r="C3029" s="8" t="s">
        <v>18516</v>
      </c>
      <c r="D3029" s="8" t="s">
        <v>18517</v>
      </c>
      <c r="E3029" s="13" t="s">
        <v>35157</v>
      </c>
      <c r="F3029" s="77" t="str">
        <f t="shared" si="47"/>
        <v>К товару</v>
      </c>
      <c r="G3029" s="87">
        <v>12955.861080000001</v>
      </c>
      <c r="H3029" s="61">
        <v>103</v>
      </c>
      <c r="I3029" s="60"/>
    </row>
    <row r="3030" spans="1:9" ht="30" x14ac:dyDescent="0.25">
      <c r="A3030" s="8" t="s">
        <v>18518</v>
      </c>
      <c r="B3030" s="8" t="s">
        <v>639</v>
      </c>
      <c r="C3030" s="8" t="s">
        <v>18519</v>
      </c>
      <c r="D3030" s="8" t="s">
        <v>18520</v>
      </c>
      <c r="E3030" s="13" t="s">
        <v>35158</v>
      </c>
      <c r="F3030" s="77" t="str">
        <f t="shared" si="47"/>
        <v>К товару</v>
      </c>
      <c r="G3030" s="87">
        <v>15765.175079999999</v>
      </c>
      <c r="H3030" s="61">
        <v>60</v>
      </c>
      <c r="I3030" s="60"/>
    </row>
    <row r="3031" spans="1:9" ht="30" x14ac:dyDescent="0.25">
      <c r="A3031" s="8" t="s">
        <v>21755</v>
      </c>
      <c r="B3031" s="8" t="s">
        <v>639</v>
      </c>
      <c r="C3031" s="8" t="s">
        <v>21756</v>
      </c>
      <c r="D3031" s="8" t="s">
        <v>21757</v>
      </c>
      <c r="E3031" s="13" t="s">
        <v>35159</v>
      </c>
      <c r="F3031" s="77" t="str">
        <f t="shared" si="47"/>
        <v>К товару</v>
      </c>
      <c r="G3031" s="87">
        <v>13901.76</v>
      </c>
      <c r="H3031" s="61">
        <v>29</v>
      </c>
      <c r="I3031" s="60"/>
    </row>
    <row r="3032" spans="1:9" ht="15" x14ac:dyDescent="0.25">
      <c r="A3032" s="8" t="s">
        <v>18521</v>
      </c>
      <c r="B3032" s="8" t="s">
        <v>639</v>
      </c>
      <c r="C3032" s="8" t="s">
        <v>18522</v>
      </c>
      <c r="D3032" s="8" t="s">
        <v>18523</v>
      </c>
      <c r="E3032" s="13" t="s">
        <v>35160</v>
      </c>
      <c r="F3032" s="77" t="str">
        <f t="shared" si="47"/>
        <v>К товару</v>
      </c>
      <c r="G3032" s="87">
        <v>7240.5</v>
      </c>
      <c r="H3032" s="61">
        <v>17</v>
      </c>
      <c r="I3032" s="60"/>
    </row>
    <row r="3033" spans="1:9" ht="15" x14ac:dyDescent="0.25">
      <c r="A3033" s="8" t="s">
        <v>18524</v>
      </c>
      <c r="B3033" s="8" t="s">
        <v>639</v>
      </c>
      <c r="C3033" s="8" t="s">
        <v>18525</v>
      </c>
      <c r="D3033" s="8" t="s">
        <v>18526</v>
      </c>
      <c r="E3033" s="13" t="s">
        <v>35161</v>
      </c>
      <c r="F3033" s="77" t="str">
        <f t="shared" si="47"/>
        <v>К товару</v>
      </c>
      <c r="G3033" s="87">
        <v>8882.0661600000003</v>
      </c>
      <c r="H3033" s="61">
        <v>17</v>
      </c>
      <c r="I3033" s="60"/>
    </row>
    <row r="3034" spans="1:9" ht="15" x14ac:dyDescent="0.25">
      <c r="A3034" s="8" t="s">
        <v>18530</v>
      </c>
      <c r="B3034" s="8" t="s">
        <v>639</v>
      </c>
      <c r="C3034" s="8" t="s">
        <v>18531</v>
      </c>
      <c r="D3034" s="8" t="s">
        <v>18532</v>
      </c>
      <c r="E3034" s="13" t="s">
        <v>35162</v>
      </c>
      <c r="F3034" s="77" t="str">
        <f t="shared" si="47"/>
        <v>К товару</v>
      </c>
      <c r="G3034" s="87">
        <v>9933.9660000000003</v>
      </c>
      <c r="H3034" s="61">
        <v>27</v>
      </c>
      <c r="I3034" s="60"/>
    </row>
    <row r="3035" spans="1:9" ht="15" x14ac:dyDescent="0.25">
      <c r="A3035" s="8" t="s">
        <v>18527</v>
      </c>
      <c r="B3035" s="8" t="s">
        <v>639</v>
      </c>
      <c r="C3035" s="8" t="s">
        <v>18528</v>
      </c>
      <c r="D3035" s="8" t="s">
        <v>18529</v>
      </c>
      <c r="E3035" s="13" t="s">
        <v>35163</v>
      </c>
      <c r="F3035" s="77" t="str">
        <f t="shared" si="47"/>
        <v>К товару</v>
      </c>
      <c r="G3035" s="87">
        <v>8138.3220000000001</v>
      </c>
      <c r="H3035" s="61">
        <v>129</v>
      </c>
      <c r="I3035" s="60"/>
    </row>
    <row r="3036" spans="1:9" ht="15" x14ac:dyDescent="0.25">
      <c r="A3036" s="8" t="s">
        <v>18533</v>
      </c>
      <c r="B3036" s="8" t="s">
        <v>639</v>
      </c>
      <c r="C3036" s="8" t="s">
        <v>18534</v>
      </c>
      <c r="D3036" s="8" t="s">
        <v>18535</v>
      </c>
      <c r="E3036" s="13" t="s">
        <v>35164</v>
      </c>
      <c r="F3036" s="77" t="str">
        <f t="shared" si="47"/>
        <v>К товару</v>
      </c>
      <c r="G3036" s="87">
        <v>8273.8641599999992</v>
      </c>
      <c r="H3036" s="61">
        <v>33</v>
      </c>
      <c r="I3036" s="60"/>
    </row>
    <row r="3037" spans="1:9" ht="15" x14ac:dyDescent="0.25">
      <c r="A3037" s="8" t="s">
        <v>18536</v>
      </c>
      <c r="B3037" s="8" t="s">
        <v>639</v>
      </c>
      <c r="C3037" s="8" t="s">
        <v>18537</v>
      </c>
      <c r="D3037" s="8" t="s">
        <v>18538</v>
      </c>
      <c r="E3037" s="13" t="s">
        <v>35165</v>
      </c>
      <c r="F3037" s="77" t="str">
        <f t="shared" si="47"/>
        <v>К товару</v>
      </c>
      <c r="G3037" s="87">
        <v>10658.016</v>
      </c>
      <c r="H3037" s="61">
        <v>16</v>
      </c>
      <c r="I3037" s="60"/>
    </row>
    <row r="3038" spans="1:9" ht="30" x14ac:dyDescent="0.25">
      <c r="A3038" s="8" t="s">
        <v>18539</v>
      </c>
      <c r="B3038" s="8" t="s">
        <v>639</v>
      </c>
      <c r="C3038" s="8" t="s">
        <v>18540</v>
      </c>
      <c r="D3038" s="8" t="s">
        <v>18541</v>
      </c>
      <c r="E3038" s="13" t="s">
        <v>35166</v>
      </c>
      <c r="F3038" s="77" t="str">
        <f t="shared" si="47"/>
        <v>К товару</v>
      </c>
      <c r="G3038" s="87">
        <v>7800.6250799999998</v>
      </c>
      <c r="H3038" s="61">
        <v>77</v>
      </c>
      <c r="I3038" s="60"/>
    </row>
    <row r="3039" spans="1:9" ht="30" x14ac:dyDescent="0.25">
      <c r="A3039" s="8" t="s">
        <v>18542</v>
      </c>
      <c r="B3039" s="8" t="s">
        <v>639</v>
      </c>
      <c r="C3039" s="8" t="s">
        <v>18543</v>
      </c>
      <c r="D3039" s="8" t="s">
        <v>18544</v>
      </c>
      <c r="E3039" s="13" t="s">
        <v>35167</v>
      </c>
      <c r="F3039" s="77" t="str">
        <f t="shared" si="47"/>
        <v>К товару</v>
      </c>
      <c r="G3039" s="87">
        <v>8437.7890800000005</v>
      </c>
      <c r="H3039" s="61">
        <v>17</v>
      </c>
      <c r="I3039" s="60"/>
    </row>
    <row r="3040" spans="1:9" ht="30" x14ac:dyDescent="0.25">
      <c r="A3040" s="8" t="s">
        <v>18545</v>
      </c>
      <c r="B3040" s="8" t="s">
        <v>639</v>
      </c>
      <c r="C3040" s="8" t="s">
        <v>18546</v>
      </c>
      <c r="D3040" s="8" t="s">
        <v>18547</v>
      </c>
      <c r="E3040" s="13" t="s">
        <v>35168</v>
      </c>
      <c r="F3040" s="77" t="str">
        <f t="shared" si="47"/>
        <v>К товару</v>
      </c>
      <c r="G3040" s="87">
        <v>15253.70616</v>
      </c>
      <c r="H3040" s="61">
        <v>8</v>
      </c>
      <c r="I3040" s="60"/>
    </row>
    <row r="3041" spans="1:9" ht="30" x14ac:dyDescent="0.25">
      <c r="A3041" s="8" t="s">
        <v>18548</v>
      </c>
      <c r="B3041" s="8" t="s">
        <v>639</v>
      </c>
      <c r="C3041" s="8" t="s">
        <v>18549</v>
      </c>
      <c r="D3041" s="8" t="s">
        <v>18550</v>
      </c>
      <c r="E3041" s="13" t="s">
        <v>35169</v>
      </c>
      <c r="F3041" s="77" t="str">
        <f t="shared" si="47"/>
        <v>К товару</v>
      </c>
      <c r="G3041" s="87">
        <v>9065.1059999999998</v>
      </c>
      <c r="H3041" s="61">
        <v>159</v>
      </c>
      <c r="I3041" s="60"/>
    </row>
    <row r="3042" spans="1:9" ht="30" x14ac:dyDescent="0.25">
      <c r="A3042" s="8" t="s">
        <v>18551</v>
      </c>
      <c r="B3042" s="8" t="s">
        <v>639</v>
      </c>
      <c r="C3042" s="8" t="s">
        <v>18552</v>
      </c>
      <c r="D3042" s="8" t="s">
        <v>18553</v>
      </c>
      <c r="E3042" s="13" t="s">
        <v>35170</v>
      </c>
      <c r="F3042" s="77" t="str">
        <f t="shared" si="47"/>
        <v>К товару</v>
      </c>
      <c r="G3042" s="87">
        <v>6371.64</v>
      </c>
      <c r="H3042" s="61">
        <v>10</v>
      </c>
      <c r="I3042" s="60"/>
    </row>
    <row r="3043" spans="1:9" ht="30" x14ac:dyDescent="0.25">
      <c r="A3043" s="8" t="s">
        <v>18554</v>
      </c>
      <c r="B3043" s="8" t="s">
        <v>639</v>
      </c>
      <c r="C3043" s="8" t="s">
        <v>18555</v>
      </c>
      <c r="D3043" s="8" t="s">
        <v>18556</v>
      </c>
      <c r="E3043" s="13" t="s">
        <v>35171</v>
      </c>
      <c r="F3043" s="77" t="str">
        <f t="shared" si="47"/>
        <v>К товару</v>
      </c>
      <c r="G3043" s="87">
        <v>10136.700000000001</v>
      </c>
      <c r="H3043" s="61">
        <v>20</v>
      </c>
      <c r="I3043" s="60"/>
    </row>
    <row r="3044" spans="1:9" ht="30" x14ac:dyDescent="0.25">
      <c r="A3044" s="8" t="s">
        <v>18560</v>
      </c>
      <c r="B3044" s="8" t="s">
        <v>639</v>
      </c>
      <c r="C3044" s="8" t="s">
        <v>18561</v>
      </c>
      <c r="D3044" s="8" t="s">
        <v>18562</v>
      </c>
      <c r="E3044" s="13" t="s">
        <v>35172</v>
      </c>
      <c r="F3044" s="77" t="str">
        <f t="shared" si="47"/>
        <v>К товару</v>
      </c>
      <c r="G3044" s="87">
        <v>11353.103999999999</v>
      </c>
      <c r="H3044" s="61">
        <v>6</v>
      </c>
      <c r="I3044" s="60"/>
    </row>
    <row r="3045" spans="1:9" ht="30" x14ac:dyDescent="0.25">
      <c r="A3045" s="8" t="s">
        <v>18557</v>
      </c>
      <c r="B3045" s="8" t="s">
        <v>639</v>
      </c>
      <c r="C3045" s="8" t="s">
        <v>18558</v>
      </c>
      <c r="D3045" s="8" t="s">
        <v>18559</v>
      </c>
      <c r="E3045" s="13" t="s">
        <v>35173</v>
      </c>
      <c r="F3045" s="77" t="str">
        <f t="shared" si="47"/>
        <v>К товару</v>
      </c>
      <c r="G3045" s="87">
        <v>14095.22616</v>
      </c>
      <c r="H3045" s="61">
        <v>8</v>
      </c>
      <c r="I3045" s="60"/>
    </row>
    <row r="3046" spans="1:9" ht="30" x14ac:dyDescent="0.25">
      <c r="A3046" s="8" t="s">
        <v>18563</v>
      </c>
      <c r="B3046" s="8" t="s">
        <v>639</v>
      </c>
      <c r="C3046" s="8" t="s">
        <v>18564</v>
      </c>
      <c r="D3046" s="8" t="s">
        <v>18565</v>
      </c>
      <c r="E3046" s="13" t="s">
        <v>35174</v>
      </c>
      <c r="F3046" s="77" t="str">
        <f t="shared" si="47"/>
        <v>К товару</v>
      </c>
      <c r="G3046" s="87">
        <v>11199.026159999999</v>
      </c>
      <c r="H3046" s="61">
        <v>23</v>
      </c>
      <c r="I3046" s="60"/>
    </row>
    <row r="3047" spans="1:9" ht="30" x14ac:dyDescent="0.25">
      <c r="A3047" s="8" t="s">
        <v>18566</v>
      </c>
      <c r="B3047" s="8" t="s">
        <v>639</v>
      </c>
      <c r="C3047" s="8" t="s">
        <v>18567</v>
      </c>
      <c r="D3047" s="8" t="s">
        <v>18568</v>
      </c>
      <c r="E3047" s="13" t="s">
        <v>35175</v>
      </c>
      <c r="F3047" s="77" t="str">
        <f t="shared" si="47"/>
        <v>К товару</v>
      </c>
      <c r="G3047" s="87">
        <v>9635.0781599999991</v>
      </c>
      <c r="H3047" s="61">
        <v>57</v>
      </c>
      <c r="I3047" s="60"/>
    </row>
    <row r="3048" spans="1:9" ht="30" x14ac:dyDescent="0.25">
      <c r="A3048" s="8" t="s">
        <v>18572</v>
      </c>
      <c r="B3048" s="8" t="s">
        <v>639</v>
      </c>
      <c r="C3048" s="8" t="s">
        <v>18573</v>
      </c>
      <c r="D3048" s="8" t="s">
        <v>18574</v>
      </c>
      <c r="E3048" s="13" t="s">
        <v>35176</v>
      </c>
      <c r="F3048" s="77" t="str">
        <f t="shared" si="47"/>
        <v>К товару</v>
      </c>
      <c r="G3048" s="87">
        <v>12782.08908</v>
      </c>
      <c r="H3048" s="61">
        <v>2</v>
      </c>
      <c r="I3048" s="60"/>
    </row>
    <row r="3049" spans="1:9" ht="30" x14ac:dyDescent="0.25">
      <c r="A3049" s="8" t="s">
        <v>18569</v>
      </c>
      <c r="B3049" s="8" t="s">
        <v>639</v>
      </c>
      <c r="C3049" s="8" t="s">
        <v>18570</v>
      </c>
      <c r="D3049" s="8" t="s">
        <v>18571</v>
      </c>
      <c r="E3049" s="13" t="s">
        <v>35177</v>
      </c>
      <c r="F3049" s="77" t="str">
        <f t="shared" si="47"/>
        <v>К товару</v>
      </c>
      <c r="G3049" s="87">
        <v>9538.3450799999991</v>
      </c>
      <c r="H3049" s="61">
        <v>80</v>
      </c>
      <c r="I3049" s="60"/>
    </row>
    <row r="3050" spans="1:9" ht="30" x14ac:dyDescent="0.25">
      <c r="A3050" s="8" t="s">
        <v>18575</v>
      </c>
      <c r="B3050" s="8" t="s">
        <v>639</v>
      </c>
      <c r="C3050" s="8" t="s">
        <v>18576</v>
      </c>
      <c r="D3050" s="8" t="s">
        <v>18577</v>
      </c>
      <c r="E3050" s="13" t="s">
        <v>35178</v>
      </c>
      <c r="F3050" s="77" t="str">
        <f t="shared" si="47"/>
        <v>К товару</v>
      </c>
      <c r="G3050" s="87">
        <v>13593.025079999999</v>
      </c>
      <c r="H3050" s="61">
        <v>20</v>
      </c>
      <c r="I3050" s="60"/>
    </row>
    <row r="3051" spans="1:9" ht="30" x14ac:dyDescent="0.25">
      <c r="A3051" s="8" t="s">
        <v>18578</v>
      </c>
      <c r="B3051" s="8" t="s">
        <v>639</v>
      </c>
      <c r="C3051" s="8" t="s">
        <v>18579</v>
      </c>
      <c r="D3051" s="8" t="s">
        <v>18580</v>
      </c>
      <c r="E3051" s="13" t="s">
        <v>35179</v>
      </c>
      <c r="F3051" s="77" t="str">
        <f t="shared" si="47"/>
        <v>К товару</v>
      </c>
      <c r="G3051" s="87">
        <v>9267.84</v>
      </c>
      <c r="H3051" s="61">
        <v>6</v>
      </c>
      <c r="I3051" s="60"/>
    </row>
    <row r="3052" spans="1:9" ht="30" x14ac:dyDescent="0.25">
      <c r="A3052" s="8" t="s">
        <v>18581</v>
      </c>
      <c r="B3052" s="8" t="s">
        <v>639</v>
      </c>
      <c r="C3052" s="8" t="s">
        <v>18582</v>
      </c>
      <c r="D3052" s="8" t="s">
        <v>18583</v>
      </c>
      <c r="E3052" s="13" t="s">
        <v>35180</v>
      </c>
      <c r="F3052" s="77" t="str">
        <f t="shared" si="47"/>
        <v>К товару</v>
      </c>
      <c r="G3052" s="87">
        <v>9905.0040000000008</v>
      </c>
      <c r="H3052" s="61">
        <v>17</v>
      </c>
      <c r="I3052" s="60"/>
    </row>
    <row r="3053" spans="1:9" ht="30" x14ac:dyDescent="0.25">
      <c r="A3053" s="8" t="s">
        <v>18584</v>
      </c>
      <c r="B3053" s="8" t="s">
        <v>639</v>
      </c>
      <c r="C3053" s="8" t="s">
        <v>18585</v>
      </c>
      <c r="D3053" s="8" t="s">
        <v>18586</v>
      </c>
      <c r="E3053" s="13" t="s">
        <v>35181</v>
      </c>
      <c r="F3053" s="77" t="str">
        <f t="shared" si="47"/>
        <v>К товару</v>
      </c>
      <c r="G3053" s="87">
        <v>19954.817999999999</v>
      </c>
      <c r="H3053" s="61">
        <v>8</v>
      </c>
      <c r="I3053" s="60"/>
    </row>
    <row r="3054" spans="1:9" ht="30" x14ac:dyDescent="0.25">
      <c r="A3054" s="8" t="s">
        <v>18587</v>
      </c>
      <c r="B3054" s="8" t="s">
        <v>639</v>
      </c>
      <c r="C3054" s="8" t="s">
        <v>18588</v>
      </c>
      <c r="D3054" s="8" t="s">
        <v>18589</v>
      </c>
      <c r="E3054" s="13" t="s">
        <v>35182</v>
      </c>
      <c r="F3054" s="77" t="str">
        <f t="shared" si="47"/>
        <v>К товару</v>
      </c>
      <c r="G3054" s="87">
        <v>9876.0419999999995</v>
      </c>
      <c r="H3054" s="61">
        <v>5</v>
      </c>
      <c r="I3054" s="60"/>
    </row>
    <row r="3055" spans="1:9" ht="30" x14ac:dyDescent="0.25">
      <c r="A3055" s="8" t="s">
        <v>18590</v>
      </c>
      <c r="B3055" s="8" t="s">
        <v>639</v>
      </c>
      <c r="C3055" s="8" t="s">
        <v>18591</v>
      </c>
      <c r="D3055" s="8" t="s">
        <v>18592</v>
      </c>
      <c r="E3055" s="13" t="s">
        <v>35183</v>
      </c>
      <c r="F3055" s="77" t="str">
        <f t="shared" si="47"/>
        <v>К товару</v>
      </c>
      <c r="G3055" s="87">
        <v>9171.6861599999993</v>
      </c>
      <c r="H3055" s="61">
        <v>66</v>
      </c>
      <c r="I3055" s="60"/>
    </row>
    <row r="3056" spans="1:9" ht="15" x14ac:dyDescent="0.25">
      <c r="A3056" s="8" t="s">
        <v>28050</v>
      </c>
      <c r="B3056" s="8" t="s">
        <v>639</v>
      </c>
      <c r="C3056" s="8" t="s">
        <v>28051</v>
      </c>
      <c r="D3056" s="8" t="s">
        <v>28052</v>
      </c>
      <c r="E3056" s="13" t="s">
        <v>35184</v>
      </c>
      <c r="F3056" s="77" t="str">
        <f t="shared" si="47"/>
        <v>К товару</v>
      </c>
      <c r="G3056" s="87">
        <v>14423.075999999999</v>
      </c>
      <c r="H3056" s="61">
        <v>30</v>
      </c>
      <c r="I3056" s="60"/>
    </row>
    <row r="3057" spans="1:9" ht="30" x14ac:dyDescent="0.25">
      <c r="A3057" s="8" t="s">
        <v>18593</v>
      </c>
      <c r="B3057" s="8" t="s">
        <v>639</v>
      </c>
      <c r="C3057" s="8" t="s">
        <v>18594</v>
      </c>
      <c r="D3057" s="8" t="s">
        <v>18595</v>
      </c>
      <c r="E3057" s="13" t="s">
        <v>35185</v>
      </c>
      <c r="F3057" s="77" t="str">
        <f t="shared" si="47"/>
        <v>К товару</v>
      </c>
      <c r="G3057" s="87">
        <v>9885.889079999999</v>
      </c>
      <c r="H3057" s="61">
        <v>5</v>
      </c>
      <c r="I3057" s="60"/>
    </row>
    <row r="3058" spans="1:9" ht="30" x14ac:dyDescent="0.25">
      <c r="A3058" s="8" t="s">
        <v>18596</v>
      </c>
      <c r="B3058" s="8" t="s">
        <v>639</v>
      </c>
      <c r="C3058" s="8" t="s">
        <v>18597</v>
      </c>
      <c r="D3058" s="8" t="s">
        <v>18598</v>
      </c>
      <c r="E3058" s="13" t="s">
        <v>35186</v>
      </c>
      <c r="F3058" s="77" t="str">
        <f t="shared" si="47"/>
        <v>К товару</v>
      </c>
      <c r="G3058" s="87">
        <v>6651.9921599999998</v>
      </c>
      <c r="H3058" s="61">
        <v>8</v>
      </c>
      <c r="I3058" s="60"/>
    </row>
    <row r="3059" spans="1:9" ht="30" x14ac:dyDescent="0.25">
      <c r="A3059" s="8" t="s">
        <v>18599</v>
      </c>
      <c r="B3059" s="8" t="s">
        <v>639</v>
      </c>
      <c r="C3059" s="8" t="s">
        <v>18600</v>
      </c>
      <c r="D3059" s="8" t="s">
        <v>18601</v>
      </c>
      <c r="E3059" s="13" t="s">
        <v>35187</v>
      </c>
      <c r="F3059" s="77" t="str">
        <f t="shared" si="47"/>
        <v>К товару</v>
      </c>
      <c r="G3059" s="87">
        <v>10870.59708</v>
      </c>
      <c r="H3059" s="61">
        <v>40</v>
      </c>
      <c r="I3059" s="60"/>
    </row>
    <row r="3060" spans="1:9" ht="30" x14ac:dyDescent="0.25">
      <c r="A3060" s="8" t="s">
        <v>18602</v>
      </c>
      <c r="B3060" s="8" t="s">
        <v>639</v>
      </c>
      <c r="C3060" s="8" t="s">
        <v>18603</v>
      </c>
      <c r="D3060" s="8" t="s">
        <v>18604</v>
      </c>
      <c r="E3060" s="13" t="s">
        <v>35188</v>
      </c>
      <c r="F3060" s="77" t="str">
        <f t="shared" si="47"/>
        <v>К товару</v>
      </c>
      <c r="G3060" s="87">
        <v>9509.3830799999996</v>
      </c>
      <c r="H3060" s="61">
        <v>11</v>
      </c>
      <c r="I3060" s="60"/>
    </row>
    <row r="3061" spans="1:9" ht="15" x14ac:dyDescent="0.25">
      <c r="A3061" s="8" t="s">
        <v>18605</v>
      </c>
      <c r="B3061" s="8" t="s">
        <v>639</v>
      </c>
      <c r="C3061" s="8" t="s">
        <v>18606</v>
      </c>
      <c r="D3061" s="8" t="s">
        <v>18607</v>
      </c>
      <c r="E3061" s="13" t="s">
        <v>35189</v>
      </c>
      <c r="F3061" s="77" t="str">
        <f t="shared" si="47"/>
        <v>К товару</v>
      </c>
      <c r="G3061" s="87">
        <v>2616.4270799999999</v>
      </c>
      <c r="H3061" s="61">
        <v>6</v>
      </c>
      <c r="I3061" s="60"/>
    </row>
    <row r="3062" spans="1:9" ht="15" x14ac:dyDescent="0.25">
      <c r="A3062" s="8" t="s">
        <v>24998</v>
      </c>
      <c r="B3062" s="8" t="s">
        <v>639</v>
      </c>
      <c r="C3062" s="8" t="s">
        <v>24999</v>
      </c>
      <c r="D3062" s="8" t="s">
        <v>25000</v>
      </c>
      <c r="E3062" s="13" t="s">
        <v>35190</v>
      </c>
      <c r="F3062" s="77" t="str">
        <f t="shared" si="47"/>
        <v>К товару</v>
      </c>
      <c r="G3062" s="87">
        <v>2471.61708</v>
      </c>
      <c r="H3062" s="61">
        <v>8</v>
      </c>
      <c r="I3062" s="60"/>
    </row>
    <row r="3063" spans="1:9" ht="15" x14ac:dyDescent="0.25">
      <c r="A3063" s="8" t="s">
        <v>25001</v>
      </c>
      <c r="B3063" s="8" t="s">
        <v>639</v>
      </c>
      <c r="C3063" s="8" t="s">
        <v>25002</v>
      </c>
      <c r="D3063" s="8" t="s">
        <v>25003</v>
      </c>
      <c r="E3063" s="13" t="s">
        <v>35191</v>
      </c>
      <c r="F3063" s="77" t="str">
        <f t="shared" si="47"/>
        <v>К товару</v>
      </c>
      <c r="G3063" s="87">
        <v>2597.3121599999999</v>
      </c>
      <c r="H3063" s="61">
        <v>243</v>
      </c>
      <c r="I3063" s="60"/>
    </row>
    <row r="3064" spans="1:9" ht="15" x14ac:dyDescent="0.25">
      <c r="A3064" s="8" t="s">
        <v>25004</v>
      </c>
      <c r="B3064" s="8" t="s">
        <v>639</v>
      </c>
      <c r="C3064" s="8" t="s">
        <v>25005</v>
      </c>
      <c r="D3064" s="8" t="s">
        <v>25006</v>
      </c>
      <c r="E3064" s="13" t="s">
        <v>35192</v>
      </c>
      <c r="F3064" s="77" t="str">
        <f t="shared" si="47"/>
        <v>К товару</v>
      </c>
      <c r="G3064" s="87">
        <v>5396.7790799999993</v>
      </c>
      <c r="H3064" s="61">
        <v>30</v>
      </c>
      <c r="I3064" s="60"/>
    </row>
    <row r="3065" spans="1:9" ht="15" x14ac:dyDescent="0.25">
      <c r="A3065" s="8" t="s">
        <v>18608</v>
      </c>
      <c r="B3065" s="8" t="s">
        <v>639</v>
      </c>
      <c r="C3065" s="8" t="s">
        <v>18609</v>
      </c>
      <c r="D3065" s="8" t="s">
        <v>18610</v>
      </c>
      <c r="E3065" s="13" t="s">
        <v>35193</v>
      </c>
      <c r="F3065" s="77" t="str">
        <f t="shared" si="47"/>
        <v>К товару</v>
      </c>
      <c r="G3065" s="87">
        <v>6362.3721599999999</v>
      </c>
      <c r="H3065" s="61">
        <v>13</v>
      </c>
      <c r="I3065" s="60"/>
    </row>
    <row r="3066" spans="1:9" ht="30" x14ac:dyDescent="0.25">
      <c r="A3066" s="8" t="s">
        <v>18611</v>
      </c>
      <c r="B3066" s="8" t="s">
        <v>639</v>
      </c>
      <c r="C3066" s="8" t="s">
        <v>18612</v>
      </c>
      <c r="D3066" s="8" t="s">
        <v>18613</v>
      </c>
      <c r="E3066" s="13" t="s">
        <v>35194</v>
      </c>
      <c r="F3066" s="77" t="str">
        <f t="shared" si="47"/>
        <v>К товару</v>
      </c>
      <c r="G3066" s="87">
        <v>3851.9459999999999</v>
      </c>
      <c r="H3066" s="61">
        <v>54</v>
      </c>
      <c r="I3066" s="60"/>
    </row>
    <row r="3067" spans="1:9" ht="30" x14ac:dyDescent="0.25">
      <c r="A3067" s="8" t="s">
        <v>25007</v>
      </c>
      <c r="B3067" s="8" t="s">
        <v>639</v>
      </c>
      <c r="C3067" s="8" t="s">
        <v>25008</v>
      </c>
      <c r="D3067" s="8" t="s">
        <v>25009</v>
      </c>
      <c r="E3067" s="13" t="s">
        <v>35195</v>
      </c>
      <c r="F3067" s="77" t="str">
        <f t="shared" si="47"/>
        <v>К товару</v>
      </c>
      <c r="G3067" s="87">
        <v>9171.6861599999993</v>
      </c>
      <c r="H3067" s="61">
        <v>3</v>
      </c>
      <c r="I3067" s="60"/>
    </row>
    <row r="3068" spans="1:9" ht="30" x14ac:dyDescent="0.25">
      <c r="A3068" s="8" t="s">
        <v>25010</v>
      </c>
      <c r="B3068" s="8" t="s">
        <v>639</v>
      </c>
      <c r="C3068" s="8" t="s">
        <v>25011</v>
      </c>
      <c r="D3068" s="8" t="s">
        <v>25012</v>
      </c>
      <c r="E3068" s="13" t="s">
        <v>35196</v>
      </c>
      <c r="F3068" s="77" t="str">
        <f t="shared" si="47"/>
        <v>К товару</v>
      </c>
      <c r="G3068" s="87">
        <v>5966.1719999999996</v>
      </c>
      <c r="H3068" s="61">
        <v>3</v>
      </c>
      <c r="I3068" s="60"/>
    </row>
    <row r="3069" spans="1:9" ht="30" x14ac:dyDescent="0.25">
      <c r="A3069" s="8" t="s">
        <v>25013</v>
      </c>
      <c r="B3069" s="8" t="s">
        <v>639</v>
      </c>
      <c r="C3069" s="8" t="s">
        <v>25014</v>
      </c>
      <c r="D3069" s="8" t="s">
        <v>25015</v>
      </c>
      <c r="E3069" s="13" t="s">
        <v>35197</v>
      </c>
      <c r="F3069" s="77" t="str">
        <f t="shared" si="47"/>
        <v>К товару</v>
      </c>
      <c r="G3069" s="87">
        <v>7240.5</v>
      </c>
      <c r="H3069" s="61">
        <v>5</v>
      </c>
      <c r="I3069" s="60"/>
    </row>
    <row r="3070" spans="1:9" ht="15" x14ac:dyDescent="0.25">
      <c r="A3070" s="8" t="s">
        <v>18614</v>
      </c>
      <c r="B3070" s="8" t="s">
        <v>639</v>
      </c>
      <c r="C3070" s="8" t="s">
        <v>18615</v>
      </c>
      <c r="D3070" s="8" t="s">
        <v>18616</v>
      </c>
      <c r="E3070" s="13" t="s">
        <v>35198</v>
      </c>
      <c r="F3070" s="77" t="str">
        <f t="shared" si="47"/>
        <v>К товару</v>
      </c>
      <c r="G3070" s="87">
        <v>8225.2080000000005</v>
      </c>
      <c r="H3070" s="61">
        <v>5</v>
      </c>
      <c r="I3070" s="60"/>
    </row>
    <row r="3071" spans="1:9" ht="15" x14ac:dyDescent="0.25">
      <c r="A3071" s="8" t="s">
        <v>21758</v>
      </c>
      <c r="B3071" s="8" t="s">
        <v>639</v>
      </c>
      <c r="C3071" s="8" t="s">
        <v>21759</v>
      </c>
      <c r="D3071" s="8" t="s">
        <v>21760</v>
      </c>
      <c r="E3071" s="13" t="s">
        <v>35199</v>
      </c>
      <c r="F3071" s="77" t="str">
        <f t="shared" si="47"/>
        <v>К товару</v>
      </c>
      <c r="G3071" s="87">
        <v>8379.8650799999996</v>
      </c>
      <c r="H3071" s="61">
        <v>17</v>
      </c>
      <c r="I3071" s="60"/>
    </row>
    <row r="3072" spans="1:9" ht="15" x14ac:dyDescent="0.25">
      <c r="A3072" s="8" t="s">
        <v>25016</v>
      </c>
      <c r="B3072" s="8" t="s">
        <v>639</v>
      </c>
      <c r="C3072" s="8" t="s">
        <v>25017</v>
      </c>
      <c r="D3072" s="8" t="s">
        <v>25018</v>
      </c>
      <c r="E3072" s="13" t="s">
        <v>35200</v>
      </c>
      <c r="F3072" s="77" t="str">
        <f t="shared" si="47"/>
        <v>К товару</v>
      </c>
      <c r="G3072" s="87">
        <v>28855.999079999998</v>
      </c>
      <c r="H3072" s="61">
        <v>30</v>
      </c>
      <c r="I3072" s="60"/>
    </row>
    <row r="3073" spans="1:9" ht="15" x14ac:dyDescent="0.25">
      <c r="A3073" s="8" t="s">
        <v>28053</v>
      </c>
      <c r="B3073" s="8" t="s">
        <v>639</v>
      </c>
      <c r="C3073" s="8" t="s">
        <v>28054</v>
      </c>
      <c r="D3073" s="8" t="s">
        <v>28055</v>
      </c>
      <c r="E3073" s="13" t="s">
        <v>35201</v>
      </c>
      <c r="F3073" s="77" t="str">
        <f t="shared" si="47"/>
        <v>К товару</v>
      </c>
      <c r="G3073" s="87">
        <v>25486.560000000001</v>
      </c>
      <c r="H3073" s="61">
        <v>9</v>
      </c>
      <c r="I3073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21" fitToHeight="2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39997558519241921"/>
    <pageSetUpPr fitToPage="1"/>
  </sheetPr>
  <dimension ref="A1:I69"/>
  <sheetViews>
    <sheetView view="pageBreakPreview" topLeftCell="B1" zoomScaleNormal="100" zoomScaleSheetLayoutView="100" workbookViewId="0">
      <selection activeCell="M17" sqref="M17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4" style="1" bestFit="1" customWidth="1"/>
    <col min="4" max="4" width="16" style="1" hidden="1" customWidth="1"/>
    <col min="5" max="5" width="79.140625" style="1" customWidth="1"/>
    <col min="6" max="6" width="15.14062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35203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15" x14ac:dyDescent="0.25">
      <c r="A10" s="8" t="s">
        <v>1127</v>
      </c>
      <c r="B10" s="8" t="s">
        <v>889</v>
      </c>
      <c r="C10" s="8" t="s">
        <v>527</v>
      </c>
      <c r="D10" s="8" t="s">
        <v>527</v>
      </c>
      <c r="E10" s="13" t="s">
        <v>35204</v>
      </c>
      <c r="F10" s="77" t="str">
        <f t="shared" ref="F10:F41" si="0">HYPERLINK("https://shop-askom.kz/?pbrandnumber="&amp;C10&amp;"&amp;pbrandname=SCHMITZ", "К товару")</f>
        <v>К товару</v>
      </c>
      <c r="G10" s="87">
        <v>46069.274160000001</v>
      </c>
      <c r="H10" s="61">
        <v>26</v>
      </c>
      <c r="I10" s="60"/>
    </row>
    <row r="11" spans="1:9" ht="15" x14ac:dyDescent="0.25">
      <c r="A11" s="8" t="s">
        <v>1128</v>
      </c>
      <c r="B11" s="8" t="s">
        <v>889</v>
      </c>
      <c r="C11" s="8" t="s">
        <v>879</v>
      </c>
      <c r="D11" s="8" t="s">
        <v>879</v>
      </c>
      <c r="E11" s="13" t="s">
        <v>35205</v>
      </c>
      <c r="F11" s="77" t="str">
        <f t="shared" si="0"/>
        <v>К товару</v>
      </c>
      <c r="G11" s="87">
        <v>53763.319080000001</v>
      </c>
      <c r="H11" s="61">
        <v>28</v>
      </c>
      <c r="I11" s="60"/>
    </row>
    <row r="12" spans="1:9" ht="15" x14ac:dyDescent="0.25">
      <c r="A12" s="8" t="s">
        <v>1129</v>
      </c>
      <c r="B12" s="8" t="s">
        <v>889</v>
      </c>
      <c r="C12" s="8" t="s">
        <v>890</v>
      </c>
      <c r="D12" s="8" t="s">
        <v>890</v>
      </c>
      <c r="E12" s="13" t="s">
        <v>35206</v>
      </c>
      <c r="F12" s="77" t="str">
        <f t="shared" si="0"/>
        <v>К товару</v>
      </c>
      <c r="G12" s="87">
        <v>50683.5</v>
      </c>
      <c r="H12" s="61">
        <v>30</v>
      </c>
      <c r="I12" s="60"/>
    </row>
    <row r="13" spans="1:9" ht="30" x14ac:dyDescent="0.25">
      <c r="A13" s="8" t="s">
        <v>25019</v>
      </c>
      <c r="B13" s="8" t="s">
        <v>889</v>
      </c>
      <c r="C13" s="8" t="s">
        <v>25020</v>
      </c>
      <c r="D13" s="8" t="s">
        <v>25020</v>
      </c>
      <c r="E13" s="13" t="s">
        <v>35207</v>
      </c>
      <c r="F13" s="77" t="str">
        <f t="shared" si="0"/>
        <v>К товару</v>
      </c>
      <c r="G13" s="87">
        <v>45345.224159999998</v>
      </c>
      <c r="H13" s="61">
        <v>31</v>
      </c>
      <c r="I13" s="60"/>
    </row>
    <row r="14" spans="1:9" ht="30" x14ac:dyDescent="0.25">
      <c r="A14" s="8" t="s">
        <v>25021</v>
      </c>
      <c r="B14" s="8" t="s">
        <v>889</v>
      </c>
      <c r="C14" s="8" t="s">
        <v>25022</v>
      </c>
      <c r="D14" s="8" t="s">
        <v>25022</v>
      </c>
      <c r="E14" s="13" t="s">
        <v>35208</v>
      </c>
      <c r="F14" s="77" t="str">
        <f t="shared" si="0"/>
        <v>К товару</v>
      </c>
      <c r="G14" s="87">
        <v>21750.462</v>
      </c>
      <c r="H14" s="61">
        <v>5</v>
      </c>
      <c r="I14" s="60"/>
    </row>
    <row r="15" spans="1:9" ht="15" x14ac:dyDescent="0.25">
      <c r="A15" s="8" t="s">
        <v>25023</v>
      </c>
      <c r="B15" s="8" t="s">
        <v>889</v>
      </c>
      <c r="C15" s="8" t="s">
        <v>25024</v>
      </c>
      <c r="D15" s="8" t="s">
        <v>25024</v>
      </c>
      <c r="E15" s="13" t="s">
        <v>35209</v>
      </c>
      <c r="F15" s="77" t="str">
        <f t="shared" si="0"/>
        <v>К товару</v>
      </c>
      <c r="G15" s="87">
        <v>5406.6261599999998</v>
      </c>
      <c r="H15" s="61">
        <v>43</v>
      </c>
      <c r="I15" s="60"/>
    </row>
    <row r="16" spans="1:9" ht="15" x14ac:dyDescent="0.25">
      <c r="A16" s="8" t="s">
        <v>18617</v>
      </c>
      <c r="B16" s="8" t="s">
        <v>889</v>
      </c>
      <c r="C16" s="8" t="s">
        <v>18618</v>
      </c>
      <c r="D16" s="8" t="s">
        <v>18619</v>
      </c>
      <c r="E16" s="13" t="s">
        <v>35210</v>
      </c>
      <c r="F16" s="77" t="str">
        <f t="shared" si="0"/>
        <v>К товару</v>
      </c>
      <c r="G16" s="87">
        <v>2896.2</v>
      </c>
      <c r="H16" s="61">
        <v>62</v>
      </c>
      <c r="I16" s="60"/>
    </row>
    <row r="17" spans="1:9" ht="15" x14ac:dyDescent="0.25">
      <c r="A17" s="8" t="s">
        <v>18620</v>
      </c>
      <c r="B17" s="8" t="s">
        <v>889</v>
      </c>
      <c r="C17" s="8" t="s">
        <v>18621</v>
      </c>
      <c r="D17" s="8" t="s">
        <v>18621</v>
      </c>
      <c r="E17" s="13" t="s">
        <v>35211</v>
      </c>
      <c r="F17" s="77" t="str">
        <f t="shared" si="0"/>
        <v>К товару</v>
      </c>
      <c r="G17" s="87">
        <v>4257.4139999999998</v>
      </c>
      <c r="H17" s="61">
        <v>67</v>
      </c>
      <c r="I17" s="60"/>
    </row>
    <row r="18" spans="1:9" ht="30" x14ac:dyDescent="0.25">
      <c r="A18" s="8" t="s">
        <v>18622</v>
      </c>
      <c r="B18" s="8" t="s">
        <v>889</v>
      </c>
      <c r="C18" s="8" t="s">
        <v>18623</v>
      </c>
      <c r="D18" s="8" t="s">
        <v>18623</v>
      </c>
      <c r="E18" s="13" t="s">
        <v>35212</v>
      </c>
      <c r="F18" s="77" t="str">
        <f t="shared" si="0"/>
        <v>К товару</v>
      </c>
      <c r="G18" s="87">
        <v>1400.0230800000002</v>
      </c>
      <c r="H18" s="61">
        <v>58</v>
      </c>
      <c r="I18" s="60"/>
    </row>
    <row r="19" spans="1:9" ht="15" x14ac:dyDescent="0.25">
      <c r="A19" s="8" t="s">
        <v>18624</v>
      </c>
      <c r="B19" s="8" t="s">
        <v>889</v>
      </c>
      <c r="C19" s="8" t="s">
        <v>18625</v>
      </c>
      <c r="D19" s="8" t="s">
        <v>18625</v>
      </c>
      <c r="E19" s="13" t="s">
        <v>35213</v>
      </c>
      <c r="F19" s="77" t="str">
        <f t="shared" si="0"/>
        <v>К товару</v>
      </c>
      <c r="G19" s="87">
        <v>810.93600000000004</v>
      </c>
      <c r="H19" s="61">
        <v>38</v>
      </c>
      <c r="I19" s="60"/>
    </row>
    <row r="20" spans="1:9" ht="15" x14ac:dyDescent="0.25">
      <c r="A20" s="8" t="s">
        <v>18626</v>
      </c>
      <c r="B20" s="8" t="s">
        <v>889</v>
      </c>
      <c r="C20" s="8" t="s">
        <v>18627</v>
      </c>
      <c r="D20" s="8" t="s">
        <v>18627</v>
      </c>
      <c r="E20" s="13" t="s">
        <v>35214</v>
      </c>
      <c r="F20" s="77" t="str">
        <f t="shared" si="0"/>
        <v>К товару</v>
      </c>
      <c r="G20" s="87">
        <v>12656.394</v>
      </c>
      <c r="H20" s="61">
        <v>18</v>
      </c>
      <c r="I20" s="60"/>
    </row>
    <row r="21" spans="1:9" ht="15" x14ac:dyDescent="0.25">
      <c r="A21" s="8" t="s">
        <v>18628</v>
      </c>
      <c r="B21" s="8" t="s">
        <v>889</v>
      </c>
      <c r="C21" s="8" t="s">
        <v>18629</v>
      </c>
      <c r="D21" s="8" t="s">
        <v>18629</v>
      </c>
      <c r="E21" s="13" t="s">
        <v>35215</v>
      </c>
      <c r="F21" s="77" t="str">
        <f t="shared" si="0"/>
        <v>К товару</v>
      </c>
      <c r="G21" s="87">
        <v>151.76088000000001</v>
      </c>
      <c r="H21" s="61">
        <v>100</v>
      </c>
      <c r="I21" s="60"/>
    </row>
    <row r="22" spans="1:9" ht="30" x14ac:dyDescent="0.25">
      <c r="A22" s="8" t="s">
        <v>18630</v>
      </c>
      <c r="B22" s="8" t="s">
        <v>889</v>
      </c>
      <c r="C22" s="8" t="s">
        <v>18631</v>
      </c>
      <c r="D22" s="8" t="s">
        <v>18631</v>
      </c>
      <c r="E22" s="13" t="s">
        <v>35216</v>
      </c>
      <c r="F22" s="77" t="str">
        <f t="shared" si="0"/>
        <v>К товару</v>
      </c>
      <c r="G22" s="87">
        <v>9837.8121599999995</v>
      </c>
      <c r="H22" s="61">
        <v>30</v>
      </c>
      <c r="I22" s="60"/>
    </row>
    <row r="23" spans="1:9" ht="15" x14ac:dyDescent="0.25">
      <c r="A23" s="8" t="s">
        <v>18632</v>
      </c>
      <c r="B23" s="8" t="s">
        <v>889</v>
      </c>
      <c r="C23" s="8" t="s">
        <v>18633</v>
      </c>
      <c r="D23" s="8" t="s">
        <v>18633</v>
      </c>
      <c r="E23" s="13" t="s">
        <v>35217</v>
      </c>
      <c r="F23" s="77" t="str">
        <f t="shared" si="0"/>
        <v>К товару</v>
      </c>
      <c r="G23" s="87">
        <v>14423.075999999999</v>
      </c>
      <c r="H23" s="61">
        <v>3</v>
      </c>
      <c r="I23" s="60"/>
    </row>
    <row r="24" spans="1:9" ht="15" x14ac:dyDescent="0.25">
      <c r="A24" s="8" t="s">
        <v>18634</v>
      </c>
      <c r="B24" s="8" t="s">
        <v>889</v>
      </c>
      <c r="C24" s="8" t="s">
        <v>18635</v>
      </c>
      <c r="D24" s="8" t="s">
        <v>18635</v>
      </c>
      <c r="E24" s="13" t="s">
        <v>35218</v>
      </c>
      <c r="F24" s="77" t="str">
        <f t="shared" si="0"/>
        <v>К товару</v>
      </c>
      <c r="G24" s="87">
        <v>1581.3252</v>
      </c>
      <c r="H24" s="61">
        <v>24</v>
      </c>
      <c r="I24" s="60"/>
    </row>
    <row r="25" spans="1:9" ht="30" x14ac:dyDescent="0.25">
      <c r="A25" s="8" t="s">
        <v>18636</v>
      </c>
      <c r="B25" s="8" t="s">
        <v>889</v>
      </c>
      <c r="C25" s="8" t="s">
        <v>18637</v>
      </c>
      <c r="D25" s="8" t="s">
        <v>18637</v>
      </c>
      <c r="E25" s="13" t="s">
        <v>35219</v>
      </c>
      <c r="F25" s="77" t="str">
        <f t="shared" si="0"/>
        <v>К товару</v>
      </c>
      <c r="G25" s="87">
        <v>10880.444159999999</v>
      </c>
      <c r="H25" s="61">
        <v>2</v>
      </c>
      <c r="I25" s="60"/>
    </row>
    <row r="26" spans="1:9" ht="15" x14ac:dyDescent="0.25">
      <c r="A26" s="8" t="s">
        <v>18638</v>
      </c>
      <c r="B26" s="8" t="s">
        <v>889</v>
      </c>
      <c r="C26" s="8" t="s">
        <v>18639</v>
      </c>
      <c r="D26" s="8" t="s">
        <v>18639</v>
      </c>
      <c r="E26" s="13" t="s">
        <v>35220</v>
      </c>
      <c r="F26" s="77" t="str">
        <f t="shared" si="0"/>
        <v>К товару</v>
      </c>
      <c r="G26" s="87">
        <v>876.96936000000005</v>
      </c>
      <c r="H26" s="61">
        <v>154</v>
      </c>
      <c r="I26" s="60"/>
    </row>
    <row r="27" spans="1:9" ht="15" x14ac:dyDescent="0.25">
      <c r="A27" s="8" t="s">
        <v>25025</v>
      </c>
      <c r="B27" s="8" t="s">
        <v>889</v>
      </c>
      <c r="C27" s="8" t="s">
        <v>25026</v>
      </c>
      <c r="D27" s="8" t="s">
        <v>25026</v>
      </c>
      <c r="E27" s="13" t="s">
        <v>35221</v>
      </c>
      <c r="F27" s="77" t="str">
        <f t="shared" si="0"/>
        <v>К товару</v>
      </c>
      <c r="G27" s="87">
        <v>8601.7139999999999</v>
      </c>
      <c r="H27" s="61">
        <v>4</v>
      </c>
      <c r="I27" s="60"/>
    </row>
    <row r="28" spans="1:9" ht="15" x14ac:dyDescent="0.25">
      <c r="A28" s="8" t="s">
        <v>18640</v>
      </c>
      <c r="B28" s="8" t="s">
        <v>889</v>
      </c>
      <c r="C28" s="8" t="s">
        <v>18641</v>
      </c>
      <c r="D28" s="8" t="s">
        <v>18641</v>
      </c>
      <c r="E28" s="13" t="s">
        <v>35222</v>
      </c>
      <c r="F28" s="77" t="str">
        <f t="shared" si="0"/>
        <v>К товару</v>
      </c>
      <c r="G28" s="87">
        <v>745.48187999999993</v>
      </c>
      <c r="H28" s="61">
        <v>89</v>
      </c>
      <c r="I28" s="60"/>
    </row>
    <row r="29" spans="1:9" ht="15" x14ac:dyDescent="0.25">
      <c r="A29" s="8" t="s">
        <v>18642</v>
      </c>
      <c r="B29" s="8" t="s">
        <v>889</v>
      </c>
      <c r="C29" s="8" t="s">
        <v>18643</v>
      </c>
      <c r="D29" s="8" t="s">
        <v>18643</v>
      </c>
      <c r="E29" s="13" t="s">
        <v>35223</v>
      </c>
      <c r="F29" s="77" t="str">
        <f t="shared" si="0"/>
        <v>К товару</v>
      </c>
      <c r="G29" s="87">
        <v>79742.233080000005</v>
      </c>
      <c r="H29" s="61">
        <v>13</v>
      </c>
      <c r="I29" s="60"/>
    </row>
    <row r="30" spans="1:9" ht="15" x14ac:dyDescent="0.25">
      <c r="A30" s="8" t="s">
        <v>21761</v>
      </c>
      <c r="B30" s="8" t="s">
        <v>889</v>
      </c>
      <c r="C30" s="8" t="s">
        <v>21762</v>
      </c>
      <c r="D30" s="8" t="s">
        <v>21762</v>
      </c>
      <c r="E30" s="13" t="s">
        <v>35224</v>
      </c>
      <c r="F30" s="77" t="str">
        <f t="shared" si="0"/>
        <v>К товару</v>
      </c>
      <c r="G30" s="87">
        <v>21055.374</v>
      </c>
      <c r="H30" s="61">
        <v>1</v>
      </c>
      <c r="I30" s="60"/>
    </row>
    <row r="31" spans="1:9" ht="15" x14ac:dyDescent="0.25">
      <c r="A31" s="8" t="s">
        <v>26510</v>
      </c>
      <c r="B31" s="8" t="s">
        <v>889</v>
      </c>
      <c r="C31" s="8" t="s">
        <v>26511</v>
      </c>
      <c r="D31" s="8" t="s">
        <v>26511</v>
      </c>
      <c r="E31" s="13" t="s">
        <v>35225</v>
      </c>
      <c r="F31" s="77" t="str">
        <f t="shared" si="0"/>
        <v>К товару</v>
      </c>
      <c r="G31" s="87">
        <v>22677.245999999999</v>
      </c>
      <c r="H31" s="61">
        <v>1</v>
      </c>
      <c r="I31" s="60"/>
    </row>
    <row r="32" spans="1:9" ht="15" x14ac:dyDescent="0.25">
      <c r="A32" s="8" t="s">
        <v>22354</v>
      </c>
      <c r="B32" s="8" t="s">
        <v>889</v>
      </c>
      <c r="C32" s="8" t="s">
        <v>22355</v>
      </c>
      <c r="D32" s="8" t="s">
        <v>22355</v>
      </c>
      <c r="E32" s="13" t="s">
        <v>35226</v>
      </c>
      <c r="F32" s="77" t="str">
        <f t="shared" si="0"/>
        <v>К товару</v>
      </c>
      <c r="G32" s="87">
        <v>18941.148000000001</v>
      </c>
      <c r="H32" s="61">
        <v>4</v>
      </c>
      <c r="I32" s="60"/>
    </row>
    <row r="33" spans="1:9" ht="15" x14ac:dyDescent="0.25">
      <c r="A33" s="8" t="s">
        <v>18644</v>
      </c>
      <c r="B33" s="8" t="s">
        <v>889</v>
      </c>
      <c r="C33" s="8" t="s">
        <v>18645</v>
      </c>
      <c r="D33" s="8" t="s">
        <v>18645</v>
      </c>
      <c r="E33" s="13" t="s">
        <v>35227</v>
      </c>
      <c r="F33" s="77" t="str">
        <f t="shared" si="0"/>
        <v>К товару</v>
      </c>
      <c r="G33" s="87">
        <v>409.52268000000004</v>
      </c>
      <c r="H33" s="61">
        <v>82</v>
      </c>
      <c r="I33" s="60"/>
    </row>
    <row r="34" spans="1:9" ht="15" x14ac:dyDescent="0.25">
      <c r="A34" s="8" t="s">
        <v>18646</v>
      </c>
      <c r="B34" s="8" t="s">
        <v>889</v>
      </c>
      <c r="C34" s="8" t="s">
        <v>18647</v>
      </c>
      <c r="D34" s="8" t="s">
        <v>18647</v>
      </c>
      <c r="E34" s="13" t="s">
        <v>35228</v>
      </c>
      <c r="F34" s="77" t="str">
        <f t="shared" si="0"/>
        <v>К товару</v>
      </c>
      <c r="G34" s="87">
        <v>16740.036</v>
      </c>
      <c r="H34" s="61">
        <v>7</v>
      </c>
      <c r="I34" s="60"/>
    </row>
    <row r="35" spans="1:9" ht="15" x14ac:dyDescent="0.25">
      <c r="A35" s="8" t="s">
        <v>18648</v>
      </c>
      <c r="B35" s="8" t="s">
        <v>889</v>
      </c>
      <c r="C35" s="8" t="s">
        <v>18649</v>
      </c>
      <c r="D35" s="8" t="s">
        <v>18649</v>
      </c>
      <c r="E35" s="13" t="s">
        <v>35229</v>
      </c>
      <c r="F35" s="77" t="str">
        <f t="shared" si="0"/>
        <v>К товару</v>
      </c>
      <c r="G35" s="87">
        <v>10580.977080000001</v>
      </c>
      <c r="H35" s="61">
        <v>2</v>
      </c>
      <c r="I35" s="60"/>
    </row>
    <row r="36" spans="1:9" ht="15" x14ac:dyDescent="0.25">
      <c r="A36" s="8" t="s">
        <v>18650</v>
      </c>
      <c r="B36" s="8" t="s">
        <v>889</v>
      </c>
      <c r="C36" s="8" t="s">
        <v>18651</v>
      </c>
      <c r="D36" s="8" t="s">
        <v>18651</v>
      </c>
      <c r="E36" s="13" t="s">
        <v>35230</v>
      </c>
      <c r="F36" s="77" t="str">
        <f t="shared" si="0"/>
        <v>К товару</v>
      </c>
      <c r="G36" s="87">
        <v>42352.291080000003</v>
      </c>
      <c r="H36" s="61">
        <v>8</v>
      </c>
      <c r="I36" s="60"/>
    </row>
    <row r="37" spans="1:9" ht="15" x14ac:dyDescent="0.25">
      <c r="A37" s="8" t="s">
        <v>18652</v>
      </c>
      <c r="B37" s="8" t="s">
        <v>889</v>
      </c>
      <c r="C37" s="8" t="s">
        <v>18653</v>
      </c>
      <c r="D37" s="8" t="s">
        <v>18653</v>
      </c>
      <c r="E37" s="13" t="s">
        <v>35231</v>
      </c>
      <c r="F37" s="77" t="str">
        <f t="shared" si="0"/>
        <v>К товару</v>
      </c>
      <c r="G37" s="87">
        <v>36723.815999999999</v>
      </c>
      <c r="H37" s="61">
        <v>2</v>
      </c>
      <c r="I37" s="60"/>
    </row>
    <row r="38" spans="1:9" ht="15" x14ac:dyDescent="0.25">
      <c r="A38" s="8" t="s">
        <v>18654</v>
      </c>
      <c r="B38" s="8" t="s">
        <v>889</v>
      </c>
      <c r="C38" s="8" t="s">
        <v>18655</v>
      </c>
      <c r="D38" s="8" t="s">
        <v>18655</v>
      </c>
      <c r="E38" s="13" t="s">
        <v>35232</v>
      </c>
      <c r="F38" s="77" t="str">
        <f t="shared" si="0"/>
        <v>К товару</v>
      </c>
      <c r="G38" s="87">
        <v>55607.040000000001</v>
      </c>
      <c r="H38" s="61">
        <v>1</v>
      </c>
      <c r="I38" s="60"/>
    </row>
    <row r="39" spans="1:9" ht="15" x14ac:dyDescent="0.25">
      <c r="A39" s="8" t="s">
        <v>18656</v>
      </c>
      <c r="B39" s="8" t="s">
        <v>889</v>
      </c>
      <c r="C39" s="8" t="s">
        <v>18657</v>
      </c>
      <c r="D39" s="8" t="s">
        <v>18657</v>
      </c>
      <c r="E39" s="13" t="s">
        <v>35233</v>
      </c>
      <c r="F39" s="77" t="str">
        <f t="shared" si="0"/>
        <v>К товару</v>
      </c>
      <c r="G39" s="87">
        <v>8891.3340000000007</v>
      </c>
      <c r="H39" s="61">
        <v>9</v>
      </c>
      <c r="I39" s="60"/>
    </row>
    <row r="40" spans="1:9" ht="15" x14ac:dyDescent="0.25">
      <c r="A40" s="8" t="s">
        <v>18658</v>
      </c>
      <c r="B40" s="8" t="s">
        <v>889</v>
      </c>
      <c r="C40" s="8" t="s">
        <v>18659</v>
      </c>
      <c r="D40" s="8" t="s">
        <v>18659</v>
      </c>
      <c r="E40" s="13" t="s">
        <v>35234</v>
      </c>
      <c r="F40" s="77" t="str">
        <f t="shared" si="0"/>
        <v>К товару</v>
      </c>
      <c r="G40" s="87">
        <v>8853.104159999999</v>
      </c>
      <c r="H40" s="61">
        <v>30</v>
      </c>
      <c r="I40" s="60"/>
    </row>
    <row r="41" spans="1:9" ht="15" x14ac:dyDescent="0.25">
      <c r="A41" s="8" t="s">
        <v>18660</v>
      </c>
      <c r="B41" s="8" t="s">
        <v>889</v>
      </c>
      <c r="C41" s="8" t="s">
        <v>18661</v>
      </c>
      <c r="D41" s="8" t="s">
        <v>18661</v>
      </c>
      <c r="E41" s="13" t="s">
        <v>35235</v>
      </c>
      <c r="F41" s="77" t="str">
        <f t="shared" si="0"/>
        <v>К товару</v>
      </c>
      <c r="G41" s="87">
        <v>8824.1421599999994</v>
      </c>
      <c r="H41" s="61">
        <v>10</v>
      </c>
      <c r="I41" s="60"/>
    </row>
    <row r="42" spans="1:9" ht="15" x14ac:dyDescent="0.25">
      <c r="A42" s="8" t="s">
        <v>18662</v>
      </c>
      <c r="B42" s="8" t="s">
        <v>889</v>
      </c>
      <c r="C42" s="8" t="s">
        <v>18663</v>
      </c>
      <c r="D42" s="8" t="s">
        <v>18663</v>
      </c>
      <c r="E42" s="13" t="s">
        <v>35236</v>
      </c>
      <c r="F42" s="77" t="str">
        <f t="shared" ref="F42:F69" si="1">HYPERLINK("https://shop-askom.kz/?pbrandnumber="&amp;C42&amp;"&amp;pbrandname=SCHMITZ", "К товару")</f>
        <v>К товару</v>
      </c>
      <c r="G42" s="87">
        <v>21634.614000000001</v>
      </c>
      <c r="H42" s="61">
        <v>8</v>
      </c>
      <c r="I42" s="60"/>
    </row>
    <row r="43" spans="1:9" ht="15" x14ac:dyDescent="0.25">
      <c r="A43" s="8" t="s">
        <v>25027</v>
      </c>
      <c r="B43" s="8" t="s">
        <v>889</v>
      </c>
      <c r="C43" s="8" t="s">
        <v>25028</v>
      </c>
      <c r="D43" s="8" t="s">
        <v>25028</v>
      </c>
      <c r="E43" s="13" t="s">
        <v>35237</v>
      </c>
      <c r="F43" s="77" t="str">
        <f t="shared" si="1"/>
        <v>К товару</v>
      </c>
      <c r="G43" s="87">
        <v>18381.602159999999</v>
      </c>
      <c r="H43" s="61">
        <v>2</v>
      </c>
      <c r="I43" s="60"/>
    </row>
    <row r="44" spans="1:9" ht="15" x14ac:dyDescent="0.25">
      <c r="A44" s="8" t="s">
        <v>18664</v>
      </c>
      <c r="B44" s="8" t="s">
        <v>889</v>
      </c>
      <c r="C44" s="8" t="s">
        <v>18665</v>
      </c>
      <c r="D44" s="8" t="s">
        <v>18665</v>
      </c>
      <c r="E44" s="13" t="s">
        <v>35238</v>
      </c>
      <c r="F44" s="77" t="str">
        <f t="shared" si="1"/>
        <v>К товару</v>
      </c>
      <c r="G44" s="87">
        <v>4933.3870799999995</v>
      </c>
      <c r="H44" s="61">
        <v>17</v>
      </c>
      <c r="I44" s="60"/>
    </row>
    <row r="45" spans="1:9" ht="15" x14ac:dyDescent="0.25">
      <c r="A45" s="8" t="s">
        <v>28056</v>
      </c>
      <c r="B45" s="8" t="s">
        <v>889</v>
      </c>
      <c r="C45" s="8" t="s">
        <v>28057</v>
      </c>
      <c r="D45" s="8" t="s">
        <v>28057</v>
      </c>
      <c r="E45" s="13" t="s">
        <v>35239</v>
      </c>
      <c r="F45" s="77" t="str">
        <f t="shared" si="1"/>
        <v>К товару</v>
      </c>
      <c r="G45" s="87">
        <v>5357.97</v>
      </c>
      <c r="H45" s="61">
        <v>17</v>
      </c>
      <c r="I45" s="60"/>
    </row>
    <row r="46" spans="1:9" ht="15" x14ac:dyDescent="0.25">
      <c r="A46" s="8" t="s">
        <v>18666</v>
      </c>
      <c r="B46" s="8" t="s">
        <v>889</v>
      </c>
      <c r="C46" s="8" t="s">
        <v>18667</v>
      </c>
      <c r="D46" s="8" t="s">
        <v>18667</v>
      </c>
      <c r="E46" s="13" t="s">
        <v>35240</v>
      </c>
      <c r="F46" s="77" t="str">
        <f t="shared" si="1"/>
        <v>К товару</v>
      </c>
      <c r="G46" s="87">
        <v>84762.506160000004</v>
      </c>
      <c r="H46" s="61">
        <v>3</v>
      </c>
      <c r="I46" s="60"/>
    </row>
    <row r="47" spans="1:9" ht="15" x14ac:dyDescent="0.25">
      <c r="A47" s="8" t="s">
        <v>18668</v>
      </c>
      <c r="B47" s="8" t="s">
        <v>889</v>
      </c>
      <c r="C47" s="8" t="s">
        <v>18669</v>
      </c>
      <c r="D47" s="8" t="s">
        <v>18669</v>
      </c>
      <c r="E47" s="13" t="s">
        <v>35241</v>
      </c>
      <c r="F47" s="77" t="str">
        <f t="shared" si="1"/>
        <v>К товару</v>
      </c>
      <c r="G47" s="87">
        <v>7124.652</v>
      </c>
      <c r="H47" s="61">
        <v>91</v>
      </c>
      <c r="I47" s="60"/>
    </row>
    <row r="48" spans="1:9" ht="15" x14ac:dyDescent="0.25">
      <c r="A48" s="8" t="s">
        <v>18670</v>
      </c>
      <c r="B48" s="8" t="s">
        <v>889</v>
      </c>
      <c r="C48" s="8" t="s">
        <v>18671</v>
      </c>
      <c r="D48" s="8" t="s">
        <v>18671</v>
      </c>
      <c r="E48" s="13" t="s">
        <v>35242</v>
      </c>
      <c r="F48" s="77" t="str">
        <f t="shared" si="1"/>
        <v>К товару</v>
      </c>
      <c r="G48" s="87">
        <v>10204.471079999999</v>
      </c>
      <c r="H48" s="61">
        <v>22</v>
      </c>
      <c r="I48" s="60"/>
    </row>
    <row r="49" spans="1:9" ht="15" x14ac:dyDescent="0.25">
      <c r="A49" s="8" t="s">
        <v>18672</v>
      </c>
      <c r="B49" s="8" t="s">
        <v>889</v>
      </c>
      <c r="C49" s="8" t="s">
        <v>18673</v>
      </c>
      <c r="D49" s="8" t="s">
        <v>18673</v>
      </c>
      <c r="E49" s="13" t="s">
        <v>35243</v>
      </c>
      <c r="F49" s="77" t="str">
        <f t="shared" si="1"/>
        <v>К товару</v>
      </c>
      <c r="G49" s="87">
        <v>5551.4361599999993</v>
      </c>
      <c r="H49" s="61">
        <v>34</v>
      </c>
      <c r="I49" s="60"/>
    </row>
    <row r="50" spans="1:9" ht="15" x14ac:dyDescent="0.25">
      <c r="A50" s="8" t="s">
        <v>18674</v>
      </c>
      <c r="B50" s="8" t="s">
        <v>889</v>
      </c>
      <c r="C50" s="8" t="s">
        <v>18675</v>
      </c>
      <c r="D50" s="8" t="s">
        <v>18675</v>
      </c>
      <c r="E50" s="13" t="s">
        <v>35244</v>
      </c>
      <c r="F50" s="77" t="str">
        <f t="shared" si="1"/>
        <v>К товару</v>
      </c>
      <c r="G50" s="87">
        <v>22300.74</v>
      </c>
      <c r="H50" s="61">
        <v>5</v>
      </c>
      <c r="I50" s="60"/>
    </row>
    <row r="51" spans="1:9" ht="15" x14ac:dyDescent="0.25">
      <c r="A51" s="8" t="s">
        <v>25029</v>
      </c>
      <c r="B51" s="8" t="s">
        <v>889</v>
      </c>
      <c r="C51" s="8" t="s">
        <v>25030</v>
      </c>
      <c r="D51" s="8" t="s">
        <v>25030</v>
      </c>
      <c r="E51" s="13" t="s">
        <v>35245</v>
      </c>
      <c r="F51" s="77" t="str">
        <f t="shared" si="1"/>
        <v>К товару</v>
      </c>
      <c r="G51" s="87">
        <v>7250.3470799999996</v>
      </c>
      <c r="H51" s="61">
        <v>15</v>
      </c>
      <c r="I51" s="60"/>
    </row>
    <row r="52" spans="1:9" ht="30" x14ac:dyDescent="0.25">
      <c r="A52" s="8" t="s">
        <v>18676</v>
      </c>
      <c r="B52" s="8" t="s">
        <v>889</v>
      </c>
      <c r="C52" s="8" t="s">
        <v>18677</v>
      </c>
      <c r="D52" s="8" t="s">
        <v>18677</v>
      </c>
      <c r="E52" s="13" t="s">
        <v>35246</v>
      </c>
      <c r="F52" s="77" t="str">
        <f t="shared" si="1"/>
        <v>К товару</v>
      </c>
      <c r="G52" s="87">
        <v>123185.23308000001</v>
      </c>
      <c r="H52" s="61">
        <v>4</v>
      </c>
      <c r="I52" s="60"/>
    </row>
    <row r="53" spans="1:9" ht="15" x14ac:dyDescent="0.25">
      <c r="A53" s="8" t="s">
        <v>25031</v>
      </c>
      <c r="B53" s="8" t="s">
        <v>889</v>
      </c>
      <c r="C53" s="8" t="s">
        <v>25032</v>
      </c>
      <c r="D53" s="8" t="s">
        <v>25032</v>
      </c>
      <c r="E53" s="13" t="s">
        <v>35247</v>
      </c>
      <c r="F53" s="77" t="str">
        <f t="shared" si="1"/>
        <v>К товару</v>
      </c>
      <c r="G53" s="87">
        <v>8988.0670799999989</v>
      </c>
      <c r="H53" s="61">
        <v>1</v>
      </c>
      <c r="I53" s="60"/>
    </row>
    <row r="54" spans="1:9" ht="15" x14ac:dyDescent="0.25">
      <c r="A54" s="8" t="s">
        <v>18678</v>
      </c>
      <c r="B54" s="8" t="s">
        <v>889</v>
      </c>
      <c r="C54" s="8" t="s">
        <v>18679</v>
      </c>
      <c r="D54" s="8" t="s">
        <v>18679</v>
      </c>
      <c r="E54" s="13" t="s">
        <v>35248</v>
      </c>
      <c r="F54" s="77" t="str">
        <f t="shared" si="1"/>
        <v>К товару</v>
      </c>
      <c r="G54" s="87">
        <v>3321.3621600000001</v>
      </c>
      <c r="H54" s="61">
        <v>74</v>
      </c>
      <c r="I54" s="60"/>
    </row>
    <row r="55" spans="1:9" ht="15" x14ac:dyDescent="0.25">
      <c r="A55" s="8" t="s">
        <v>18680</v>
      </c>
      <c r="B55" s="8" t="s">
        <v>889</v>
      </c>
      <c r="C55" s="8" t="s">
        <v>18681</v>
      </c>
      <c r="D55" s="8" t="s">
        <v>18682</v>
      </c>
      <c r="E55" s="13" t="s">
        <v>35249</v>
      </c>
      <c r="F55" s="77" t="str">
        <f t="shared" si="1"/>
        <v>К товару</v>
      </c>
      <c r="G55" s="87">
        <v>1486.9090800000001</v>
      </c>
      <c r="H55" s="61">
        <v>240</v>
      </c>
      <c r="I55" s="60"/>
    </row>
    <row r="56" spans="1:9" ht="15" x14ac:dyDescent="0.25">
      <c r="A56" s="8" t="s">
        <v>25033</v>
      </c>
      <c r="B56" s="8" t="s">
        <v>889</v>
      </c>
      <c r="C56" s="8" t="s">
        <v>25034</v>
      </c>
      <c r="D56" s="8" t="s">
        <v>25034</v>
      </c>
      <c r="E56" s="13" t="s">
        <v>35250</v>
      </c>
      <c r="F56" s="77" t="str">
        <f t="shared" si="1"/>
        <v>К товару</v>
      </c>
      <c r="G56" s="87">
        <v>13409.405999999999</v>
      </c>
      <c r="H56" s="61">
        <v>8</v>
      </c>
      <c r="I56" s="60"/>
    </row>
    <row r="57" spans="1:9" ht="15" x14ac:dyDescent="0.25">
      <c r="A57" s="8" t="s">
        <v>18683</v>
      </c>
      <c r="B57" s="8" t="s">
        <v>889</v>
      </c>
      <c r="C57" s="8" t="s">
        <v>18684</v>
      </c>
      <c r="D57" s="8" t="s">
        <v>18684</v>
      </c>
      <c r="E57" s="13" t="s">
        <v>35251</v>
      </c>
      <c r="F57" s="77" t="str">
        <f t="shared" si="1"/>
        <v>К товару</v>
      </c>
      <c r="G57" s="87">
        <v>10686.977999999999</v>
      </c>
      <c r="H57" s="61">
        <v>33</v>
      </c>
      <c r="I57" s="60"/>
    </row>
    <row r="58" spans="1:9" ht="15" x14ac:dyDescent="0.25">
      <c r="A58" s="8" t="s">
        <v>25035</v>
      </c>
      <c r="B58" s="8" t="s">
        <v>889</v>
      </c>
      <c r="C58" s="8" t="s">
        <v>25036</v>
      </c>
      <c r="D58" s="8" t="s">
        <v>25036</v>
      </c>
      <c r="E58" s="13" t="s">
        <v>35252</v>
      </c>
      <c r="F58" s="77" t="str">
        <f t="shared" si="1"/>
        <v>К товару</v>
      </c>
      <c r="G58" s="87">
        <v>24617.7</v>
      </c>
      <c r="H58" s="61">
        <v>5</v>
      </c>
      <c r="I58" s="60"/>
    </row>
    <row r="59" spans="1:9" ht="30" x14ac:dyDescent="0.25">
      <c r="A59" s="8" t="s">
        <v>28058</v>
      </c>
      <c r="B59" s="8" t="s">
        <v>889</v>
      </c>
      <c r="C59" s="8" t="s">
        <v>28059</v>
      </c>
      <c r="D59" s="8" t="s">
        <v>28059</v>
      </c>
      <c r="E59" s="13" t="s">
        <v>35253</v>
      </c>
      <c r="F59" s="77" t="str">
        <f t="shared" si="1"/>
        <v>К товару</v>
      </c>
      <c r="G59" s="87">
        <v>13013.78508</v>
      </c>
      <c r="H59" s="61">
        <v>10</v>
      </c>
      <c r="I59" s="60"/>
    </row>
    <row r="60" spans="1:9" ht="30" x14ac:dyDescent="0.25">
      <c r="A60" s="8" t="s">
        <v>18685</v>
      </c>
      <c r="B60" s="8" t="s">
        <v>889</v>
      </c>
      <c r="C60" s="8" t="s">
        <v>18686</v>
      </c>
      <c r="D60" s="8" t="s">
        <v>18686</v>
      </c>
      <c r="E60" s="13" t="s">
        <v>35254</v>
      </c>
      <c r="F60" s="77" t="str">
        <f t="shared" si="1"/>
        <v>К товару</v>
      </c>
      <c r="G60" s="87">
        <v>11362.951079999999</v>
      </c>
      <c r="H60" s="61">
        <v>2</v>
      </c>
      <c r="I60" s="60"/>
    </row>
    <row r="61" spans="1:9" ht="30" x14ac:dyDescent="0.25">
      <c r="A61" s="8" t="s">
        <v>18687</v>
      </c>
      <c r="B61" s="8" t="s">
        <v>889</v>
      </c>
      <c r="C61" s="8" t="s">
        <v>18688</v>
      </c>
      <c r="D61" s="8" t="s">
        <v>18688</v>
      </c>
      <c r="E61" s="13" t="s">
        <v>35255</v>
      </c>
      <c r="F61" s="77" t="str">
        <f t="shared" si="1"/>
        <v>К товару</v>
      </c>
      <c r="G61" s="87">
        <v>12734.01216</v>
      </c>
      <c r="H61" s="61">
        <v>13</v>
      </c>
      <c r="I61" s="60"/>
    </row>
    <row r="62" spans="1:9" ht="15" x14ac:dyDescent="0.25">
      <c r="A62" s="8" t="s">
        <v>18689</v>
      </c>
      <c r="B62" s="8" t="s">
        <v>889</v>
      </c>
      <c r="C62" s="8" t="s">
        <v>18690</v>
      </c>
      <c r="D62" s="8" t="s">
        <v>18690</v>
      </c>
      <c r="E62" s="13" t="s">
        <v>35256</v>
      </c>
      <c r="F62" s="77" t="str">
        <f t="shared" si="1"/>
        <v>К товару</v>
      </c>
      <c r="G62" s="87">
        <v>8920.2960000000003</v>
      </c>
      <c r="H62" s="61">
        <v>6</v>
      </c>
      <c r="I62" s="60"/>
    </row>
    <row r="63" spans="1:9" ht="15" x14ac:dyDescent="0.25">
      <c r="A63" s="8" t="s">
        <v>25037</v>
      </c>
      <c r="B63" s="8" t="s">
        <v>889</v>
      </c>
      <c r="C63" s="8" t="s">
        <v>25038</v>
      </c>
      <c r="D63" s="8" t="s">
        <v>25039</v>
      </c>
      <c r="E63" s="13" t="s">
        <v>35257</v>
      </c>
      <c r="F63" s="77" t="str">
        <f t="shared" si="1"/>
        <v>К товару</v>
      </c>
      <c r="G63" s="87">
        <v>37505.79</v>
      </c>
      <c r="H63" s="61">
        <v>1</v>
      </c>
      <c r="I63" s="60"/>
    </row>
    <row r="64" spans="1:9" ht="15" x14ac:dyDescent="0.25">
      <c r="A64" s="8" t="s">
        <v>25040</v>
      </c>
      <c r="B64" s="8" t="s">
        <v>889</v>
      </c>
      <c r="C64" s="8" t="s">
        <v>25041</v>
      </c>
      <c r="D64" s="8" t="s">
        <v>25042</v>
      </c>
      <c r="E64" s="13" t="s">
        <v>35258</v>
      </c>
      <c r="F64" s="77" t="str">
        <f t="shared" si="1"/>
        <v>К товару</v>
      </c>
      <c r="G64" s="87">
        <v>46918.44</v>
      </c>
      <c r="H64" s="61">
        <v>2</v>
      </c>
      <c r="I64" s="60"/>
    </row>
    <row r="65" spans="1:9" ht="15" x14ac:dyDescent="0.25">
      <c r="A65" s="8" t="s">
        <v>18691</v>
      </c>
      <c r="B65" s="8" t="s">
        <v>889</v>
      </c>
      <c r="C65" s="8" t="s">
        <v>18692</v>
      </c>
      <c r="D65" s="8" t="s">
        <v>18692</v>
      </c>
      <c r="E65" s="13" t="s">
        <v>35259</v>
      </c>
      <c r="F65" s="77" t="str">
        <f t="shared" si="1"/>
        <v>К товару</v>
      </c>
      <c r="G65" s="87">
        <v>2157.0897599999998</v>
      </c>
      <c r="H65" s="61">
        <v>13</v>
      </c>
      <c r="I65" s="60"/>
    </row>
    <row r="66" spans="1:9" ht="15" x14ac:dyDescent="0.25">
      <c r="A66" s="8" t="s">
        <v>25043</v>
      </c>
      <c r="B66" s="8" t="s">
        <v>889</v>
      </c>
      <c r="C66" s="8" t="s">
        <v>25044</v>
      </c>
      <c r="D66" s="8" t="s">
        <v>25044</v>
      </c>
      <c r="E66" s="13" t="s">
        <v>35260</v>
      </c>
      <c r="F66" s="77" t="str">
        <f t="shared" si="1"/>
        <v>К товару</v>
      </c>
      <c r="G66" s="87">
        <v>6139.9439999999995</v>
      </c>
      <c r="H66" s="61">
        <v>11</v>
      </c>
      <c r="I66" s="60"/>
    </row>
    <row r="67" spans="1:9" ht="15" x14ac:dyDescent="0.25">
      <c r="A67" s="8" t="s">
        <v>18693</v>
      </c>
      <c r="B67" s="8" t="s">
        <v>889</v>
      </c>
      <c r="C67" s="8" t="s">
        <v>18694</v>
      </c>
      <c r="D67" s="8" t="s">
        <v>18694</v>
      </c>
      <c r="E67" s="13" t="s">
        <v>35261</v>
      </c>
      <c r="F67" s="77" t="str">
        <f t="shared" si="1"/>
        <v>К товару</v>
      </c>
      <c r="G67" s="87">
        <v>1073.9109599999999</v>
      </c>
      <c r="H67" s="61">
        <v>93</v>
      </c>
      <c r="I67" s="60"/>
    </row>
    <row r="68" spans="1:9" ht="15" x14ac:dyDescent="0.25">
      <c r="A68" s="8" t="s">
        <v>18695</v>
      </c>
      <c r="B68" s="8" t="s">
        <v>889</v>
      </c>
      <c r="C68" s="8" t="s">
        <v>18696</v>
      </c>
      <c r="D68" s="8" t="s">
        <v>18696</v>
      </c>
      <c r="E68" s="13" t="s">
        <v>35262</v>
      </c>
      <c r="F68" s="77" t="str">
        <f t="shared" si="1"/>
        <v>К товару</v>
      </c>
      <c r="G68" s="87">
        <v>1609.7079600000002</v>
      </c>
      <c r="H68" s="61">
        <v>64</v>
      </c>
      <c r="I68" s="60"/>
    </row>
    <row r="69" spans="1:9" ht="15" x14ac:dyDescent="0.25">
      <c r="A69" s="8" t="s">
        <v>18697</v>
      </c>
      <c r="B69" s="8" t="s">
        <v>889</v>
      </c>
      <c r="C69" s="8" t="s">
        <v>18698</v>
      </c>
      <c r="D69" s="8" t="s">
        <v>18699</v>
      </c>
      <c r="E69" s="13" t="s">
        <v>35263</v>
      </c>
      <c r="F69" s="77" t="str">
        <f t="shared" si="1"/>
        <v>К товару</v>
      </c>
      <c r="G69" s="87">
        <v>61592.906159999999</v>
      </c>
      <c r="H69" s="61">
        <v>10</v>
      </c>
      <c r="I69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97" fitToHeight="2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39997558519241921"/>
    <pageSetUpPr fitToPage="1"/>
  </sheetPr>
  <dimension ref="A1:I47"/>
  <sheetViews>
    <sheetView view="pageBreakPreview" topLeftCell="B1" zoomScaleNormal="100" zoomScaleSheetLayoutView="100" workbookViewId="0">
      <selection activeCell="M16" sqref="M16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16" style="1" hidden="1" customWidth="1"/>
    <col min="5" max="5" width="86.28515625" style="1" customWidth="1"/>
    <col min="6" max="6" width="18.710937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35303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35264</v>
      </c>
      <c r="H9" s="91" t="s">
        <v>5</v>
      </c>
      <c r="I9" s="92" t="s">
        <v>4</v>
      </c>
    </row>
    <row r="10" spans="1:9" ht="30" x14ac:dyDescent="0.25">
      <c r="A10" s="8" t="s">
        <v>25045</v>
      </c>
      <c r="B10" s="8" t="s">
        <v>18700</v>
      </c>
      <c r="C10" s="8" t="s">
        <v>25046</v>
      </c>
      <c r="D10" s="8" t="s">
        <v>25047</v>
      </c>
      <c r="E10" s="13" t="s">
        <v>35265</v>
      </c>
      <c r="F10" s="77" t="str">
        <f t="shared" ref="F10:F47" si="0">HYPERLINK("https://shop-askom.kz/?pbrandnumber="&amp;C10&amp;"&amp;pbrandname=TE PARTS", "К товару")</f>
        <v>К товару</v>
      </c>
      <c r="G10" s="87">
        <v>7057.4601599999996</v>
      </c>
      <c r="H10" s="61">
        <v>30</v>
      </c>
      <c r="I10" s="60"/>
    </row>
    <row r="11" spans="1:9" ht="30" x14ac:dyDescent="0.25">
      <c r="A11" s="8" t="s">
        <v>18701</v>
      </c>
      <c r="B11" s="8" t="s">
        <v>18700</v>
      </c>
      <c r="C11" s="8" t="s">
        <v>18702</v>
      </c>
      <c r="D11" s="8" t="s">
        <v>18703</v>
      </c>
      <c r="E11" s="13" t="s">
        <v>35266</v>
      </c>
      <c r="F11" s="77" t="str">
        <f t="shared" si="0"/>
        <v>К товару</v>
      </c>
      <c r="G11" s="87">
        <v>8206.0930800000006</v>
      </c>
      <c r="H11" s="61">
        <v>12</v>
      </c>
      <c r="I11" s="60"/>
    </row>
    <row r="12" spans="1:9" ht="15" x14ac:dyDescent="0.25">
      <c r="A12" s="8" t="s">
        <v>18704</v>
      </c>
      <c r="B12" s="8" t="s">
        <v>18700</v>
      </c>
      <c r="C12" s="8" t="s">
        <v>18705</v>
      </c>
      <c r="D12" s="8" t="s">
        <v>26060</v>
      </c>
      <c r="E12" s="13" t="s">
        <v>35267</v>
      </c>
      <c r="F12" s="77" t="str">
        <f t="shared" si="0"/>
        <v>К товару</v>
      </c>
      <c r="G12" s="87">
        <v>10851.48216</v>
      </c>
      <c r="H12" s="61">
        <v>6</v>
      </c>
      <c r="I12" s="60"/>
    </row>
    <row r="13" spans="1:9" ht="15" x14ac:dyDescent="0.25">
      <c r="A13" s="8" t="s">
        <v>25048</v>
      </c>
      <c r="B13" s="8" t="s">
        <v>18700</v>
      </c>
      <c r="C13" s="8" t="s">
        <v>25049</v>
      </c>
      <c r="D13" s="8" t="s">
        <v>25050</v>
      </c>
      <c r="E13" s="13" t="s">
        <v>35268</v>
      </c>
      <c r="F13" s="77" t="str">
        <f t="shared" si="0"/>
        <v>К товару</v>
      </c>
      <c r="G13" s="87">
        <v>34580.627999999997</v>
      </c>
      <c r="H13" s="61">
        <v>1</v>
      </c>
      <c r="I13" s="60"/>
    </row>
    <row r="14" spans="1:9" ht="15" x14ac:dyDescent="0.25">
      <c r="A14" s="8" t="s">
        <v>18706</v>
      </c>
      <c r="B14" s="8" t="s">
        <v>18700</v>
      </c>
      <c r="C14" s="8" t="s">
        <v>18707</v>
      </c>
      <c r="D14" s="8" t="s">
        <v>13742</v>
      </c>
      <c r="E14" s="13" t="s">
        <v>35269</v>
      </c>
      <c r="F14" s="77" t="str">
        <f t="shared" si="0"/>
        <v>К товару</v>
      </c>
      <c r="G14" s="87">
        <v>16344.415079999999</v>
      </c>
      <c r="H14" s="61">
        <v>11</v>
      </c>
      <c r="I14" s="60"/>
    </row>
    <row r="15" spans="1:9" ht="15" x14ac:dyDescent="0.25">
      <c r="A15" s="8" t="s">
        <v>18708</v>
      </c>
      <c r="B15" s="8" t="s">
        <v>18700</v>
      </c>
      <c r="C15" s="8" t="s">
        <v>18709</v>
      </c>
      <c r="D15" s="8" t="s">
        <v>6302</v>
      </c>
      <c r="E15" s="13" t="s">
        <v>35270</v>
      </c>
      <c r="F15" s="77" t="str">
        <f t="shared" si="0"/>
        <v>К товару</v>
      </c>
      <c r="G15" s="87">
        <v>15320.897999999999</v>
      </c>
      <c r="H15" s="61">
        <v>10</v>
      </c>
      <c r="I15" s="60"/>
    </row>
    <row r="16" spans="1:9" ht="15" x14ac:dyDescent="0.25">
      <c r="A16" s="8" t="s">
        <v>18710</v>
      </c>
      <c r="B16" s="8" t="s">
        <v>18700</v>
      </c>
      <c r="C16" s="8" t="s">
        <v>18711</v>
      </c>
      <c r="D16" s="8" t="s">
        <v>6337</v>
      </c>
      <c r="E16" s="13" t="s">
        <v>35271</v>
      </c>
      <c r="F16" s="77" t="str">
        <f t="shared" si="0"/>
        <v>К товару</v>
      </c>
      <c r="G16" s="87">
        <v>12164.039999999999</v>
      </c>
      <c r="H16" s="61">
        <v>4</v>
      </c>
      <c r="I16" s="60"/>
    </row>
    <row r="17" spans="1:9" ht="15" x14ac:dyDescent="0.25">
      <c r="A17" s="8" t="s">
        <v>18712</v>
      </c>
      <c r="B17" s="8" t="s">
        <v>18700</v>
      </c>
      <c r="C17" s="8" t="s">
        <v>18713</v>
      </c>
      <c r="D17" s="8" t="s">
        <v>18714</v>
      </c>
      <c r="E17" s="13" t="s">
        <v>35272</v>
      </c>
      <c r="F17" s="77" t="str">
        <f t="shared" si="0"/>
        <v>К товару</v>
      </c>
      <c r="G17" s="87">
        <v>8592.4461599999995</v>
      </c>
      <c r="H17" s="61">
        <v>4</v>
      </c>
      <c r="I17" s="60"/>
    </row>
    <row r="18" spans="1:9" ht="30" x14ac:dyDescent="0.25">
      <c r="A18" s="8" t="s">
        <v>25051</v>
      </c>
      <c r="B18" s="8" t="s">
        <v>18700</v>
      </c>
      <c r="C18" s="8" t="s">
        <v>25052</v>
      </c>
      <c r="D18" s="8" t="s">
        <v>25053</v>
      </c>
      <c r="E18" s="13" t="s">
        <v>35273</v>
      </c>
      <c r="F18" s="77" t="str">
        <f t="shared" si="0"/>
        <v>К товару</v>
      </c>
      <c r="G18" s="87">
        <v>6931.7650800000001</v>
      </c>
      <c r="H18" s="61">
        <v>10</v>
      </c>
      <c r="I18" s="60"/>
    </row>
    <row r="19" spans="1:9" ht="30" x14ac:dyDescent="0.25">
      <c r="A19" s="8" t="s">
        <v>18715</v>
      </c>
      <c r="B19" s="8" t="s">
        <v>18700</v>
      </c>
      <c r="C19" s="8" t="s">
        <v>18716</v>
      </c>
      <c r="D19" s="8" t="s">
        <v>18717</v>
      </c>
      <c r="E19" s="13" t="s">
        <v>35274</v>
      </c>
      <c r="F19" s="77" t="str">
        <f t="shared" si="0"/>
        <v>К товару</v>
      </c>
      <c r="G19" s="87">
        <v>7066.7280000000001</v>
      </c>
      <c r="H19" s="61">
        <v>11</v>
      </c>
      <c r="I19" s="60"/>
    </row>
    <row r="20" spans="1:9" ht="30" x14ac:dyDescent="0.25">
      <c r="A20" s="8" t="s">
        <v>18718</v>
      </c>
      <c r="B20" s="8" t="s">
        <v>18700</v>
      </c>
      <c r="C20" s="8" t="s">
        <v>18719</v>
      </c>
      <c r="D20" s="8" t="s">
        <v>18720</v>
      </c>
      <c r="E20" s="13" t="s">
        <v>35275</v>
      </c>
      <c r="F20" s="77" t="str">
        <f t="shared" si="0"/>
        <v>К товару</v>
      </c>
      <c r="G20" s="87">
        <v>5300.0460000000003</v>
      </c>
      <c r="H20" s="61">
        <v>5</v>
      </c>
      <c r="I20" s="60"/>
    </row>
    <row r="21" spans="1:9" ht="30" x14ac:dyDescent="0.25">
      <c r="A21" s="8" t="s">
        <v>18721</v>
      </c>
      <c r="B21" s="8" t="s">
        <v>18700</v>
      </c>
      <c r="C21" s="8" t="s">
        <v>18722</v>
      </c>
      <c r="D21" s="8" t="s">
        <v>18723</v>
      </c>
      <c r="E21" s="13" t="s">
        <v>35276</v>
      </c>
      <c r="F21" s="77" t="str">
        <f t="shared" si="0"/>
        <v>К товару</v>
      </c>
      <c r="G21" s="87">
        <v>5367.8170799999998</v>
      </c>
      <c r="H21" s="61">
        <v>5</v>
      </c>
      <c r="I21" s="60"/>
    </row>
    <row r="22" spans="1:9" ht="30" x14ac:dyDescent="0.25">
      <c r="A22" s="8" t="s">
        <v>18724</v>
      </c>
      <c r="B22" s="8" t="s">
        <v>18700</v>
      </c>
      <c r="C22" s="8" t="s">
        <v>18725</v>
      </c>
      <c r="D22" s="8" t="s">
        <v>18726</v>
      </c>
      <c r="E22" s="13" t="s">
        <v>35277</v>
      </c>
      <c r="F22" s="77" t="str">
        <f t="shared" si="0"/>
        <v>К товару</v>
      </c>
      <c r="G22" s="87">
        <v>7549.8141599999999</v>
      </c>
      <c r="H22" s="61">
        <v>6</v>
      </c>
      <c r="I22" s="60"/>
    </row>
    <row r="23" spans="1:9" ht="15" x14ac:dyDescent="0.25">
      <c r="A23" s="8" t="s">
        <v>18727</v>
      </c>
      <c r="B23" s="8" t="s">
        <v>18700</v>
      </c>
      <c r="C23" s="8" t="s">
        <v>18728</v>
      </c>
      <c r="D23" s="8" t="s">
        <v>18728</v>
      </c>
      <c r="E23" s="13" t="s">
        <v>35278</v>
      </c>
      <c r="F23" s="77" t="str">
        <f t="shared" si="0"/>
        <v>К товару</v>
      </c>
      <c r="G23" s="87">
        <v>5879.2860000000001</v>
      </c>
      <c r="H23" s="61">
        <v>29</v>
      </c>
      <c r="I23" s="60"/>
    </row>
    <row r="24" spans="1:9" ht="15" x14ac:dyDescent="0.25">
      <c r="A24" s="8" t="s">
        <v>18729</v>
      </c>
      <c r="B24" s="8" t="s">
        <v>18700</v>
      </c>
      <c r="C24" s="8" t="s">
        <v>18730</v>
      </c>
      <c r="D24" s="8" t="s">
        <v>18730</v>
      </c>
      <c r="E24" s="13" t="s">
        <v>35279</v>
      </c>
      <c r="F24" s="77" t="str">
        <f t="shared" si="0"/>
        <v>К товару</v>
      </c>
      <c r="G24" s="87">
        <v>6362.3721599999999</v>
      </c>
      <c r="H24" s="61">
        <v>18</v>
      </c>
      <c r="I24" s="60"/>
    </row>
    <row r="25" spans="1:9" ht="15" x14ac:dyDescent="0.25">
      <c r="A25" s="8" t="s">
        <v>25054</v>
      </c>
      <c r="B25" s="8" t="s">
        <v>18700</v>
      </c>
      <c r="C25" s="8" t="s">
        <v>25055</v>
      </c>
      <c r="D25" s="8" t="s">
        <v>25056</v>
      </c>
      <c r="E25" s="13" t="s">
        <v>35280</v>
      </c>
      <c r="F25" s="77" t="str">
        <f t="shared" si="0"/>
        <v>К товару</v>
      </c>
      <c r="G25" s="87">
        <v>2001.2742000000001</v>
      </c>
      <c r="H25" s="61">
        <v>35</v>
      </c>
      <c r="I25" s="60"/>
    </row>
    <row r="26" spans="1:9" ht="15" x14ac:dyDescent="0.25">
      <c r="A26" s="8" t="s">
        <v>18731</v>
      </c>
      <c r="B26" s="8" t="s">
        <v>18700</v>
      </c>
      <c r="C26" s="8" t="s">
        <v>18732</v>
      </c>
      <c r="D26" s="8" t="s">
        <v>18732</v>
      </c>
      <c r="E26" s="13" t="s">
        <v>35281</v>
      </c>
      <c r="F26" s="77" t="str">
        <f t="shared" si="0"/>
        <v>К товару</v>
      </c>
      <c r="G26" s="87">
        <v>1815.9173999999998</v>
      </c>
      <c r="H26" s="61">
        <v>4</v>
      </c>
      <c r="I26" s="60"/>
    </row>
    <row r="27" spans="1:9" ht="30" x14ac:dyDescent="0.25">
      <c r="A27" s="8" t="s">
        <v>18733</v>
      </c>
      <c r="B27" s="8" t="s">
        <v>18700</v>
      </c>
      <c r="C27" s="8" t="s">
        <v>18734</v>
      </c>
      <c r="D27" s="8" t="s">
        <v>18735</v>
      </c>
      <c r="E27" s="13" t="s">
        <v>35282</v>
      </c>
      <c r="F27" s="77" t="str">
        <f t="shared" si="0"/>
        <v>К товару</v>
      </c>
      <c r="G27" s="87">
        <v>608.78124000000003</v>
      </c>
      <c r="H27" s="61">
        <v>187</v>
      </c>
      <c r="I27" s="60"/>
    </row>
    <row r="28" spans="1:9" ht="15" x14ac:dyDescent="0.25">
      <c r="A28" s="8" t="s">
        <v>18736</v>
      </c>
      <c r="B28" s="8" t="s">
        <v>18700</v>
      </c>
      <c r="C28" s="8" t="s">
        <v>18737</v>
      </c>
      <c r="D28" s="8" t="s">
        <v>18737</v>
      </c>
      <c r="E28" s="13" t="s">
        <v>35283</v>
      </c>
      <c r="F28" s="77" t="str">
        <f t="shared" si="0"/>
        <v>К товару</v>
      </c>
      <c r="G28" s="87">
        <v>4180.3750799999998</v>
      </c>
      <c r="H28" s="61">
        <v>9</v>
      </c>
      <c r="I28" s="60"/>
    </row>
    <row r="29" spans="1:9" ht="15" x14ac:dyDescent="0.25">
      <c r="A29" s="8" t="s">
        <v>25057</v>
      </c>
      <c r="B29" s="8" t="s">
        <v>18700</v>
      </c>
      <c r="C29" s="8" t="s">
        <v>25058</v>
      </c>
      <c r="D29" s="8" t="s">
        <v>25058</v>
      </c>
      <c r="E29" s="13" t="s">
        <v>35284</v>
      </c>
      <c r="F29" s="77" t="str">
        <f t="shared" si="0"/>
        <v>К товару</v>
      </c>
      <c r="G29" s="87">
        <v>2044.13796</v>
      </c>
      <c r="H29" s="61">
        <v>17</v>
      </c>
      <c r="I29" s="60"/>
    </row>
    <row r="30" spans="1:9" ht="30" x14ac:dyDescent="0.25">
      <c r="A30" s="8" t="s">
        <v>25059</v>
      </c>
      <c r="B30" s="8" t="s">
        <v>18700</v>
      </c>
      <c r="C30" s="8" t="s">
        <v>25060</v>
      </c>
      <c r="D30" s="8" t="s">
        <v>25061</v>
      </c>
      <c r="E30" s="13" t="s">
        <v>35285</v>
      </c>
      <c r="F30" s="77" t="str">
        <f t="shared" si="0"/>
        <v>К товару</v>
      </c>
      <c r="G30" s="87">
        <v>2413.69308</v>
      </c>
      <c r="H30" s="61">
        <v>18</v>
      </c>
      <c r="I30" s="60"/>
    </row>
    <row r="31" spans="1:9" ht="15" x14ac:dyDescent="0.25">
      <c r="A31" s="8" t="s">
        <v>25062</v>
      </c>
      <c r="B31" s="8" t="s">
        <v>18700</v>
      </c>
      <c r="C31" s="8" t="s">
        <v>25063</v>
      </c>
      <c r="D31" s="8" t="s">
        <v>25064</v>
      </c>
      <c r="E31" s="13" t="s">
        <v>35286</v>
      </c>
      <c r="F31" s="77" t="str">
        <f t="shared" si="0"/>
        <v>К товару</v>
      </c>
      <c r="G31" s="87">
        <v>2085.2640000000001</v>
      </c>
      <c r="H31" s="61">
        <v>21</v>
      </c>
      <c r="I31" s="60"/>
    </row>
    <row r="32" spans="1:9" ht="15" x14ac:dyDescent="0.25">
      <c r="A32" s="8" t="s">
        <v>18738</v>
      </c>
      <c r="B32" s="8" t="s">
        <v>18700</v>
      </c>
      <c r="C32" s="8" t="s">
        <v>18739</v>
      </c>
      <c r="D32" s="8" t="s">
        <v>25065</v>
      </c>
      <c r="E32" s="13" t="s">
        <v>35287</v>
      </c>
      <c r="F32" s="77" t="str">
        <f t="shared" si="0"/>
        <v>К товару</v>
      </c>
      <c r="G32" s="87">
        <v>2857.9701600000003</v>
      </c>
      <c r="H32" s="61">
        <v>27</v>
      </c>
      <c r="I32" s="60"/>
    </row>
    <row r="33" spans="1:9" ht="30" x14ac:dyDescent="0.25">
      <c r="A33" s="8" t="s">
        <v>18740</v>
      </c>
      <c r="B33" s="8" t="s">
        <v>18700</v>
      </c>
      <c r="C33" s="8" t="s">
        <v>18741</v>
      </c>
      <c r="D33" s="8" t="s">
        <v>18741</v>
      </c>
      <c r="E33" s="13" t="s">
        <v>35288</v>
      </c>
      <c r="F33" s="77" t="str">
        <f t="shared" si="0"/>
        <v>К товару</v>
      </c>
      <c r="G33" s="87">
        <v>3321.3621600000001</v>
      </c>
      <c r="H33" s="61">
        <v>8</v>
      </c>
      <c r="I33" s="60"/>
    </row>
    <row r="34" spans="1:9" ht="30" x14ac:dyDescent="0.25">
      <c r="A34" s="8" t="s">
        <v>25066</v>
      </c>
      <c r="B34" s="8" t="s">
        <v>18700</v>
      </c>
      <c r="C34" s="8" t="s">
        <v>25067</v>
      </c>
      <c r="D34" s="8" t="s">
        <v>25067</v>
      </c>
      <c r="E34" s="13" t="s">
        <v>35289</v>
      </c>
      <c r="F34" s="77" t="str">
        <f t="shared" si="0"/>
        <v>К товару</v>
      </c>
      <c r="G34" s="87">
        <v>3495.1341600000001</v>
      </c>
      <c r="H34" s="61">
        <v>19</v>
      </c>
      <c r="I34" s="60"/>
    </row>
    <row r="35" spans="1:9" ht="15" x14ac:dyDescent="0.25">
      <c r="A35" s="8" t="s">
        <v>18742</v>
      </c>
      <c r="B35" s="8" t="s">
        <v>18700</v>
      </c>
      <c r="C35" s="8" t="s">
        <v>18743</v>
      </c>
      <c r="D35" s="8" t="s">
        <v>18743</v>
      </c>
      <c r="E35" s="13" t="s">
        <v>35290</v>
      </c>
      <c r="F35" s="77" t="str">
        <f t="shared" si="0"/>
        <v>К товару</v>
      </c>
      <c r="G35" s="87">
        <v>2230.0740000000001</v>
      </c>
      <c r="H35" s="61">
        <v>42</v>
      </c>
      <c r="I35" s="60"/>
    </row>
    <row r="36" spans="1:9" ht="30" x14ac:dyDescent="0.25">
      <c r="A36" s="8" t="s">
        <v>25068</v>
      </c>
      <c r="B36" s="8" t="s">
        <v>18700</v>
      </c>
      <c r="C36" s="8" t="s">
        <v>25069</v>
      </c>
      <c r="D36" s="8" t="s">
        <v>25069</v>
      </c>
      <c r="E36" s="13" t="s">
        <v>35291</v>
      </c>
      <c r="F36" s="77" t="str">
        <f t="shared" si="0"/>
        <v>К товару</v>
      </c>
      <c r="G36" s="87">
        <v>4180.3750799999998</v>
      </c>
      <c r="H36" s="61">
        <v>40</v>
      </c>
      <c r="I36" s="60"/>
    </row>
    <row r="37" spans="1:9" ht="15" x14ac:dyDescent="0.25">
      <c r="A37" s="8" t="s">
        <v>18744</v>
      </c>
      <c r="B37" s="8" t="s">
        <v>18700</v>
      </c>
      <c r="C37" s="8" t="s">
        <v>18745</v>
      </c>
      <c r="D37" s="8" t="s">
        <v>18746</v>
      </c>
      <c r="E37" s="13" t="s">
        <v>35292</v>
      </c>
      <c r="F37" s="77" t="str">
        <f t="shared" si="0"/>
        <v>К товару</v>
      </c>
      <c r="G37" s="87">
        <v>4633.92</v>
      </c>
      <c r="H37" s="61">
        <v>7</v>
      </c>
      <c r="I37" s="60"/>
    </row>
    <row r="38" spans="1:9" ht="15" x14ac:dyDescent="0.25">
      <c r="A38" s="8" t="s">
        <v>18747</v>
      </c>
      <c r="B38" s="8" t="s">
        <v>18700</v>
      </c>
      <c r="C38" s="8" t="s">
        <v>18748</v>
      </c>
      <c r="D38" s="8" t="s">
        <v>18749</v>
      </c>
      <c r="E38" s="13" t="s">
        <v>35293</v>
      </c>
      <c r="F38" s="77" t="str">
        <f t="shared" si="0"/>
        <v>К товару</v>
      </c>
      <c r="G38" s="87">
        <v>2179.10088</v>
      </c>
      <c r="H38" s="61">
        <v>42</v>
      </c>
      <c r="I38" s="60"/>
    </row>
    <row r="39" spans="1:9" ht="15" x14ac:dyDescent="0.25">
      <c r="A39" s="8" t="s">
        <v>18750</v>
      </c>
      <c r="B39" s="8" t="s">
        <v>18700</v>
      </c>
      <c r="C39" s="8" t="s">
        <v>18751</v>
      </c>
      <c r="D39" s="8" t="s">
        <v>18751</v>
      </c>
      <c r="E39" s="13" t="s">
        <v>35294</v>
      </c>
      <c r="F39" s="77" t="str">
        <f t="shared" si="0"/>
        <v>К товару</v>
      </c>
      <c r="G39" s="87">
        <v>2722.4279999999999</v>
      </c>
      <c r="H39" s="61">
        <v>18</v>
      </c>
      <c r="I39" s="60"/>
    </row>
    <row r="40" spans="1:9" ht="15" x14ac:dyDescent="0.25">
      <c r="A40" s="8" t="s">
        <v>26512</v>
      </c>
      <c r="B40" s="8" t="s">
        <v>18700</v>
      </c>
      <c r="C40" s="8" t="s">
        <v>26513</v>
      </c>
      <c r="D40" s="8" t="s">
        <v>26514</v>
      </c>
      <c r="E40" s="13" t="s">
        <v>35295</v>
      </c>
      <c r="F40" s="77" t="str">
        <f t="shared" si="0"/>
        <v>К товару</v>
      </c>
      <c r="G40" s="87">
        <v>1921.3390800000002</v>
      </c>
      <c r="H40" s="61">
        <v>6</v>
      </c>
      <c r="I40" s="60"/>
    </row>
    <row r="41" spans="1:9" ht="15" x14ac:dyDescent="0.25">
      <c r="A41" s="8" t="s">
        <v>21763</v>
      </c>
      <c r="B41" s="8" t="s">
        <v>18700</v>
      </c>
      <c r="C41" s="8" t="s">
        <v>21764</v>
      </c>
      <c r="D41" s="8" t="s">
        <v>21764</v>
      </c>
      <c r="E41" s="13" t="s">
        <v>35296</v>
      </c>
      <c r="F41" s="77" t="str">
        <f t="shared" si="0"/>
        <v>К товару</v>
      </c>
      <c r="G41" s="87">
        <v>3861.7930799999999</v>
      </c>
      <c r="H41" s="61">
        <v>96</v>
      </c>
      <c r="I41" s="60"/>
    </row>
    <row r="42" spans="1:9" ht="15" x14ac:dyDescent="0.25">
      <c r="A42" s="8" t="s">
        <v>25070</v>
      </c>
      <c r="B42" s="8" t="s">
        <v>18700</v>
      </c>
      <c r="C42" s="8" t="s">
        <v>25071</v>
      </c>
      <c r="D42" s="8" t="s">
        <v>25072</v>
      </c>
      <c r="E42" s="13" t="s">
        <v>35297</v>
      </c>
      <c r="F42" s="77" t="str">
        <f t="shared" si="0"/>
        <v>К товару</v>
      </c>
      <c r="G42" s="87">
        <v>4093.4890799999998</v>
      </c>
      <c r="H42" s="61">
        <v>78</v>
      </c>
      <c r="I42" s="60"/>
    </row>
    <row r="43" spans="1:9" ht="15" x14ac:dyDescent="0.25">
      <c r="A43" s="8" t="s">
        <v>18752</v>
      </c>
      <c r="B43" s="8" t="s">
        <v>18700</v>
      </c>
      <c r="C43" s="8" t="s">
        <v>18753</v>
      </c>
      <c r="D43" s="8" t="s">
        <v>18753</v>
      </c>
      <c r="E43" s="13" t="s">
        <v>35298</v>
      </c>
      <c r="F43" s="77" t="str">
        <f t="shared" si="0"/>
        <v>К товару</v>
      </c>
      <c r="G43" s="87">
        <v>5145.9681599999994</v>
      </c>
      <c r="H43" s="61">
        <v>31</v>
      </c>
      <c r="I43" s="60"/>
    </row>
    <row r="44" spans="1:9" ht="15" x14ac:dyDescent="0.25">
      <c r="A44" s="8" t="s">
        <v>18754</v>
      </c>
      <c r="B44" s="8" t="s">
        <v>18700</v>
      </c>
      <c r="C44" s="8" t="s">
        <v>18755</v>
      </c>
      <c r="D44" s="8" t="s">
        <v>28060</v>
      </c>
      <c r="E44" s="13" t="s">
        <v>35299</v>
      </c>
      <c r="F44" s="77" t="str">
        <f t="shared" si="0"/>
        <v>К товару</v>
      </c>
      <c r="G44" s="87">
        <v>3871.6401600000004</v>
      </c>
      <c r="H44" s="61">
        <v>6</v>
      </c>
      <c r="I44" s="60"/>
    </row>
    <row r="45" spans="1:9" ht="30" x14ac:dyDescent="0.25">
      <c r="A45" s="8" t="s">
        <v>26515</v>
      </c>
      <c r="B45" s="8" t="s">
        <v>18700</v>
      </c>
      <c r="C45" s="8" t="s">
        <v>26516</v>
      </c>
      <c r="D45" s="8" t="s">
        <v>26517</v>
      </c>
      <c r="E45" s="13" t="s">
        <v>35300</v>
      </c>
      <c r="F45" s="77" t="str">
        <f t="shared" si="0"/>
        <v>К товару</v>
      </c>
      <c r="G45" s="87">
        <v>2761.2370799999999</v>
      </c>
      <c r="H45" s="61">
        <v>27</v>
      </c>
      <c r="I45" s="60"/>
    </row>
    <row r="46" spans="1:9" ht="30" x14ac:dyDescent="0.25">
      <c r="A46" s="8" t="s">
        <v>26518</v>
      </c>
      <c r="B46" s="8" t="s">
        <v>18700</v>
      </c>
      <c r="C46" s="8" t="s">
        <v>26519</v>
      </c>
      <c r="D46" s="8" t="s">
        <v>26520</v>
      </c>
      <c r="E46" s="13" t="s">
        <v>35301</v>
      </c>
      <c r="F46" s="77" t="str">
        <f t="shared" si="0"/>
        <v>К товару</v>
      </c>
      <c r="G46" s="87">
        <v>2394.57816</v>
      </c>
      <c r="H46" s="61">
        <v>10</v>
      </c>
      <c r="I46" s="60"/>
    </row>
    <row r="47" spans="1:9" ht="15" x14ac:dyDescent="0.25">
      <c r="A47" s="8" t="s">
        <v>25073</v>
      </c>
      <c r="B47" s="8" t="s">
        <v>18700</v>
      </c>
      <c r="C47" s="8" t="s">
        <v>25074</v>
      </c>
      <c r="D47" s="8" t="s">
        <v>25075</v>
      </c>
      <c r="E47" s="13" t="s">
        <v>35302</v>
      </c>
      <c r="F47" s="77" t="str">
        <f t="shared" si="0"/>
        <v>К товару</v>
      </c>
      <c r="G47" s="87">
        <v>4054.68</v>
      </c>
      <c r="H47" s="61">
        <v>171</v>
      </c>
      <c r="I47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89" fitToHeight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39997558519241921"/>
    <pageSetUpPr fitToPage="1"/>
  </sheetPr>
  <dimension ref="A1:I98"/>
  <sheetViews>
    <sheetView view="pageBreakPreview" topLeftCell="B1" zoomScaleNormal="100" zoomScaleSheetLayoutView="100" workbookViewId="0">
      <selection activeCell="M19" sqref="M19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16" style="1" hidden="1" customWidth="1"/>
    <col min="5" max="5" width="86.7109375" style="1" customWidth="1"/>
    <col min="6" max="6" width="18.710937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35304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15" x14ac:dyDescent="0.25">
      <c r="A10" s="8" t="s">
        <v>25076</v>
      </c>
      <c r="B10" s="8" t="s">
        <v>18758</v>
      </c>
      <c r="C10" s="8" t="s">
        <v>25077</v>
      </c>
      <c r="D10" s="8" t="s">
        <v>25078</v>
      </c>
      <c r="E10" s="13" t="s">
        <v>35305</v>
      </c>
      <c r="F10" s="77" t="str">
        <f t="shared" ref="F10:F41" si="0">HYPERLINK("https://shop-askom.kz/?pbrandnumber="&amp;C10&amp;"&amp;pbrandname=TEXTAR", "К товару")</f>
        <v>К товару</v>
      </c>
      <c r="G10" s="87">
        <v>20785.44816</v>
      </c>
      <c r="H10" s="61">
        <v>2</v>
      </c>
      <c r="I10" s="60"/>
    </row>
    <row r="11" spans="1:9" ht="15" x14ac:dyDescent="0.25">
      <c r="A11" s="8" t="s">
        <v>18756</v>
      </c>
      <c r="B11" s="8" t="s">
        <v>18758</v>
      </c>
      <c r="C11" s="8" t="s">
        <v>18757</v>
      </c>
      <c r="D11" s="8" t="s">
        <v>6469</v>
      </c>
      <c r="E11" s="13" t="s">
        <v>35306</v>
      </c>
      <c r="F11" s="77" t="str">
        <f t="shared" si="0"/>
        <v>К товару</v>
      </c>
      <c r="G11" s="87">
        <v>62654.653080000004</v>
      </c>
      <c r="H11" s="61">
        <v>79</v>
      </c>
      <c r="I11" s="60"/>
    </row>
    <row r="12" spans="1:9" ht="30" x14ac:dyDescent="0.25">
      <c r="A12" s="8" t="s">
        <v>18759</v>
      </c>
      <c r="B12" s="8" t="s">
        <v>18758</v>
      </c>
      <c r="C12" s="8" t="s">
        <v>18760</v>
      </c>
      <c r="D12" s="8" t="s">
        <v>18761</v>
      </c>
      <c r="E12" s="13" t="s">
        <v>35307</v>
      </c>
      <c r="F12" s="77" t="str">
        <f t="shared" si="0"/>
        <v>К товару</v>
      </c>
      <c r="G12" s="87">
        <v>39417.281999999999</v>
      </c>
      <c r="H12" s="61">
        <v>346</v>
      </c>
      <c r="I12" s="60"/>
    </row>
    <row r="13" spans="1:9" ht="15" x14ac:dyDescent="0.25">
      <c r="A13" s="8" t="s">
        <v>18762</v>
      </c>
      <c r="B13" s="8" t="s">
        <v>18758</v>
      </c>
      <c r="C13" s="8" t="s">
        <v>18763</v>
      </c>
      <c r="D13" s="8" t="s">
        <v>18764</v>
      </c>
      <c r="E13" s="13" t="s">
        <v>35308</v>
      </c>
      <c r="F13" s="77" t="str">
        <f t="shared" si="0"/>
        <v>К товару</v>
      </c>
      <c r="G13" s="87">
        <v>30014.479080000001</v>
      </c>
      <c r="H13" s="61">
        <v>36</v>
      </c>
      <c r="I13" s="60"/>
    </row>
    <row r="14" spans="1:9" ht="30" x14ac:dyDescent="0.25">
      <c r="A14" s="8" t="s">
        <v>25079</v>
      </c>
      <c r="B14" s="8" t="s">
        <v>18758</v>
      </c>
      <c r="C14" s="8" t="s">
        <v>25080</v>
      </c>
      <c r="D14" s="8"/>
      <c r="E14" s="13" t="s">
        <v>35309</v>
      </c>
      <c r="F14" s="77" t="str">
        <f t="shared" si="0"/>
        <v>К товару</v>
      </c>
      <c r="G14" s="87">
        <v>65840.473080000011</v>
      </c>
      <c r="H14" s="61">
        <v>45</v>
      </c>
      <c r="I14" s="60"/>
    </row>
    <row r="15" spans="1:9" ht="15" x14ac:dyDescent="0.25">
      <c r="A15" s="8" t="s">
        <v>18765</v>
      </c>
      <c r="B15" s="8" t="s">
        <v>18758</v>
      </c>
      <c r="C15" s="8" t="s">
        <v>18766</v>
      </c>
      <c r="D15" s="8" t="s">
        <v>18767</v>
      </c>
      <c r="E15" s="13" t="s">
        <v>35310</v>
      </c>
      <c r="F15" s="77" t="str">
        <f t="shared" si="0"/>
        <v>К товару</v>
      </c>
      <c r="G15" s="87">
        <v>77811.62616</v>
      </c>
      <c r="H15" s="61">
        <v>5</v>
      </c>
      <c r="I15" s="60"/>
    </row>
    <row r="16" spans="1:9" ht="15" x14ac:dyDescent="0.25">
      <c r="A16" s="8" t="s">
        <v>18768</v>
      </c>
      <c r="B16" s="8" t="s">
        <v>18758</v>
      </c>
      <c r="C16" s="8" t="s">
        <v>18769</v>
      </c>
      <c r="D16" s="8" t="s">
        <v>18770</v>
      </c>
      <c r="E16" s="13" t="s">
        <v>35311</v>
      </c>
      <c r="F16" s="77" t="str">
        <f t="shared" si="0"/>
        <v>К товару</v>
      </c>
      <c r="G16" s="87">
        <v>87079.466160000011</v>
      </c>
      <c r="H16" s="61">
        <v>152</v>
      </c>
      <c r="I16" s="60"/>
    </row>
    <row r="17" spans="1:9" ht="15" x14ac:dyDescent="0.25">
      <c r="A17" s="8" t="s">
        <v>18771</v>
      </c>
      <c r="B17" s="8" t="s">
        <v>18758</v>
      </c>
      <c r="C17" s="8" t="s">
        <v>18772</v>
      </c>
      <c r="D17" s="8" t="s">
        <v>18773</v>
      </c>
      <c r="E17" s="13" t="s">
        <v>35312</v>
      </c>
      <c r="F17" s="77" t="str">
        <f t="shared" si="0"/>
        <v>К товару</v>
      </c>
      <c r="G17" s="87">
        <v>75590.819999999992</v>
      </c>
      <c r="H17" s="61">
        <v>17</v>
      </c>
      <c r="I17" s="60"/>
    </row>
    <row r="18" spans="1:9" ht="30" x14ac:dyDescent="0.25">
      <c r="A18" s="8" t="s">
        <v>18774</v>
      </c>
      <c r="B18" s="8" t="s">
        <v>18758</v>
      </c>
      <c r="C18" s="8" t="s">
        <v>18775</v>
      </c>
      <c r="D18" s="8" t="s">
        <v>18776</v>
      </c>
      <c r="E18" s="13" t="s">
        <v>35313</v>
      </c>
      <c r="F18" s="77" t="str">
        <f t="shared" si="0"/>
        <v>К товару</v>
      </c>
      <c r="G18" s="87">
        <v>69991.886159999995</v>
      </c>
      <c r="H18" s="61">
        <v>88</v>
      </c>
      <c r="I18" s="60"/>
    </row>
    <row r="19" spans="1:9" ht="30" x14ac:dyDescent="0.25">
      <c r="A19" s="8" t="s">
        <v>18777</v>
      </c>
      <c r="B19" s="8" t="s">
        <v>18758</v>
      </c>
      <c r="C19" s="8" t="s">
        <v>18778</v>
      </c>
      <c r="D19" s="8" t="s">
        <v>18778</v>
      </c>
      <c r="E19" s="13" t="s">
        <v>35314</v>
      </c>
      <c r="F19" s="77" t="str">
        <f t="shared" si="0"/>
        <v>К товару</v>
      </c>
      <c r="G19" s="87">
        <v>70956.899999999994</v>
      </c>
      <c r="H19" s="61">
        <v>62</v>
      </c>
      <c r="I19" s="60"/>
    </row>
    <row r="20" spans="1:9" ht="15" x14ac:dyDescent="0.25">
      <c r="A20" s="8" t="s">
        <v>18779</v>
      </c>
      <c r="B20" s="8" t="s">
        <v>18758</v>
      </c>
      <c r="C20" s="8" t="s">
        <v>18780</v>
      </c>
      <c r="D20" s="8" t="s">
        <v>18781</v>
      </c>
      <c r="E20" s="13" t="s">
        <v>35315</v>
      </c>
      <c r="F20" s="77" t="str">
        <f t="shared" si="0"/>
        <v>К товару</v>
      </c>
      <c r="G20" s="87">
        <v>13467.33</v>
      </c>
      <c r="H20" s="61">
        <v>43</v>
      </c>
      <c r="I20" s="60"/>
    </row>
    <row r="21" spans="1:9" ht="15" x14ac:dyDescent="0.25">
      <c r="A21" s="8" t="s">
        <v>18782</v>
      </c>
      <c r="B21" s="8" t="s">
        <v>18758</v>
      </c>
      <c r="C21" s="8" t="s">
        <v>18783</v>
      </c>
      <c r="D21" s="8" t="s">
        <v>18784</v>
      </c>
      <c r="E21" s="13" t="s">
        <v>35316</v>
      </c>
      <c r="F21" s="77" t="str">
        <f t="shared" si="0"/>
        <v>К товару</v>
      </c>
      <c r="G21" s="87">
        <v>44563.250159999996</v>
      </c>
      <c r="H21" s="61">
        <v>11</v>
      </c>
      <c r="I21" s="60"/>
    </row>
    <row r="22" spans="1:9" ht="15" x14ac:dyDescent="0.25">
      <c r="A22" s="8" t="s">
        <v>18785</v>
      </c>
      <c r="B22" s="8" t="s">
        <v>18758</v>
      </c>
      <c r="C22" s="8" t="s">
        <v>18786</v>
      </c>
      <c r="D22" s="8" t="s">
        <v>18787</v>
      </c>
      <c r="E22" s="13" t="s">
        <v>35317</v>
      </c>
      <c r="F22" s="77" t="str">
        <f t="shared" si="0"/>
        <v>К товару</v>
      </c>
      <c r="G22" s="87">
        <v>33200.299079999997</v>
      </c>
      <c r="H22" s="61">
        <v>9</v>
      </c>
      <c r="I22" s="60"/>
    </row>
    <row r="23" spans="1:9" ht="30" x14ac:dyDescent="0.25">
      <c r="A23" s="8" t="s">
        <v>18788</v>
      </c>
      <c r="B23" s="8" t="s">
        <v>18758</v>
      </c>
      <c r="C23" s="8" t="s">
        <v>18789</v>
      </c>
      <c r="D23" s="8" t="s">
        <v>18790</v>
      </c>
      <c r="E23" s="13" t="s">
        <v>35318</v>
      </c>
      <c r="F23" s="77" t="str">
        <f t="shared" si="0"/>
        <v>К товару</v>
      </c>
      <c r="G23" s="87">
        <v>62268.3</v>
      </c>
      <c r="H23" s="61">
        <v>48</v>
      </c>
      <c r="I23" s="60"/>
    </row>
    <row r="24" spans="1:9" ht="15" x14ac:dyDescent="0.25">
      <c r="A24" s="8" t="s">
        <v>18791</v>
      </c>
      <c r="B24" s="8" t="s">
        <v>18758</v>
      </c>
      <c r="C24" s="8" t="s">
        <v>18792</v>
      </c>
      <c r="D24" s="8" t="s">
        <v>18793</v>
      </c>
      <c r="E24" s="13" t="s">
        <v>35319</v>
      </c>
      <c r="F24" s="77" t="str">
        <f t="shared" si="0"/>
        <v>К товару</v>
      </c>
      <c r="G24" s="87">
        <v>71922.49308</v>
      </c>
      <c r="H24" s="61">
        <v>27</v>
      </c>
      <c r="I24" s="60"/>
    </row>
    <row r="25" spans="1:9" ht="15" x14ac:dyDescent="0.25">
      <c r="A25" s="8" t="s">
        <v>18794</v>
      </c>
      <c r="B25" s="8" t="s">
        <v>18758</v>
      </c>
      <c r="C25" s="8" t="s">
        <v>18795</v>
      </c>
      <c r="D25" s="8" t="s">
        <v>18796</v>
      </c>
      <c r="E25" s="13" t="s">
        <v>35320</v>
      </c>
      <c r="F25" s="77" t="str">
        <f t="shared" si="0"/>
        <v>К товару</v>
      </c>
      <c r="G25" s="87">
        <v>81190.333079999997</v>
      </c>
      <c r="H25" s="61">
        <v>26</v>
      </c>
      <c r="I25" s="60"/>
    </row>
    <row r="26" spans="1:9" ht="15" x14ac:dyDescent="0.25">
      <c r="A26" s="8" t="s">
        <v>18797</v>
      </c>
      <c r="B26" s="8" t="s">
        <v>18758</v>
      </c>
      <c r="C26" s="8" t="s">
        <v>18798</v>
      </c>
      <c r="D26" s="8" t="s">
        <v>18799</v>
      </c>
      <c r="E26" s="13" t="s">
        <v>35321</v>
      </c>
      <c r="F26" s="77" t="str">
        <f t="shared" si="0"/>
        <v>К товару</v>
      </c>
      <c r="G26" s="87">
        <v>83507.293080000003</v>
      </c>
      <c r="H26" s="61">
        <v>23</v>
      </c>
      <c r="I26" s="60"/>
    </row>
    <row r="27" spans="1:9" ht="30" x14ac:dyDescent="0.25">
      <c r="A27" s="8" t="s">
        <v>18800</v>
      </c>
      <c r="B27" s="8" t="s">
        <v>18758</v>
      </c>
      <c r="C27" s="8" t="s">
        <v>18801</v>
      </c>
      <c r="D27" s="8" t="s">
        <v>18802</v>
      </c>
      <c r="E27" s="13" t="s">
        <v>35322</v>
      </c>
      <c r="F27" s="77" t="str">
        <f t="shared" si="0"/>
        <v>К товару</v>
      </c>
      <c r="G27" s="87">
        <v>60144.80616</v>
      </c>
      <c r="H27" s="61">
        <v>77</v>
      </c>
      <c r="I27" s="60"/>
    </row>
    <row r="28" spans="1:9" ht="30" x14ac:dyDescent="0.25">
      <c r="A28" s="8" t="s">
        <v>18803</v>
      </c>
      <c r="B28" s="8" t="s">
        <v>18758</v>
      </c>
      <c r="C28" s="8" t="s">
        <v>18804</v>
      </c>
      <c r="D28" s="8" t="s">
        <v>18805</v>
      </c>
      <c r="E28" s="13" t="s">
        <v>35323</v>
      </c>
      <c r="F28" s="77" t="str">
        <f t="shared" si="0"/>
        <v>К товару</v>
      </c>
      <c r="G28" s="87">
        <v>57634.38</v>
      </c>
      <c r="H28" s="61">
        <v>1192</v>
      </c>
      <c r="I28" s="60"/>
    </row>
    <row r="29" spans="1:9" ht="15" x14ac:dyDescent="0.25">
      <c r="A29" s="8" t="s">
        <v>18806</v>
      </c>
      <c r="B29" s="8" t="s">
        <v>18758</v>
      </c>
      <c r="C29" s="8" t="s">
        <v>18807</v>
      </c>
      <c r="D29" s="8" t="s">
        <v>18808</v>
      </c>
      <c r="E29" s="13" t="s">
        <v>35324</v>
      </c>
      <c r="F29" s="77" t="str">
        <f t="shared" si="0"/>
        <v>К товару</v>
      </c>
      <c r="G29" s="87">
        <v>61496.17308</v>
      </c>
      <c r="H29" s="61">
        <v>296</v>
      </c>
      <c r="I29" s="60"/>
    </row>
    <row r="30" spans="1:9" ht="15" x14ac:dyDescent="0.25">
      <c r="A30" s="8" t="s">
        <v>18809</v>
      </c>
      <c r="B30" s="8" t="s">
        <v>18758</v>
      </c>
      <c r="C30" s="8" t="s">
        <v>18810</v>
      </c>
      <c r="D30" s="8"/>
      <c r="E30" s="13" t="s">
        <v>35325</v>
      </c>
      <c r="F30" s="77" t="str">
        <f t="shared" si="0"/>
        <v>К товару</v>
      </c>
      <c r="G30" s="87">
        <v>23073.44616</v>
      </c>
      <c r="H30" s="61">
        <v>46</v>
      </c>
      <c r="I30" s="60"/>
    </row>
    <row r="31" spans="1:9" ht="15" x14ac:dyDescent="0.25">
      <c r="A31" s="8" t="s">
        <v>18811</v>
      </c>
      <c r="B31" s="8" t="s">
        <v>18758</v>
      </c>
      <c r="C31" s="8" t="s">
        <v>18812</v>
      </c>
      <c r="D31" s="8" t="s">
        <v>18813</v>
      </c>
      <c r="E31" s="13" t="s">
        <v>35326</v>
      </c>
      <c r="F31" s="77" t="str">
        <f t="shared" si="0"/>
        <v>К товару</v>
      </c>
      <c r="G31" s="87">
        <v>15668.441999999999</v>
      </c>
      <c r="H31" s="61">
        <v>9</v>
      </c>
      <c r="I31" s="60"/>
    </row>
    <row r="32" spans="1:9" ht="15" x14ac:dyDescent="0.25">
      <c r="A32" s="8" t="s">
        <v>18814</v>
      </c>
      <c r="B32" s="8" t="s">
        <v>18758</v>
      </c>
      <c r="C32" s="8" t="s">
        <v>18815</v>
      </c>
      <c r="D32" s="8" t="s">
        <v>18816</v>
      </c>
      <c r="E32" s="13" t="s">
        <v>35327</v>
      </c>
      <c r="F32" s="77" t="str">
        <f t="shared" si="0"/>
        <v>К товару</v>
      </c>
      <c r="G32" s="87">
        <v>15108.89616</v>
      </c>
      <c r="H32" s="61">
        <v>21</v>
      </c>
      <c r="I32" s="60"/>
    </row>
    <row r="33" spans="1:9" ht="15" x14ac:dyDescent="0.25">
      <c r="A33" s="8" t="s">
        <v>18817</v>
      </c>
      <c r="B33" s="8" t="s">
        <v>18758</v>
      </c>
      <c r="C33" s="8" t="s">
        <v>18818</v>
      </c>
      <c r="D33" s="8" t="s">
        <v>18819</v>
      </c>
      <c r="E33" s="13" t="s">
        <v>35328</v>
      </c>
      <c r="F33" s="77" t="str">
        <f t="shared" si="0"/>
        <v>К товару</v>
      </c>
      <c r="G33" s="87">
        <v>16247.682000000001</v>
      </c>
      <c r="H33" s="61">
        <v>23</v>
      </c>
      <c r="I33" s="60"/>
    </row>
    <row r="34" spans="1:9" ht="30" x14ac:dyDescent="0.25">
      <c r="A34" s="8" t="s">
        <v>18820</v>
      </c>
      <c r="B34" s="8" t="s">
        <v>18758</v>
      </c>
      <c r="C34" s="8" t="s">
        <v>18821</v>
      </c>
      <c r="D34" s="8" t="s">
        <v>18822</v>
      </c>
      <c r="E34" s="13" t="s">
        <v>35329</v>
      </c>
      <c r="F34" s="77" t="str">
        <f t="shared" si="0"/>
        <v>К товару</v>
      </c>
      <c r="G34" s="87">
        <v>20823.678</v>
      </c>
      <c r="H34" s="61">
        <v>39</v>
      </c>
      <c r="I34" s="60"/>
    </row>
    <row r="35" spans="1:9" ht="15" x14ac:dyDescent="0.25">
      <c r="A35" s="8" t="s">
        <v>18823</v>
      </c>
      <c r="B35" s="8" t="s">
        <v>18758</v>
      </c>
      <c r="C35" s="8" t="s">
        <v>18824</v>
      </c>
      <c r="D35" s="8" t="s">
        <v>18825</v>
      </c>
      <c r="E35" s="13" t="s">
        <v>35330</v>
      </c>
      <c r="F35" s="77" t="str">
        <f t="shared" si="0"/>
        <v>К товару</v>
      </c>
      <c r="G35" s="87">
        <v>38751.156000000003</v>
      </c>
      <c r="H35" s="61">
        <v>13</v>
      </c>
      <c r="I35" s="60"/>
    </row>
    <row r="36" spans="1:9" ht="30" x14ac:dyDescent="0.25">
      <c r="A36" s="8" t="s">
        <v>18826</v>
      </c>
      <c r="B36" s="8" t="s">
        <v>18758</v>
      </c>
      <c r="C36" s="8" t="s">
        <v>18827</v>
      </c>
      <c r="D36" s="8"/>
      <c r="E36" s="13" t="s">
        <v>35331</v>
      </c>
      <c r="F36" s="77" t="str">
        <f t="shared" si="0"/>
        <v>К товару</v>
      </c>
      <c r="G36" s="87">
        <v>18642.260159999998</v>
      </c>
      <c r="H36" s="61">
        <v>60</v>
      </c>
      <c r="I36" s="60"/>
    </row>
    <row r="37" spans="1:9" ht="15" x14ac:dyDescent="0.25">
      <c r="A37" s="8" t="s">
        <v>18828</v>
      </c>
      <c r="B37" s="8" t="s">
        <v>18758</v>
      </c>
      <c r="C37" s="8" t="s">
        <v>18829</v>
      </c>
      <c r="D37" s="8" t="s">
        <v>18830</v>
      </c>
      <c r="E37" s="13" t="s">
        <v>35332</v>
      </c>
      <c r="F37" s="77" t="str">
        <f t="shared" si="0"/>
        <v>К товару</v>
      </c>
      <c r="G37" s="87">
        <v>12482.621999999999</v>
      </c>
      <c r="H37" s="61">
        <v>14</v>
      </c>
      <c r="I37" s="60"/>
    </row>
    <row r="38" spans="1:9" ht="15" x14ac:dyDescent="0.25">
      <c r="A38" s="8" t="s">
        <v>18831</v>
      </c>
      <c r="B38" s="8" t="s">
        <v>18758</v>
      </c>
      <c r="C38" s="8" t="s">
        <v>18832</v>
      </c>
      <c r="D38" s="8" t="s">
        <v>18833</v>
      </c>
      <c r="E38" s="13" t="s">
        <v>35333</v>
      </c>
      <c r="F38" s="77" t="str">
        <f t="shared" si="0"/>
        <v>К товару</v>
      </c>
      <c r="G38" s="87">
        <v>14220.342000000001</v>
      </c>
      <c r="H38" s="61">
        <v>14</v>
      </c>
      <c r="I38" s="60"/>
    </row>
    <row r="39" spans="1:9" ht="15" x14ac:dyDescent="0.25">
      <c r="A39" s="8" t="s">
        <v>18834</v>
      </c>
      <c r="B39" s="8" t="s">
        <v>18758</v>
      </c>
      <c r="C39" s="8" t="s">
        <v>18835</v>
      </c>
      <c r="D39" s="8" t="s">
        <v>18836</v>
      </c>
      <c r="E39" s="13" t="s">
        <v>35334</v>
      </c>
      <c r="F39" s="77" t="str">
        <f t="shared" si="0"/>
        <v>К товару</v>
      </c>
      <c r="G39" s="87">
        <v>28392.607079999998</v>
      </c>
      <c r="H39" s="61">
        <v>10</v>
      </c>
      <c r="I39" s="60"/>
    </row>
    <row r="40" spans="1:9" ht="15" x14ac:dyDescent="0.25">
      <c r="A40" s="8" t="s">
        <v>18837</v>
      </c>
      <c r="B40" s="8" t="s">
        <v>18758</v>
      </c>
      <c r="C40" s="8" t="s">
        <v>18838</v>
      </c>
      <c r="D40" s="8" t="s">
        <v>18839</v>
      </c>
      <c r="E40" s="13" t="s">
        <v>35335</v>
      </c>
      <c r="F40" s="77" t="str">
        <f t="shared" si="0"/>
        <v>К товару</v>
      </c>
      <c r="G40" s="87">
        <v>66998.953080000007</v>
      </c>
      <c r="H40" s="61">
        <v>43</v>
      </c>
      <c r="I40" s="60"/>
    </row>
    <row r="41" spans="1:9" ht="15" x14ac:dyDescent="0.25">
      <c r="A41" s="8" t="s">
        <v>18840</v>
      </c>
      <c r="B41" s="8" t="s">
        <v>18758</v>
      </c>
      <c r="C41" s="8" t="s">
        <v>18841</v>
      </c>
      <c r="D41" s="8" t="s">
        <v>18842</v>
      </c>
      <c r="E41" s="13" t="s">
        <v>35336</v>
      </c>
      <c r="F41" s="77" t="str">
        <f t="shared" si="0"/>
        <v>К товару</v>
      </c>
      <c r="G41" s="87">
        <v>63813.133080000007</v>
      </c>
      <c r="H41" s="61">
        <v>44</v>
      </c>
      <c r="I41" s="60"/>
    </row>
    <row r="42" spans="1:9" ht="15" x14ac:dyDescent="0.25">
      <c r="A42" s="8" t="s">
        <v>18843</v>
      </c>
      <c r="B42" s="8" t="s">
        <v>18758</v>
      </c>
      <c r="C42" s="8" t="s">
        <v>18844</v>
      </c>
      <c r="D42" s="8" t="s">
        <v>18844</v>
      </c>
      <c r="E42" s="13" t="s">
        <v>35337</v>
      </c>
      <c r="F42" s="77" t="str">
        <f t="shared" ref="F42:F73" si="1">HYPERLINK("https://shop-askom.kz/?pbrandnumber="&amp;C42&amp;"&amp;pbrandname=TEXTAR", "К товару")</f>
        <v>К товару</v>
      </c>
      <c r="G42" s="87">
        <v>54931.646159999997</v>
      </c>
      <c r="H42" s="61">
        <v>43</v>
      </c>
      <c r="I42" s="60"/>
    </row>
    <row r="43" spans="1:9" ht="15" x14ac:dyDescent="0.25">
      <c r="A43" s="8" t="s">
        <v>18845</v>
      </c>
      <c r="B43" s="8" t="s">
        <v>18758</v>
      </c>
      <c r="C43" s="8" t="s">
        <v>18846</v>
      </c>
      <c r="D43" s="8" t="s">
        <v>18847</v>
      </c>
      <c r="E43" s="13" t="s">
        <v>35338</v>
      </c>
      <c r="F43" s="77" t="str">
        <f t="shared" si="1"/>
        <v>К товару</v>
      </c>
      <c r="G43" s="87">
        <v>68639.94</v>
      </c>
      <c r="H43" s="61">
        <v>25</v>
      </c>
      <c r="I43" s="60"/>
    </row>
    <row r="44" spans="1:9" ht="15" x14ac:dyDescent="0.25">
      <c r="A44" s="8" t="s">
        <v>18848</v>
      </c>
      <c r="B44" s="8" t="s">
        <v>18758</v>
      </c>
      <c r="C44" s="8" t="s">
        <v>18849</v>
      </c>
      <c r="D44" s="8" t="s">
        <v>18850</v>
      </c>
      <c r="E44" s="13" t="s">
        <v>35339</v>
      </c>
      <c r="F44" s="77" t="str">
        <f t="shared" si="1"/>
        <v>К товару</v>
      </c>
      <c r="G44" s="87">
        <v>62365.033080000001</v>
      </c>
      <c r="H44" s="61">
        <v>59</v>
      </c>
      <c r="I44" s="60"/>
    </row>
    <row r="45" spans="1:9" ht="15" x14ac:dyDescent="0.25">
      <c r="A45" s="8" t="s">
        <v>18851</v>
      </c>
      <c r="B45" s="8" t="s">
        <v>18758</v>
      </c>
      <c r="C45" s="8" t="s">
        <v>18852</v>
      </c>
      <c r="D45" s="8" t="s">
        <v>18853</v>
      </c>
      <c r="E45" s="13" t="s">
        <v>35340</v>
      </c>
      <c r="F45" s="77" t="str">
        <f t="shared" si="1"/>
        <v>К товару</v>
      </c>
      <c r="G45" s="87">
        <v>63716.4</v>
      </c>
      <c r="H45" s="61">
        <v>11</v>
      </c>
      <c r="I45" s="60"/>
    </row>
    <row r="46" spans="1:9" ht="15" x14ac:dyDescent="0.25">
      <c r="A46" s="8" t="s">
        <v>18854</v>
      </c>
      <c r="B46" s="8" t="s">
        <v>18758</v>
      </c>
      <c r="C46" s="8" t="s">
        <v>18855</v>
      </c>
      <c r="D46" s="8" t="s">
        <v>18856</v>
      </c>
      <c r="E46" s="13" t="s">
        <v>35341</v>
      </c>
      <c r="F46" s="77" t="str">
        <f t="shared" si="1"/>
        <v>К товару</v>
      </c>
      <c r="G46" s="87">
        <v>58986.326159999997</v>
      </c>
      <c r="H46" s="61">
        <v>11</v>
      </c>
      <c r="I46" s="60"/>
    </row>
    <row r="47" spans="1:9" ht="15" x14ac:dyDescent="0.25">
      <c r="A47" s="8" t="s">
        <v>18857</v>
      </c>
      <c r="B47" s="8" t="s">
        <v>18758</v>
      </c>
      <c r="C47" s="8" t="s">
        <v>18858</v>
      </c>
      <c r="D47" s="8" t="s">
        <v>18859</v>
      </c>
      <c r="E47" s="13" t="s">
        <v>35342</v>
      </c>
      <c r="F47" s="77" t="str">
        <f t="shared" si="1"/>
        <v>К товару</v>
      </c>
      <c r="G47" s="87">
        <v>65647.586160000006</v>
      </c>
      <c r="H47" s="61">
        <v>27</v>
      </c>
      <c r="I47" s="60"/>
    </row>
    <row r="48" spans="1:9" ht="15" x14ac:dyDescent="0.25">
      <c r="A48" s="8" t="s">
        <v>18860</v>
      </c>
      <c r="B48" s="8" t="s">
        <v>18758</v>
      </c>
      <c r="C48" s="8" t="s">
        <v>18861</v>
      </c>
      <c r="D48" s="8" t="s">
        <v>18862</v>
      </c>
      <c r="E48" s="13" t="s">
        <v>35343</v>
      </c>
      <c r="F48" s="77" t="str">
        <f t="shared" si="1"/>
        <v>К товару</v>
      </c>
      <c r="G48" s="87">
        <v>59275.94616</v>
      </c>
      <c r="H48" s="61">
        <v>58</v>
      </c>
      <c r="I48" s="60"/>
    </row>
    <row r="49" spans="1:9" ht="15" x14ac:dyDescent="0.25">
      <c r="A49" s="8" t="s">
        <v>18863</v>
      </c>
      <c r="B49" s="8" t="s">
        <v>18758</v>
      </c>
      <c r="C49" s="8" t="s">
        <v>18864</v>
      </c>
      <c r="D49" s="8" t="s">
        <v>18865</v>
      </c>
      <c r="E49" s="13" t="s">
        <v>35344</v>
      </c>
      <c r="F49" s="77" t="str">
        <f t="shared" si="1"/>
        <v>К товару</v>
      </c>
      <c r="G49" s="87">
        <v>45064.872000000003</v>
      </c>
      <c r="H49" s="61">
        <v>8</v>
      </c>
      <c r="I49" s="60"/>
    </row>
    <row r="50" spans="1:9" ht="15" x14ac:dyDescent="0.25">
      <c r="A50" s="8" t="s">
        <v>18866</v>
      </c>
      <c r="B50" s="8" t="s">
        <v>18758</v>
      </c>
      <c r="C50" s="8" t="s">
        <v>18867</v>
      </c>
      <c r="D50" s="8" t="s">
        <v>18868</v>
      </c>
      <c r="E50" s="13" t="s">
        <v>35345</v>
      </c>
      <c r="F50" s="77" t="str">
        <f t="shared" si="1"/>
        <v>К товару</v>
      </c>
      <c r="G50" s="87">
        <v>69798.42</v>
      </c>
      <c r="H50" s="61">
        <v>92</v>
      </c>
      <c r="I50" s="60"/>
    </row>
    <row r="51" spans="1:9" ht="30" x14ac:dyDescent="0.25">
      <c r="A51" s="8" t="s">
        <v>18869</v>
      </c>
      <c r="B51" s="8" t="s">
        <v>18758</v>
      </c>
      <c r="C51" s="8" t="s">
        <v>18870</v>
      </c>
      <c r="D51" s="8" t="s">
        <v>18871</v>
      </c>
      <c r="E51" s="13" t="s">
        <v>35346</v>
      </c>
      <c r="F51" s="77" t="str">
        <f t="shared" si="1"/>
        <v>К товару</v>
      </c>
      <c r="G51" s="87">
        <v>68157.433080000003</v>
      </c>
      <c r="H51" s="61">
        <v>9</v>
      </c>
      <c r="I51" s="60"/>
    </row>
    <row r="52" spans="1:9" ht="30" x14ac:dyDescent="0.25">
      <c r="A52" s="8" t="s">
        <v>18872</v>
      </c>
      <c r="B52" s="8" t="s">
        <v>18758</v>
      </c>
      <c r="C52" s="8" t="s">
        <v>18873</v>
      </c>
      <c r="D52" s="8" t="s">
        <v>18874</v>
      </c>
      <c r="E52" s="13" t="s">
        <v>35347</v>
      </c>
      <c r="F52" s="77" t="str">
        <f t="shared" si="1"/>
        <v>К товару</v>
      </c>
      <c r="G52" s="87">
        <v>35169.715080000002</v>
      </c>
      <c r="H52" s="61">
        <v>51</v>
      </c>
      <c r="I52" s="60"/>
    </row>
    <row r="53" spans="1:9" ht="30" x14ac:dyDescent="0.25">
      <c r="A53" s="8" t="s">
        <v>18875</v>
      </c>
      <c r="B53" s="8" t="s">
        <v>18758</v>
      </c>
      <c r="C53" s="8" t="s">
        <v>18876</v>
      </c>
      <c r="D53" s="8" t="s">
        <v>18877</v>
      </c>
      <c r="E53" s="13" t="s">
        <v>35348</v>
      </c>
      <c r="F53" s="77" t="str">
        <f t="shared" si="1"/>
        <v>К товару</v>
      </c>
      <c r="G53" s="87">
        <v>39079.585079999997</v>
      </c>
      <c r="H53" s="61">
        <v>44</v>
      </c>
      <c r="I53" s="60"/>
    </row>
    <row r="54" spans="1:9" ht="30" x14ac:dyDescent="0.25">
      <c r="A54" s="8" t="s">
        <v>18878</v>
      </c>
      <c r="B54" s="8" t="s">
        <v>18758</v>
      </c>
      <c r="C54" s="8" t="s">
        <v>18879</v>
      </c>
      <c r="D54" s="8" t="s">
        <v>18880</v>
      </c>
      <c r="E54" s="13" t="s">
        <v>35349</v>
      </c>
      <c r="F54" s="77" t="str">
        <f t="shared" si="1"/>
        <v>К товару</v>
      </c>
      <c r="G54" s="87">
        <v>35556.068160000003</v>
      </c>
      <c r="H54" s="61">
        <v>42</v>
      </c>
      <c r="I54" s="60"/>
    </row>
    <row r="55" spans="1:9" ht="30" x14ac:dyDescent="0.25">
      <c r="A55" s="8" t="s">
        <v>18881</v>
      </c>
      <c r="B55" s="8" t="s">
        <v>18758</v>
      </c>
      <c r="C55" s="8" t="s">
        <v>18882</v>
      </c>
      <c r="D55" s="8" t="s">
        <v>18883</v>
      </c>
      <c r="E55" s="13" t="s">
        <v>35350</v>
      </c>
      <c r="F55" s="77" t="str">
        <f t="shared" si="1"/>
        <v>К товару</v>
      </c>
      <c r="G55" s="87">
        <v>55510.886160000002</v>
      </c>
      <c r="H55" s="61">
        <v>17</v>
      </c>
      <c r="I55" s="60"/>
    </row>
    <row r="56" spans="1:9" ht="30" x14ac:dyDescent="0.25">
      <c r="A56" s="8" t="s">
        <v>18884</v>
      </c>
      <c r="B56" s="8" t="s">
        <v>18758</v>
      </c>
      <c r="C56" s="8" t="s">
        <v>18885</v>
      </c>
      <c r="D56" s="8" t="s">
        <v>18886</v>
      </c>
      <c r="E56" s="13" t="s">
        <v>35351</v>
      </c>
      <c r="F56" s="77" t="str">
        <f t="shared" si="1"/>
        <v>К товару</v>
      </c>
      <c r="G56" s="87">
        <v>39784.52016</v>
      </c>
      <c r="H56" s="61">
        <v>156</v>
      </c>
      <c r="I56" s="60"/>
    </row>
    <row r="57" spans="1:9" ht="30" x14ac:dyDescent="0.25">
      <c r="A57" s="8" t="s">
        <v>18887</v>
      </c>
      <c r="B57" s="8" t="s">
        <v>18758</v>
      </c>
      <c r="C57" s="8" t="s">
        <v>18888</v>
      </c>
      <c r="D57" s="8"/>
      <c r="E57" s="13" t="s">
        <v>35352</v>
      </c>
      <c r="F57" s="77" t="str">
        <f t="shared" si="1"/>
        <v>К товару</v>
      </c>
      <c r="G57" s="87">
        <v>31829.238000000001</v>
      </c>
      <c r="H57" s="61">
        <v>12</v>
      </c>
      <c r="I57" s="60"/>
    </row>
    <row r="58" spans="1:9" ht="30" x14ac:dyDescent="0.25">
      <c r="A58" s="8" t="s">
        <v>25081</v>
      </c>
      <c r="B58" s="8" t="s">
        <v>18758</v>
      </c>
      <c r="C58" s="8" t="s">
        <v>25082</v>
      </c>
      <c r="D58" s="8"/>
      <c r="E58" s="13" t="s">
        <v>35353</v>
      </c>
      <c r="F58" s="77" t="str">
        <f t="shared" si="1"/>
        <v>К товару</v>
      </c>
      <c r="G58" s="87">
        <v>37998.144</v>
      </c>
      <c r="H58" s="61">
        <v>13</v>
      </c>
      <c r="I58" s="60"/>
    </row>
    <row r="59" spans="1:9" ht="30" x14ac:dyDescent="0.25">
      <c r="A59" s="8" t="s">
        <v>18889</v>
      </c>
      <c r="B59" s="8" t="s">
        <v>18758</v>
      </c>
      <c r="C59" s="8" t="s">
        <v>18890</v>
      </c>
      <c r="D59" s="8" t="s">
        <v>18891</v>
      </c>
      <c r="E59" s="13" t="s">
        <v>35354</v>
      </c>
      <c r="F59" s="77" t="str">
        <f t="shared" si="1"/>
        <v>К товару</v>
      </c>
      <c r="G59" s="87">
        <v>27929.215079999998</v>
      </c>
      <c r="H59" s="61">
        <v>344</v>
      </c>
      <c r="I59" s="60"/>
    </row>
    <row r="60" spans="1:9" ht="30" x14ac:dyDescent="0.25">
      <c r="A60" s="8" t="s">
        <v>18892</v>
      </c>
      <c r="B60" s="8" t="s">
        <v>18758</v>
      </c>
      <c r="C60" s="8" t="s">
        <v>18893</v>
      </c>
      <c r="D60" s="8" t="s">
        <v>18894</v>
      </c>
      <c r="E60" s="13" t="s">
        <v>35355</v>
      </c>
      <c r="F60" s="77" t="str">
        <f t="shared" si="1"/>
        <v>К товару</v>
      </c>
      <c r="G60" s="87">
        <v>41232.620159999999</v>
      </c>
      <c r="H60" s="61">
        <v>23</v>
      </c>
      <c r="I60" s="60"/>
    </row>
    <row r="61" spans="1:9" ht="30" x14ac:dyDescent="0.25">
      <c r="A61" s="8" t="s">
        <v>18895</v>
      </c>
      <c r="B61" s="8" t="s">
        <v>18758</v>
      </c>
      <c r="C61" s="8" t="s">
        <v>18896</v>
      </c>
      <c r="D61" s="8" t="s">
        <v>18897</v>
      </c>
      <c r="E61" s="13" t="s">
        <v>35356</v>
      </c>
      <c r="F61" s="77" t="str">
        <f t="shared" si="1"/>
        <v>К товару</v>
      </c>
      <c r="G61" s="87">
        <v>39127.661999999997</v>
      </c>
      <c r="H61" s="61">
        <v>80</v>
      </c>
      <c r="I61" s="60"/>
    </row>
    <row r="62" spans="1:9" ht="30" x14ac:dyDescent="0.25">
      <c r="A62" s="8" t="s">
        <v>18898</v>
      </c>
      <c r="B62" s="8" t="s">
        <v>18758</v>
      </c>
      <c r="C62" s="8" t="s">
        <v>18899</v>
      </c>
      <c r="D62" s="8" t="s">
        <v>18900</v>
      </c>
      <c r="E62" s="13" t="s">
        <v>35357</v>
      </c>
      <c r="F62" s="77" t="str">
        <f t="shared" si="1"/>
        <v>К товару</v>
      </c>
      <c r="G62" s="87">
        <v>27890.405999999999</v>
      </c>
      <c r="H62" s="61">
        <v>41</v>
      </c>
      <c r="I62" s="60"/>
    </row>
    <row r="63" spans="1:9" ht="30" x14ac:dyDescent="0.25">
      <c r="A63" s="8" t="s">
        <v>18901</v>
      </c>
      <c r="B63" s="8" t="s">
        <v>18758</v>
      </c>
      <c r="C63" s="8" t="s">
        <v>18902</v>
      </c>
      <c r="D63" s="8" t="s">
        <v>18902</v>
      </c>
      <c r="E63" s="13" t="s">
        <v>35358</v>
      </c>
      <c r="F63" s="77" t="str">
        <f t="shared" si="1"/>
        <v>К товару</v>
      </c>
      <c r="G63" s="87">
        <v>49872.563999999998</v>
      </c>
      <c r="H63" s="61">
        <v>7</v>
      </c>
      <c r="I63" s="60"/>
    </row>
    <row r="64" spans="1:9" ht="30" x14ac:dyDescent="0.25">
      <c r="A64" s="8" t="s">
        <v>18903</v>
      </c>
      <c r="B64" s="8" t="s">
        <v>18758</v>
      </c>
      <c r="C64" s="8" t="s">
        <v>18904</v>
      </c>
      <c r="D64" s="8" t="s">
        <v>18904</v>
      </c>
      <c r="E64" s="13" t="s">
        <v>35359</v>
      </c>
      <c r="F64" s="77" t="str">
        <f t="shared" si="1"/>
        <v>К товару</v>
      </c>
      <c r="G64" s="87">
        <v>40421.684159999997</v>
      </c>
      <c r="H64" s="61">
        <v>9</v>
      </c>
      <c r="I64" s="60"/>
    </row>
    <row r="65" spans="1:9" ht="30" x14ac:dyDescent="0.25">
      <c r="A65" s="8" t="s">
        <v>18905</v>
      </c>
      <c r="B65" s="8" t="s">
        <v>18758</v>
      </c>
      <c r="C65" s="8" t="s">
        <v>18906</v>
      </c>
      <c r="D65" s="8" t="s">
        <v>18907</v>
      </c>
      <c r="E65" s="13" t="s">
        <v>35360</v>
      </c>
      <c r="F65" s="77" t="str">
        <f t="shared" si="1"/>
        <v>К товару</v>
      </c>
      <c r="G65" s="87">
        <v>29010.656159999999</v>
      </c>
      <c r="H65" s="61">
        <v>74</v>
      </c>
      <c r="I65" s="60"/>
    </row>
    <row r="66" spans="1:9" ht="30" x14ac:dyDescent="0.25">
      <c r="A66" s="8" t="s">
        <v>18908</v>
      </c>
      <c r="B66" s="8" t="s">
        <v>18758</v>
      </c>
      <c r="C66" s="8" t="s">
        <v>18909</v>
      </c>
      <c r="D66" s="8" t="s">
        <v>18909</v>
      </c>
      <c r="E66" s="13" t="s">
        <v>35361</v>
      </c>
      <c r="F66" s="77" t="str">
        <f t="shared" si="1"/>
        <v>К товару</v>
      </c>
      <c r="G66" s="87">
        <v>44572.517999999996</v>
      </c>
      <c r="H66" s="61">
        <v>19</v>
      </c>
      <c r="I66" s="60"/>
    </row>
    <row r="67" spans="1:9" ht="30" x14ac:dyDescent="0.25">
      <c r="A67" s="8" t="s">
        <v>18910</v>
      </c>
      <c r="B67" s="8" t="s">
        <v>18758</v>
      </c>
      <c r="C67" s="8" t="s">
        <v>18911</v>
      </c>
      <c r="D67" s="8" t="s">
        <v>18911</v>
      </c>
      <c r="E67" s="13" t="s">
        <v>35362</v>
      </c>
      <c r="F67" s="77" t="str">
        <f t="shared" si="1"/>
        <v>К товару</v>
      </c>
      <c r="G67" s="87">
        <v>40865.381999999998</v>
      </c>
      <c r="H67" s="61">
        <v>36</v>
      </c>
      <c r="I67" s="60"/>
    </row>
    <row r="68" spans="1:9" ht="30" x14ac:dyDescent="0.25">
      <c r="A68" s="8" t="s">
        <v>25083</v>
      </c>
      <c r="B68" s="8" t="s">
        <v>18758</v>
      </c>
      <c r="C68" s="8" t="s">
        <v>25084</v>
      </c>
      <c r="D68" s="8" t="s">
        <v>25085</v>
      </c>
      <c r="E68" s="13" t="s">
        <v>35363</v>
      </c>
      <c r="F68" s="77" t="str">
        <f t="shared" si="1"/>
        <v>К товару</v>
      </c>
      <c r="G68" s="87">
        <v>79162.99308</v>
      </c>
      <c r="H68" s="61">
        <v>10</v>
      </c>
      <c r="I68" s="60"/>
    </row>
    <row r="69" spans="1:9" ht="30" x14ac:dyDescent="0.25">
      <c r="A69" s="8" t="s">
        <v>18912</v>
      </c>
      <c r="B69" s="8" t="s">
        <v>18758</v>
      </c>
      <c r="C69" s="8" t="s">
        <v>18913</v>
      </c>
      <c r="D69" s="8" t="s">
        <v>18914</v>
      </c>
      <c r="E69" s="13" t="s">
        <v>35364</v>
      </c>
      <c r="F69" s="77" t="str">
        <f t="shared" si="1"/>
        <v>К товару</v>
      </c>
      <c r="G69" s="87">
        <v>86886</v>
      </c>
      <c r="H69" s="61">
        <v>19</v>
      </c>
      <c r="I69" s="60"/>
    </row>
    <row r="70" spans="1:9" ht="30" x14ac:dyDescent="0.25">
      <c r="A70" s="8" t="s">
        <v>18915</v>
      </c>
      <c r="B70" s="8" t="s">
        <v>18758</v>
      </c>
      <c r="C70" s="8" t="s">
        <v>18916</v>
      </c>
      <c r="D70" s="8" t="s">
        <v>18917</v>
      </c>
      <c r="E70" s="13" t="s">
        <v>35365</v>
      </c>
      <c r="F70" s="77" t="str">
        <f t="shared" si="1"/>
        <v>К товару</v>
      </c>
      <c r="G70" s="87">
        <v>36386.119079999997</v>
      </c>
      <c r="H70" s="61">
        <v>58</v>
      </c>
      <c r="I70" s="60"/>
    </row>
    <row r="71" spans="1:9" ht="30" x14ac:dyDescent="0.25">
      <c r="A71" s="8" t="s">
        <v>18918</v>
      </c>
      <c r="B71" s="8" t="s">
        <v>18758</v>
      </c>
      <c r="C71" s="8" t="s">
        <v>18919</v>
      </c>
      <c r="D71" s="8" t="s">
        <v>18920</v>
      </c>
      <c r="E71" s="13" t="s">
        <v>35366</v>
      </c>
      <c r="F71" s="77" t="str">
        <f t="shared" si="1"/>
        <v>К товару</v>
      </c>
      <c r="G71" s="87">
        <v>39388.32</v>
      </c>
      <c r="H71" s="61">
        <v>71</v>
      </c>
      <c r="I71" s="60"/>
    </row>
    <row r="72" spans="1:9" ht="30" x14ac:dyDescent="0.25">
      <c r="A72" s="8" t="s">
        <v>18921</v>
      </c>
      <c r="B72" s="8" t="s">
        <v>18758</v>
      </c>
      <c r="C72" s="8" t="s">
        <v>18922</v>
      </c>
      <c r="D72" s="8" t="s">
        <v>18920</v>
      </c>
      <c r="E72" s="13" t="s">
        <v>35367</v>
      </c>
      <c r="F72" s="77" t="str">
        <f t="shared" si="1"/>
        <v>К товару</v>
      </c>
      <c r="G72" s="87">
        <v>48125.576159999997</v>
      </c>
      <c r="H72" s="61">
        <v>43</v>
      </c>
      <c r="I72" s="60"/>
    </row>
    <row r="73" spans="1:9" ht="30" x14ac:dyDescent="0.25">
      <c r="A73" s="8" t="s">
        <v>18923</v>
      </c>
      <c r="B73" s="8" t="s">
        <v>18758</v>
      </c>
      <c r="C73" s="8" t="s">
        <v>18924</v>
      </c>
      <c r="D73" s="8" t="s">
        <v>18925</v>
      </c>
      <c r="E73" s="13" t="s">
        <v>35368</v>
      </c>
      <c r="F73" s="77" t="str">
        <f t="shared" si="1"/>
        <v>К товару</v>
      </c>
      <c r="G73" s="87">
        <v>33837.463080000001</v>
      </c>
      <c r="H73" s="61">
        <v>92</v>
      </c>
      <c r="I73" s="60"/>
    </row>
    <row r="74" spans="1:9" ht="30" x14ac:dyDescent="0.25">
      <c r="A74" s="8" t="s">
        <v>25086</v>
      </c>
      <c r="B74" s="8" t="s">
        <v>18758</v>
      </c>
      <c r="C74" s="8" t="s">
        <v>25087</v>
      </c>
      <c r="D74" s="8" t="s">
        <v>1289</v>
      </c>
      <c r="E74" s="13" t="s">
        <v>35369</v>
      </c>
      <c r="F74" s="77" t="str">
        <f t="shared" ref="F74:F98" si="2">HYPERLINK("https://shop-askom.kz/?pbrandnumber="&amp;C74&amp;"&amp;pbrandname=TEXTAR", "К товару")</f>
        <v>К товару</v>
      </c>
      <c r="G74" s="87">
        <v>28295.874</v>
      </c>
      <c r="H74" s="61">
        <v>193</v>
      </c>
      <c r="I74" s="60"/>
    </row>
    <row r="75" spans="1:9" ht="30" x14ac:dyDescent="0.25">
      <c r="A75" s="8" t="s">
        <v>25088</v>
      </c>
      <c r="B75" s="8" t="s">
        <v>18758</v>
      </c>
      <c r="C75" s="8" t="s">
        <v>25089</v>
      </c>
      <c r="D75" s="8" t="s">
        <v>25090</v>
      </c>
      <c r="E75" s="13" t="s">
        <v>35370</v>
      </c>
      <c r="F75" s="77" t="str">
        <f t="shared" si="2"/>
        <v>К товару</v>
      </c>
      <c r="G75" s="87">
        <v>39321.12816</v>
      </c>
      <c r="H75" s="61">
        <v>12</v>
      </c>
      <c r="I75" s="60"/>
    </row>
    <row r="76" spans="1:9" ht="30" x14ac:dyDescent="0.25">
      <c r="A76" s="8" t="s">
        <v>18926</v>
      </c>
      <c r="B76" s="8" t="s">
        <v>18758</v>
      </c>
      <c r="C76" s="8" t="s">
        <v>18927</v>
      </c>
      <c r="D76" s="8" t="s">
        <v>18928</v>
      </c>
      <c r="E76" s="13" t="s">
        <v>35371</v>
      </c>
      <c r="F76" s="77" t="str">
        <f t="shared" si="2"/>
        <v>К товару</v>
      </c>
      <c r="G76" s="87">
        <v>40112.370000000003</v>
      </c>
      <c r="H76" s="61">
        <v>9</v>
      </c>
      <c r="I76" s="60"/>
    </row>
    <row r="77" spans="1:9" ht="30" x14ac:dyDescent="0.25">
      <c r="A77" s="8" t="s">
        <v>18929</v>
      </c>
      <c r="B77" s="8" t="s">
        <v>18758</v>
      </c>
      <c r="C77" s="8" t="s">
        <v>18930</v>
      </c>
      <c r="D77" s="8" t="s">
        <v>18931</v>
      </c>
      <c r="E77" s="13" t="s">
        <v>35372</v>
      </c>
      <c r="F77" s="77" t="str">
        <f t="shared" si="2"/>
        <v>К товару</v>
      </c>
      <c r="G77" s="87">
        <v>37158.245999999999</v>
      </c>
      <c r="H77" s="61">
        <v>22</v>
      </c>
      <c r="I77" s="60"/>
    </row>
    <row r="78" spans="1:9" ht="30" x14ac:dyDescent="0.25">
      <c r="A78" s="8" t="s">
        <v>18932</v>
      </c>
      <c r="B78" s="8" t="s">
        <v>18758</v>
      </c>
      <c r="C78" s="8" t="s">
        <v>18933</v>
      </c>
      <c r="D78" s="8" t="s">
        <v>18934</v>
      </c>
      <c r="E78" s="13" t="s">
        <v>35373</v>
      </c>
      <c r="F78" s="77" t="str">
        <f t="shared" si="2"/>
        <v>К товару</v>
      </c>
      <c r="G78" s="87">
        <v>38655.002159999996</v>
      </c>
      <c r="H78" s="61">
        <v>11</v>
      </c>
      <c r="I78" s="60"/>
    </row>
    <row r="79" spans="1:9" ht="30" x14ac:dyDescent="0.25">
      <c r="A79" s="8" t="s">
        <v>18935</v>
      </c>
      <c r="B79" s="8" t="s">
        <v>18758</v>
      </c>
      <c r="C79" s="8" t="s">
        <v>18936</v>
      </c>
      <c r="D79" s="8" t="s">
        <v>18936</v>
      </c>
      <c r="E79" s="13" t="s">
        <v>35374</v>
      </c>
      <c r="F79" s="77" t="str">
        <f t="shared" si="2"/>
        <v>К товару</v>
      </c>
      <c r="G79" s="87">
        <v>42689.987999999998</v>
      </c>
      <c r="H79" s="61">
        <v>21</v>
      </c>
      <c r="I79" s="60"/>
    </row>
    <row r="80" spans="1:9" ht="30" x14ac:dyDescent="0.25">
      <c r="A80" s="8" t="s">
        <v>18937</v>
      </c>
      <c r="B80" s="8" t="s">
        <v>18758</v>
      </c>
      <c r="C80" s="8" t="s">
        <v>18938</v>
      </c>
      <c r="D80" s="8" t="s">
        <v>18939</v>
      </c>
      <c r="E80" s="13" t="s">
        <v>35375</v>
      </c>
      <c r="F80" s="77" t="str">
        <f t="shared" si="2"/>
        <v>К товару</v>
      </c>
      <c r="G80" s="87">
        <v>38210.725079999997</v>
      </c>
      <c r="H80" s="61">
        <v>30</v>
      </c>
      <c r="I80" s="60"/>
    </row>
    <row r="81" spans="1:9" ht="30" x14ac:dyDescent="0.25">
      <c r="A81" s="8" t="s">
        <v>18940</v>
      </c>
      <c r="B81" s="8" t="s">
        <v>18758</v>
      </c>
      <c r="C81" s="8" t="s">
        <v>18941</v>
      </c>
      <c r="D81" s="8" t="s">
        <v>18942</v>
      </c>
      <c r="E81" s="13" t="s">
        <v>35376</v>
      </c>
      <c r="F81" s="77" t="str">
        <f t="shared" si="2"/>
        <v>К товару</v>
      </c>
      <c r="G81" s="87">
        <v>44167.05</v>
      </c>
      <c r="H81" s="61">
        <v>38</v>
      </c>
      <c r="I81" s="60"/>
    </row>
    <row r="82" spans="1:9" ht="30" x14ac:dyDescent="0.25">
      <c r="A82" s="8" t="s">
        <v>18943</v>
      </c>
      <c r="B82" s="8" t="s">
        <v>18758</v>
      </c>
      <c r="C82" s="8" t="s">
        <v>18944</v>
      </c>
      <c r="D82" s="8" t="s">
        <v>18945</v>
      </c>
      <c r="E82" s="13" t="s">
        <v>35377</v>
      </c>
      <c r="F82" s="77" t="str">
        <f t="shared" si="2"/>
        <v>К товару</v>
      </c>
      <c r="G82" s="87">
        <v>54545.293080000003</v>
      </c>
      <c r="H82" s="61">
        <v>16</v>
      </c>
      <c r="I82" s="60"/>
    </row>
    <row r="83" spans="1:9" ht="30" x14ac:dyDescent="0.25">
      <c r="A83" s="8" t="s">
        <v>18946</v>
      </c>
      <c r="B83" s="8" t="s">
        <v>18758</v>
      </c>
      <c r="C83" s="8" t="s">
        <v>18947</v>
      </c>
      <c r="D83" s="8" t="s">
        <v>18948</v>
      </c>
      <c r="E83" s="13" t="s">
        <v>35378</v>
      </c>
      <c r="F83" s="77" t="str">
        <f t="shared" si="2"/>
        <v>К товару</v>
      </c>
      <c r="G83" s="87">
        <v>58986.326159999997</v>
      </c>
      <c r="H83" s="61">
        <v>24</v>
      </c>
      <c r="I83" s="60"/>
    </row>
    <row r="84" spans="1:9" ht="30" x14ac:dyDescent="0.25">
      <c r="A84" s="8" t="s">
        <v>18949</v>
      </c>
      <c r="B84" s="8" t="s">
        <v>18758</v>
      </c>
      <c r="C84" s="8" t="s">
        <v>18950</v>
      </c>
      <c r="D84" s="8" t="s">
        <v>18951</v>
      </c>
      <c r="E84" s="13" t="s">
        <v>35379</v>
      </c>
      <c r="F84" s="77" t="str">
        <f t="shared" si="2"/>
        <v>К товару</v>
      </c>
      <c r="G84" s="87">
        <v>58117.466159999996</v>
      </c>
      <c r="H84" s="61">
        <v>24</v>
      </c>
      <c r="I84" s="60"/>
    </row>
    <row r="85" spans="1:9" ht="30" x14ac:dyDescent="0.25">
      <c r="A85" s="8" t="s">
        <v>18952</v>
      </c>
      <c r="B85" s="8" t="s">
        <v>18758</v>
      </c>
      <c r="C85" s="8" t="s">
        <v>18953</v>
      </c>
      <c r="D85" s="8" t="s">
        <v>18954</v>
      </c>
      <c r="E85" s="13" t="s">
        <v>35380</v>
      </c>
      <c r="F85" s="77" t="str">
        <f t="shared" si="2"/>
        <v>К товару</v>
      </c>
      <c r="G85" s="87">
        <v>46272.008159999998</v>
      </c>
      <c r="H85" s="61">
        <v>32</v>
      </c>
      <c r="I85" s="60"/>
    </row>
    <row r="86" spans="1:9" ht="30" x14ac:dyDescent="0.25">
      <c r="A86" s="8" t="s">
        <v>18955</v>
      </c>
      <c r="B86" s="8" t="s">
        <v>18758</v>
      </c>
      <c r="C86" s="8" t="s">
        <v>18956</v>
      </c>
      <c r="D86" s="8"/>
      <c r="E86" s="13" t="s">
        <v>35381</v>
      </c>
      <c r="F86" s="77" t="str">
        <f t="shared" si="2"/>
        <v>К товару</v>
      </c>
      <c r="G86" s="87">
        <v>43317.884160000001</v>
      </c>
      <c r="H86" s="61">
        <v>39</v>
      </c>
      <c r="I86" s="60"/>
    </row>
    <row r="87" spans="1:9" ht="30" x14ac:dyDescent="0.25">
      <c r="A87" s="8" t="s">
        <v>18957</v>
      </c>
      <c r="B87" s="8" t="s">
        <v>18758</v>
      </c>
      <c r="C87" s="8" t="s">
        <v>18958</v>
      </c>
      <c r="D87" s="8" t="s">
        <v>18959</v>
      </c>
      <c r="E87" s="13" t="s">
        <v>35382</v>
      </c>
      <c r="F87" s="77" t="str">
        <f t="shared" si="2"/>
        <v>К товару</v>
      </c>
      <c r="G87" s="87">
        <v>49206.438000000002</v>
      </c>
      <c r="H87" s="61">
        <v>28</v>
      </c>
      <c r="I87" s="60"/>
    </row>
    <row r="88" spans="1:9" ht="30" x14ac:dyDescent="0.25">
      <c r="A88" s="8" t="s">
        <v>18960</v>
      </c>
      <c r="B88" s="8" t="s">
        <v>18758</v>
      </c>
      <c r="C88" s="8" t="s">
        <v>18961</v>
      </c>
      <c r="D88" s="8"/>
      <c r="E88" s="13" t="s">
        <v>35383</v>
      </c>
      <c r="F88" s="77" t="str">
        <f t="shared" si="2"/>
        <v>К товару</v>
      </c>
      <c r="G88" s="87">
        <v>38249.534160000003</v>
      </c>
      <c r="H88" s="61">
        <v>86</v>
      </c>
      <c r="I88" s="60"/>
    </row>
    <row r="89" spans="1:9" ht="30" x14ac:dyDescent="0.25">
      <c r="A89" s="8" t="s">
        <v>18962</v>
      </c>
      <c r="B89" s="8" t="s">
        <v>18758</v>
      </c>
      <c r="C89" s="8" t="s">
        <v>18963</v>
      </c>
      <c r="D89" s="8" t="s">
        <v>18964</v>
      </c>
      <c r="E89" s="13" t="s">
        <v>35384</v>
      </c>
      <c r="F89" s="77" t="str">
        <f t="shared" si="2"/>
        <v>К товару</v>
      </c>
      <c r="G89" s="87">
        <v>47410.794000000002</v>
      </c>
      <c r="H89" s="61">
        <v>67</v>
      </c>
      <c r="I89" s="60"/>
    </row>
    <row r="90" spans="1:9" ht="30" x14ac:dyDescent="0.25">
      <c r="A90" s="8" t="s">
        <v>18965</v>
      </c>
      <c r="B90" s="8" t="s">
        <v>18758</v>
      </c>
      <c r="C90" s="8" t="s">
        <v>18966</v>
      </c>
      <c r="D90" s="8" t="s">
        <v>18964</v>
      </c>
      <c r="E90" s="13" t="s">
        <v>35385</v>
      </c>
      <c r="F90" s="77" t="str">
        <f t="shared" si="2"/>
        <v>К товару</v>
      </c>
      <c r="G90" s="87">
        <v>77714.893080000009</v>
      </c>
      <c r="H90" s="61">
        <v>34</v>
      </c>
      <c r="I90" s="60"/>
    </row>
    <row r="91" spans="1:9" ht="30" x14ac:dyDescent="0.25">
      <c r="A91" s="8" t="s">
        <v>18967</v>
      </c>
      <c r="B91" s="8" t="s">
        <v>18758</v>
      </c>
      <c r="C91" s="8" t="s">
        <v>18968</v>
      </c>
      <c r="D91" s="8" t="s">
        <v>18969</v>
      </c>
      <c r="E91" s="13" t="s">
        <v>35386</v>
      </c>
      <c r="F91" s="77" t="str">
        <f t="shared" si="2"/>
        <v>К товару</v>
      </c>
      <c r="G91" s="87">
        <v>47845.224000000002</v>
      </c>
      <c r="H91" s="61">
        <v>39</v>
      </c>
      <c r="I91" s="60"/>
    </row>
    <row r="92" spans="1:9" ht="30" x14ac:dyDescent="0.25">
      <c r="A92" s="8" t="s">
        <v>18970</v>
      </c>
      <c r="B92" s="8" t="s">
        <v>18758</v>
      </c>
      <c r="C92" s="8" t="s">
        <v>18971</v>
      </c>
      <c r="D92" s="8" t="s">
        <v>18969</v>
      </c>
      <c r="E92" s="13" t="s">
        <v>35387</v>
      </c>
      <c r="F92" s="77" t="str">
        <f t="shared" si="2"/>
        <v>К товару</v>
      </c>
      <c r="G92" s="87">
        <v>32611.212</v>
      </c>
      <c r="H92" s="61">
        <v>103</v>
      </c>
      <c r="I92" s="60"/>
    </row>
    <row r="93" spans="1:9" ht="30" x14ac:dyDescent="0.25">
      <c r="A93" s="8" t="s">
        <v>18972</v>
      </c>
      <c r="B93" s="8" t="s">
        <v>18758</v>
      </c>
      <c r="C93" s="8" t="s">
        <v>18973</v>
      </c>
      <c r="D93" s="8" t="s">
        <v>18974</v>
      </c>
      <c r="E93" s="13" t="s">
        <v>35388</v>
      </c>
      <c r="F93" s="77" t="str">
        <f t="shared" si="2"/>
        <v>К товару</v>
      </c>
      <c r="G93" s="87">
        <v>33972.425999999999</v>
      </c>
      <c r="H93" s="61">
        <v>53</v>
      </c>
      <c r="I93" s="60"/>
    </row>
    <row r="94" spans="1:9" ht="30" x14ac:dyDescent="0.25">
      <c r="A94" s="8" t="s">
        <v>18975</v>
      </c>
      <c r="B94" s="8" t="s">
        <v>18758</v>
      </c>
      <c r="C94" s="8" t="s">
        <v>18976</v>
      </c>
      <c r="D94" s="8" t="s">
        <v>18977</v>
      </c>
      <c r="E94" s="13" t="s">
        <v>35389</v>
      </c>
      <c r="F94" s="77" t="str">
        <f t="shared" si="2"/>
        <v>К товару</v>
      </c>
      <c r="G94" s="87">
        <v>48347.425080000001</v>
      </c>
      <c r="H94" s="61">
        <v>53</v>
      </c>
      <c r="I94" s="60"/>
    </row>
    <row r="95" spans="1:9" ht="30" x14ac:dyDescent="0.25">
      <c r="A95" s="8" t="s">
        <v>18978</v>
      </c>
      <c r="B95" s="8" t="s">
        <v>18758</v>
      </c>
      <c r="C95" s="8" t="s">
        <v>18979</v>
      </c>
      <c r="D95" s="8" t="s">
        <v>18980</v>
      </c>
      <c r="E95" s="13" t="s">
        <v>35390</v>
      </c>
      <c r="F95" s="77" t="str">
        <f t="shared" si="2"/>
        <v>К товару</v>
      </c>
      <c r="G95" s="87">
        <v>41792.165999999997</v>
      </c>
      <c r="H95" s="61">
        <v>48</v>
      </c>
      <c r="I95" s="60"/>
    </row>
    <row r="96" spans="1:9" ht="30" x14ac:dyDescent="0.25">
      <c r="A96" s="8" t="s">
        <v>18981</v>
      </c>
      <c r="B96" s="8" t="s">
        <v>18758</v>
      </c>
      <c r="C96" s="8" t="s">
        <v>18982</v>
      </c>
      <c r="D96" s="8" t="s">
        <v>18983</v>
      </c>
      <c r="E96" s="13" t="s">
        <v>35391</v>
      </c>
      <c r="F96" s="77" t="str">
        <f t="shared" si="2"/>
        <v>К товару</v>
      </c>
      <c r="G96" s="87">
        <v>46735.400159999997</v>
      </c>
      <c r="H96" s="61">
        <v>63</v>
      </c>
      <c r="I96" s="60"/>
    </row>
    <row r="97" spans="1:9" ht="30" x14ac:dyDescent="0.25">
      <c r="A97" s="8" t="s">
        <v>18984</v>
      </c>
      <c r="B97" s="8" t="s">
        <v>18758</v>
      </c>
      <c r="C97" s="8" t="s">
        <v>18985</v>
      </c>
      <c r="D97" s="8" t="s">
        <v>18986</v>
      </c>
      <c r="E97" s="13" t="s">
        <v>35392</v>
      </c>
      <c r="F97" s="77" t="str">
        <f t="shared" si="2"/>
        <v>К товару</v>
      </c>
      <c r="G97" s="87">
        <v>61882.526160000001</v>
      </c>
      <c r="H97" s="61">
        <v>10</v>
      </c>
      <c r="I97" s="60"/>
    </row>
    <row r="98" spans="1:9" ht="30" x14ac:dyDescent="0.25">
      <c r="A98" s="8" t="s">
        <v>18987</v>
      </c>
      <c r="B98" s="8" t="s">
        <v>18758</v>
      </c>
      <c r="C98" s="8" t="s">
        <v>18988</v>
      </c>
      <c r="D98" s="8" t="s">
        <v>18986</v>
      </c>
      <c r="E98" s="13" t="s">
        <v>35393</v>
      </c>
      <c r="F98" s="77" t="str">
        <f t="shared" si="2"/>
        <v>К товару</v>
      </c>
      <c r="G98" s="87">
        <v>50741.423999999999</v>
      </c>
      <c r="H98" s="61">
        <v>95</v>
      </c>
      <c r="I98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89" fitToHeight="20" orientation="landscape" r:id="rId1"/>
  <rowBreaks count="1" manualBreakCount="1">
    <brk id="8" max="16383" man="1"/>
  </rowBreaks>
  <colBreaks count="1" manualBreakCount="1">
    <brk id="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CCFF"/>
  </sheetPr>
  <dimension ref="A1:K17"/>
  <sheetViews>
    <sheetView view="pageBreakPreview" zoomScaleNormal="100" zoomScaleSheetLayoutView="100" workbookViewId="0">
      <selection activeCell="H10" sqref="H10"/>
    </sheetView>
  </sheetViews>
  <sheetFormatPr defaultRowHeight="15" x14ac:dyDescent="0.25"/>
  <cols>
    <col min="1" max="1" width="21.85546875" style="102" customWidth="1"/>
    <col min="2" max="2" width="41.140625" style="39" customWidth="1"/>
    <col min="3" max="3" width="49.28515625" style="39" customWidth="1"/>
    <col min="4" max="4" width="9.140625" style="39"/>
    <col min="5" max="5" width="2.28515625" style="39" customWidth="1"/>
    <col min="6" max="16384" width="9.140625" style="39"/>
  </cols>
  <sheetData>
    <row r="1" spans="1:11" ht="45.75" customHeight="1" x14ac:dyDescent="0.25">
      <c r="A1" s="160"/>
      <c r="B1" s="160"/>
      <c r="C1" s="160"/>
    </row>
    <row r="2" spans="1:11" ht="8.25" customHeight="1" x14ac:dyDescent="0.25">
      <c r="A2" s="79"/>
      <c r="B2" s="41"/>
      <c r="C2" s="41"/>
    </row>
    <row r="3" spans="1:11" ht="36" customHeight="1" x14ac:dyDescent="0.3">
      <c r="A3" s="159"/>
      <c r="B3" s="159"/>
      <c r="C3" s="159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79"/>
      <c r="B4" s="41"/>
      <c r="C4" s="41"/>
    </row>
    <row r="5" spans="1:11" ht="45" customHeight="1" x14ac:dyDescent="0.25">
      <c r="A5" s="100" t="s">
        <v>36356</v>
      </c>
      <c r="B5" s="97" t="s">
        <v>36352</v>
      </c>
      <c r="C5" s="97" t="s">
        <v>36353</v>
      </c>
    </row>
    <row r="6" spans="1:11" x14ac:dyDescent="0.25">
      <c r="A6" s="100" t="s">
        <v>36355</v>
      </c>
      <c r="B6" s="97" t="s">
        <v>36360</v>
      </c>
      <c r="C6" s="97" t="s">
        <v>36354</v>
      </c>
    </row>
    <row r="7" spans="1:11" ht="42.75" x14ac:dyDescent="0.25">
      <c r="A7" s="100" t="s">
        <v>36359</v>
      </c>
      <c r="B7" s="97" t="s">
        <v>36357</v>
      </c>
      <c r="C7" s="97" t="s">
        <v>36358</v>
      </c>
    </row>
    <row r="8" spans="1:11" ht="28.5" x14ac:dyDescent="0.25">
      <c r="A8" s="100" t="s">
        <v>36363</v>
      </c>
      <c r="B8" s="97" t="s">
        <v>36361</v>
      </c>
      <c r="C8" s="97" t="s">
        <v>36362</v>
      </c>
    </row>
    <row r="9" spans="1:11" ht="28.5" x14ac:dyDescent="0.25">
      <c r="A9" s="100" t="s">
        <v>36366</v>
      </c>
      <c r="B9" s="97" t="s">
        <v>36364</v>
      </c>
      <c r="C9" s="97" t="s">
        <v>36365</v>
      </c>
    </row>
    <row r="10" spans="1:11" ht="28.5" x14ac:dyDescent="0.25">
      <c r="A10" s="100" t="s">
        <v>36368</v>
      </c>
      <c r="B10" s="97" t="s">
        <v>36372</v>
      </c>
      <c r="C10" s="97" t="s">
        <v>36367</v>
      </c>
    </row>
    <row r="11" spans="1:11" ht="28.5" x14ac:dyDescent="0.25">
      <c r="A11" s="100" t="s">
        <v>36370</v>
      </c>
      <c r="B11" s="97" t="s">
        <v>36369</v>
      </c>
      <c r="C11" s="97" t="s">
        <v>36371</v>
      </c>
    </row>
    <row r="12" spans="1:11" hidden="1" x14ac:dyDescent="0.25">
      <c r="A12" s="101"/>
      <c r="B12" s="42"/>
      <c r="C12" s="42"/>
    </row>
    <row r="13" spans="1:11" hidden="1" x14ac:dyDescent="0.25">
      <c r="A13" s="101"/>
      <c r="B13" s="42"/>
      <c r="C13" s="42"/>
    </row>
    <row r="14" spans="1:11" hidden="1" x14ac:dyDescent="0.25">
      <c r="A14" s="101"/>
      <c r="B14" s="42"/>
      <c r="C14" s="42"/>
    </row>
    <row r="15" spans="1:11" hidden="1" x14ac:dyDescent="0.25">
      <c r="A15" s="101"/>
      <c r="B15" s="42"/>
      <c r="C15" s="42"/>
    </row>
    <row r="16" spans="1:11" hidden="1" x14ac:dyDescent="0.25">
      <c r="A16" s="101"/>
      <c r="B16" s="42"/>
      <c r="C16" s="42"/>
    </row>
    <row r="17" spans="1:3" hidden="1" x14ac:dyDescent="0.25">
      <c r="A17" s="101"/>
      <c r="B17" s="42"/>
      <c r="C17" s="50"/>
    </row>
  </sheetData>
  <mergeCells count="2">
    <mergeCell ref="A3:C3"/>
    <mergeCell ref="A1:C1"/>
  </mergeCells>
  <pageMargins left="0.7" right="0.7" top="0.75" bottom="0.75" header="0.3" footer="0.3"/>
  <pageSetup paperSize="9" scale="7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0.39997558519241921"/>
    <pageSetUpPr fitToPage="1"/>
  </sheetPr>
  <dimension ref="A1:I108"/>
  <sheetViews>
    <sheetView view="pageBreakPreview" topLeftCell="B1" zoomScaleNormal="100" zoomScaleSheetLayoutView="100" workbookViewId="0">
      <selection activeCell="L13" sqref="L13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16" style="1" hidden="1" customWidth="1"/>
    <col min="5" max="5" width="78.140625" style="1" customWidth="1"/>
    <col min="6" max="6" width="14.710937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35492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15" x14ac:dyDescent="0.25">
      <c r="A10" s="8" t="s">
        <v>22356</v>
      </c>
      <c r="B10" s="8" t="s">
        <v>18989</v>
      </c>
      <c r="C10" s="8" t="s">
        <v>22357</v>
      </c>
      <c r="D10" s="8" t="s">
        <v>22358</v>
      </c>
      <c r="E10" s="13" t="s">
        <v>35394</v>
      </c>
      <c r="F10" s="77" t="str">
        <f t="shared" ref="F10:F41" si="0">HYPERLINK("https://shop-askom.kz/?pbrandnumber="&amp;C10&amp;"&amp;pbrandname=VALEO", "К товару")</f>
        <v>К товару</v>
      </c>
      <c r="G10" s="87">
        <v>133225.20000000001</v>
      </c>
      <c r="H10" s="61">
        <v>1</v>
      </c>
      <c r="I10" s="60"/>
    </row>
    <row r="11" spans="1:9" ht="30" x14ac:dyDescent="0.25">
      <c r="A11" s="8" t="s">
        <v>18990</v>
      </c>
      <c r="B11" s="8" t="s">
        <v>18989</v>
      </c>
      <c r="C11" s="8" t="s">
        <v>18991</v>
      </c>
      <c r="D11" s="8" t="s">
        <v>18992</v>
      </c>
      <c r="E11" s="13" t="s">
        <v>35395</v>
      </c>
      <c r="F11" s="77" t="str">
        <f t="shared" si="0"/>
        <v>К товару</v>
      </c>
      <c r="G11" s="87">
        <v>78680.48616</v>
      </c>
      <c r="H11" s="61">
        <v>3</v>
      </c>
      <c r="I11" s="60"/>
    </row>
    <row r="12" spans="1:9" ht="15" x14ac:dyDescent="0.25">
      <c r="A12" s="8" t="s">
        <v>18993</v>
      </c>
      <c r="B12" s="8" t="s">
        <v>18989</v>
      </c>
      <c r="C12" s="8" t="s">
        <v>18994</v>
      </c>
      <c r="D12" s="8" t="s">
        <v>18995</v>
      </c>
      <c r="E12" s="13" t="s">
        <v>35396</v>
      </c>
      <c r="F12" s="77" t="str">
        <f t="shared" si="0"/>
        <v>К товару</v>
      </c>
      <c r="G12" s="87">
        <v>29609.01108</v>
      </c>
      <c r="H12" s="61">
        <v>3</v>
      </c>
      <c r="I12" s="60"/>
    </row>
    <row r="13" spans="1:9" ht="30" x14ac:dyDescent="0.25">
      <c r="A13" s="8" t="s">
        <v>18996</v>
      </c>
      <c r="B13" s="8" t="s">
        <v>18989</v>
      </c>
      <c r="C13" s="8" t="s">
        <v>18997</v>
      </c>
      <c r="D13" s="8" t="s">
        <v>18998</v>
      </c>
      <c r="E13" s="13" t="s">
        <v>35397</v>
      </c>
      <c r="F13" s="77" t="str">
        <f t="shared" si="0"/>
        <v>К товару</v>
      </c>
      <c r="G13" s="87">
        <v>43781.276160000001</v>
      </c>
      <c r="H13" s="61">
        <v>19</v>
      </c>
      <c r="I13" s="60"/>
    </row>
    <row r="14" spans="1:9" ht="30" x14ac:dyDescent="0.25">
      <c r="A14" s="8" t="s">
        <v>18999</v>
      </c>
      <c r="B14" s="8" t="s">
        <v>18989</v>
      </c>
      <c r="C14" s="8" t="s">
        <v>19000</v>
      </c>
      <c r="D14" s="8" t="s">
        <v>19001</v>
      </c>
      <c r="E14" s="13" t="s">
        <v>35398</v>
      </c>
      <c r="F14" s="77" t="str">
        <f t="shared" si="0"/>
        <v>К товару</v>
      </c>
      <c r="G14" s="87">
        <v>39069.737999999998</v>
      </c>
      <c r="H14" s="61">
        <v>6</v>
      </c>
      <c r="I14" s="60"/>
    </row>
    <row r="15" spans="1:9" ht="30" x14ac:dyDescent="0.25">
      <c r="A15" s="8" t="s">
        <v>19002</v>
      </c>
      <c r="B15" s="8" t="s">
        <v>18989</v>
      </c>
      <c r="C15" s="8" t="s">
        <v>19003</v>
      </c>
      <c r="D15" s="8" t="s">
        <v>19004</v>
      </c>
      <c r="E15" s="13" t="s">
        <v>35399</v>
      </c>
      <c r="F15" s="77" t="str">
        <f t="shared" si="0"/>
        <v>К товару</v>
      </c>
      <c r="G15" s="87">
        <v>29068.580159999998</v>
      </c>
      <c r="H15" s="61">
        <v>15</v>
      </c>
      <c r="I15" s="60"/>
    </row>
    <row r="16" spans="1:9" ht="30" x14ac:dyDescent="0.25">
      <c r="A16" s="8" t="s">
        <v>19005</v>
      </c>
      <c r="B16" s="8" t="s">
        <v>18989</v>
      </c>
      <c r="C16" s="8" t="s">
        <v>19006</v>
      </c>
      <c r="D16" s="8" t="s">
        <v>19007</v>
      </c>
      <c r="E16" s="13" t="s">
        <v>35400</v>
      </c>
      <c r="F16" s="77" t="str">
        <f t="shared" si="0"/>
        <v>К товару</v>
      </c>
      <c r="G16" s="87">
        <v>26375.114160000001</v>
      </c>
      <c r="H16" s="61">
        <v>2</v>
      </c>
      <c r="I16" s="60"/>
    </row>
    <row r="17" spans="1:9" ht="15" x14ac:dyDescent="0.25">
      <c r="A17" s="8" t="s">
        <v>19008</v>
      </c>
      <c r="B17" s="8" t="s">
        <v>18989</v>
      </c>
      <c r="C17" s="8" t="s">
        <v>19009</v>
      </c>
      <c r="D17" s="8" t="s">
        <v>19010</v>
      </c>
      <c r="E17" s="13" t="s">
        <v>35401</v>
      </c>
      <c r="F17" s="77" t="str">
        <f t="shared" si="0"/>
        <v>К товару</v>
      </c>
      <c r="G17" s="87">
        <v>134770.03307999999</v>
      </c>
      <c r="H17" s="61">
        <v>3</v>
      </c>
      <c r="I17" s="60"/>
    </row>
    <row r="18" spans="1:9" ht="30" x14ac:dyDescent="0.25">
      <c r="A18" s="8" t="s">
        <v>19011</v>
      </c>
      <c r="B18" s="8" t="s">
        <v>18989</v>
      </c>
      <c r="C18" s="8" t="s">
        <v>19012</v>
      </c>
      <c r="D18" s="8" t="s">
        <v>19013</v>
      </c>
      <c r="E18" s="13" t="s">
        <v>35402</v>
      </c>
      <c r="F18" s="77" t="str">
        <f t="shared" si="0"/>
        <v>К товару</v>
      </c>
      <c r="G18" s="87">
        <v>17483.780159999998</v>
      </c>
      <c r="H18" s="61">
        <v>1</v>
      </c>
      <c r="I18" s="60"/>
    </row>
    <row r="19" spans="1:9" ht="15" x14ac:dyDescent="0.25">
      <c r="A19" s="8" t="s">
        <v>19014</v>
      </c>
      <c r="B19" s="8" t="s">
        <v>18989</v>
      </c>
      <c r="C19" s="8" t="s">
        <v>19015</v>
      </c>
      <c r="D19" s="8" t="s">
        <v>19016</v>
      </c>
      <c r="E19" s="13" t="s">
        <v>35403</v>
      </c>
      <c r="F19" s="77" t="str">
        <f t="shared" si="0"/>
        <v>К товару</v>
      </c>
      <c r="G19" s="87">
        <v>182364.44616000002</v>
      </c>
      <c r="H19" s="61">
        <v>4</v>
      </c>
      <c r="I19" s="60"/>
    </row>
    <row r="20" spans="1:9" ht="15" x14ac:dyDescent="0.25">
      <c r="A20" s="8" t="s">
        <v>19017</v>
      </c>
      <c r="B20" s="8" t="s">
        <v>18989</v>
      </c>
      <c r="C20" s="8" t="s">
        <v>19018</v>
      </c>
      <c r="D20" s="8" t="s">
        <v>19019</v>
      </c>
      <c r="E20" s="13" t="s">
        <v>35404</v>
      </c>
      <c r="F20" s="77" t="str">
        <f t="shared" si="0"/>
        <v>К товару</v>
      </c>
      <c r="G20" s="87">
        <v>138342.20616</v>
      </c>
      <c r="H20" s="61">
        <v>2</v>
      </c>
      <c r="I20" s="60"/>
    </row>
    <row r="21" spans="1:9" ht="15" x14ac:dyDescent="0.25">
      <c r="A21" s="8" t="s">
        <v>19020</v>
      </c>
      <c r="B21" s="8" t="s">
        <v>18989</v>
      </c>
      <c r="C21" s="8" t="s">
        <v>19021</v>
      </c>
      <c r="D21" s="8" t="s">
        <v>19022</v>
      </c>
      <c r="E21" s="13" t="s">
        <v>35405</v>
      </c>
      <c r="F21" s="77" t="str">
        <f t="shared" si="0"/>
        <v>К товару</v>
      </c>
      <c r="G21" s="87">
        <v>145003.46616000001</v>
      </c>
      <c r="H21" s="61">
        <v>3</v>
      </c>
      <c r="I21" s="60"/>
    </row>
    <row r="22" spans="1:9" ht="15" x14ac:dyDescent="0.25">
      <c r="A22" s="8" t="s">
        <v>19023</v>
      </c>
      <c r="B22" s="8" t="s">
        <v>18989</v>
      </c>
      <c r="C22" s="8" t="s">
        <v>19024</v>
      </c>
      <c r="D22" s="8" t="s">
        <v>19025</v>
      </c>
      <c r="E22" s="13" t="s">
        <v>35406</v>
      </c>
      <c r="F22" s="77" t="str">
        <f t="shared" si="0"/>
        <v>К товару</v>
      </c>
      <c r="G22" s="87">
        <v>159098.11308000001</v>
      </c>
      <c r="H22" s="61">
        <v>4</v>
      </c>
      <c r="I22" s="60"/>
    </row>
    <row r="23" spans="1:9" ht="15" x14ac:dyDescent="0.25">
      <c r="A23" s="8" t="s">
        <v>19026</v>
      </c>
      <c r="B23" s="8" t="s">
        <v>18989</v>
      </c>
      <c r="C23" s="8" t="s">
        <v>19027</v>
      </c>
      <c r="D23" s="8" t="s">
        <v>11952</v>
      </c>
      <c r="E23" s="13" t="s">
        <v>35407</v>
      </c>
      <c r="F23" s="77" t="str">
        <f t="shared" si="0"/>
        <v>К товару</v>
      </c>
      <c r="G23" s="87">
        <v>160932.56616000002</v>
      </c>
      <c r="H23" s="61">
        <v>2</v>
      </c>
      <c r="I23" s="60"/>
    </row>
    <row r="24" spans="1:9" ht="15" x14ac:dyDescent="0.25">
      <c r="A24" s="8" t="s">
        <v>19028</v>
      </c>
      <c r="B24" s="8" t="s">
        <v>18989</v>
      </c>
      <c r="C24" s="8" t="s">
        <v>19029</v>
      </c>
      <c r="D24" s="8" t="s">
        <v>19030</v>
      </c>
      <c r="E24" s="13" t="s">
        <v>35408</v>
      </c>
      <c r="F24" s="77" t="str">
        <f t="shared" si="0"/>
        <v>К товару</v>
      </c>
      <c r="G24" s="87">
        <v>200803.39308000001</v>
      </c>
      <c r="H24" s="61">
        <v>5</v>
      </c>
      <c r="I24" s="60"/>
    </row>
    <row r="25" spans="1:9" ht="15" x14ac:dyDescent="0.25">
      <c r="A25" s="8" t="s">
        <v>19031</v>
      </c>
      <c r="B25" s="8" t="s">
        <v>18989</v>
      </c>
      <c r="C25" s="8" t="s">
        <v>19032</v>
      </c>
      <c r="D25" s="8" t="s">
        <v>19033</v>
      </c>
      <c r="E25" s="13" t="s">
        <v>35409</v>
      </c>
      <c r="F25" s="77" t="str">
        <f t="shared" si="0"/>
        <v>К товару</v>
      </c>
      <c r="G25" s="87">
        <v>121640.4</v>
      </c>
      <c r="H25" s="61">
        <v>3</v>
      </c>
      <c r="I25" s="60"/>
    </row>
    <row r="26" spans="1:9" ht="15" x14ac:dyDescent="0.25">
      <c r="A26" s="8" t="s">
        <v>19034</v>
      </c>
      <c r="B26" s="8" t="s">
        <v>18989</v>
      </c>
      <c r="C26" s="8" t="s">
        <v>19035</v>
      </c>
      <c r="D26" s="8" t="s">
        <v>19036</v>
      </c>
      <c r="E26" s="13" t="s">
        <v>35410</v>
      </c>
      <c r="F26" s="77" t="str">
        <f t="shared" si="0"/>
        <v>К товару</v>
      </c>
      <c r="G26" s="87">
        <v>246177</v>
      </c>
      <c r="H26" s="61">
        <v>1</v>
      </c>
      <c r="I26" s="60"/>
    </row>
    <row r="27" spans="1:9" ht="30" x14ac:dyDescent="0.25">
      <c r="A27" s="8" t="s">
        <v>19037</v>
      </c>
      <c r="B27" s="8" t="s">
        <v>18989</v>
      </c>
      <c r="C27" s="8" t="s">
        <v>19038</v>
      </c>
      <c r="D27" s="8" t="s">
        <v>19039</v>
      </c>
      <c r="E27" s="13" t="s">
        <v>35411</v>
      </c>
      <c r="F27" s="77" t="str">
        <f t="shared" si="0"/>
        <v>К товару</v>
      </c>
      <c r="G27" s="87">
        <v>45016.795080000004</v>
      </c>
      <c r="H27" s="61">
        <v>8</v>
      </c>
      <c r="I27" s="60"/>
    </row>
    <row r="28" spans="1:9" ht="30" x14ac:dyDescent="0.25">
      <c r="A28" s="8" t="s">
        <v>19040</v>
      </c>
      <c r="B28" s="8" t="s">
        <v>18989</v>
      </c>
      <c r="C28" s="8" t="s">
        <v>19041</v>
      </c>
      <c r="D28" s="8" t="s">
        <v>19042</v>
      </c>
      <c r="E28" s="13" t="s">
        <v>35412</v>
      </c>
      <c r="F28" s="77" t="str">
        <f t="shared" si="0"/>
        <v>К товару</v>
      </c>
      <c r="G28" s="87">
        <v>47459.45016</v>
      </c>
      <c r="H28" s="61">
        <v>8</v>
      </c>
      <c r="I28" s="60"/>
    </row>
    <row r="29" spans="1:9" ht="30" x14ac:dyDescent="0.25">
      <c r="A29" s="8" t="s">
        <v>19043</v>
      </c>
      <c r="B29" s="8" t="s">
        <v>18989</v>
      </c>
      <c r="C29" s="8" t="s">
        <v>19044</v>
      </c>
      <c r="D29" s="8" t="s">
        <v>19045</v>
      </c>
      <c r="E29" s="13" t="s">
        <v>35413</v>
      </c>
      <c r="F29" s="77" t="str">
        <f t="shared" si="0"/>
        <v>К товару</v>
      </c>
      <c r="G29" s="87">
        <v>56090.12616</v>
      </c>
      <c r="H29" s="61">
        <v>4</v>
      </c>
      <c r="I29" s="60"/>
    </row>
    <row r="30" spans="1:9" ht="30" x14ac:dyDescent="0.25">
      <c r="A30" s="8" t="s">
        <v>19046</v>
      </c>
      <c r="B30" s="8" t="s">
        <v>18989</v>
      </c>
      <c r="C30" s="8" t="s">
        <v>19047</v>
      </c>
      <c r="D30" s="8" t="s">
        <v>19048</v>
      </c>
      <c r="E30" s="13" t="s">
        <v>35414</v>
      </c>
      <c r="F30" s="77" t="str">
        <f t="shared" si="0"/>
        <v>К товару</v>
      </c>
      <c r="G30" s="87">
        <v>45470.34</v>
      </c>
      <c r="H30" s="61">
        <v>17</v>
      </c>
      <c r="I30" s="60"/>
    </row>
    <row r="31" spans="1:9" ht="15" x14ac:dyDescent="0.25">
      <c r="A31" s="8" t="s">
        <v>25091</v>
      </c>
      <c r="B31" s="8" t="s">
        <v>18989</v>
      </c>
      <c r="C31" s="8" t="s">
        <v>25092</v>
      </c>
      <c r="D31" s="8" t="s">
        <v>25093</v>
      </c>
      <c r="E31" s="13" t="s">
        <v>35415</v>
      </c>
      <c r="F31" s="77" t="str">
        <f t="shared" si="0"/>
        <v>К товару</v>
      </c>
      <c r="G31" s="87">
        <v>29975.67</v>
      </c>
      <c r="H31" s="61">
        <v>6</v>
      </c>
      <c r="I31" s="60"/>
    </row>
    <row r="32" spans="1:9" ht="15" x14ac:dyDescent="0.25">
      <c r="A32" s="8" t="s">
        <v>19049</v>
      </c>
      <c r="B32" s="8" t="s">
        <v>18989</v>
      </c>
      <c r="C32" s="8" t="s">
        <v>19050</v>
      </c>
      <c r="D32" s="8" t="s">
        <v>19051</v>
      </c>
      <c r="E32" s="13" t="s">
        <v>35416</v>
      </c>
      <c r="F32" s="77" t="str">
        <f t="shared" si="0"/>
        <v>К товару</v>
      </c>
      <c r="G32" s="87">
        <v>46918.44</v>
      </c>
      <c r="H32" s="61">
        <v>8</v>
      </c>
      <c r="I32" s="60"/>
    </row>
    <row r="33" spans="1:9" ht="30" x14ac:dyDescent="0.25">
      <c r="A33" s="8" t="s">
        <v>19052</v>
      </c>
      <c r="B33" s="8" t="s">
        <v>18989</v>
      </c>
      <c r="C33" s="8" t="s">
        <v>19053</v>
      </c>
      <c r="D33" s="8" t="s">
        <v>19054</v>
      </c>
      <c r="E33" s="13" t="s">
        <v>35417</v>
      </c>
      <c r="F33" s="77" t="str">
        <f t="shared" si="0"/>
        <v>К товару</v>
      </c>
      <c r="G33" s="87">
        <v>24308.965079999998</v>
      </c>
      <c r="H33" s="61">
        <v>7</v>
      </c>
      <c r="I33" s="60"/>
    </row>
    <row r="34" spans="1:9" ht="30" x14ac:dyDescent="0.25">
      <c r="A34" s="8" t="s">
        <v>19055</v>
      </c>
      <c r="B34" s="8" t="s">
        <v>18989</v>
      </c>
      <c r="C34" s="8" t="s">
        <v>19056</v>
      </c>
      <c r="D34" s="8" t="s">
        <v>19057</v>
      </c>
      <c r="E34" s="13" t="s">
        <v>35418</v>
      </c>
      <c r="F34" s="77" t="str">
        <f t="shared" si="0"/>
        <v>К товару</v>
      </c>
      <c r="G34" s="87">
        <v>47874.186000000002</v>
      </c>
      <c r="H34" s="61">
        <v>25</v>
      </c>
      <c r="I34" s="60"/>
    </row>
    <row r="35" spans="1:9" ht="30" x14ac:dyDescent="0.25">
      <c r="A35" s="8" t="s">
        <v>19058</v>
      </c>
      <c r="B35" s="8" t="s">
        <v>18989</v>
      </c>
      <c r="C35" s="8" t="s">
        <v>19059</v>
      </c>
      <c r="D35" s="8" t="s">
        <v>19060</v>
      </c>
      <c r="E35" s="13" t="s">
        <v>35419</v>
      </c>
      <c r="F35" s="77" t="str">
        <f t="shared" si="0"/>
        <v>К товару</v>
      </c>
      <c r="G35" s="87">
        <v>44669.251080000002</v>
      </c>
      <c r="H35" s="61">
        <v>2</v>
      </c>
      <c r="I35" s="60"/>
    </row>
    <row r="36" spans="1:9" ht="30" x14ac:dyDescent="0.25">
      <c r="A36" s="8" t="s">
        <v>19061</v>
      </c>
      <c r="B36" s="8" t="s">
        <v>18989</v>
      </c>
      <c r="C36" s="8" t="s">
        <v>19062</v>
      </c>
      <c r="D36" s="8" t="s">
        <v>18796</v>
      </c>
      <c r="E36" s="13" t="s">
        <v>35420</v>
      </c>
      <c r="F36" s="77" t="str">
        <f t="shared" si="0"/>
        <v>К товару</v>
      </c>
      <c r="G36" s="87">
        <v>49361.095080000006</v>
      </c>
      <c r="H36" s="61">
        <v>6</v>
      </c>
      <c r="I36" s="60"/>
    </row>
    <row r="37" spans="1:9" ht="30" x14ac:dyDescent="0.25">
      <c r="A37" s="8" t="s">
        <v>19063</v>
      </c>
      <c r="B37" s="8" t="s">
        <v>18989</v>
      </c>
      <c r="C37" s="8" t="s">
        <v>19064</v>
      </c>
      <c r="D37" s="8" t="s">
        <v>18799</v>
      </c>
      <c r="E37" s="13" t="s">
        <v>35421</v>
      </c>
      <c r="F37" s="77" t="str">
        <f t="shared" si="0"/>
        <v>К товару</v>
      </c>
      <c r="G37" s="87">
        <v>53628.356159999996</v>
      </c>
      <c r="H37" s="61">
        <v>5</v>
      </c>
      <c r="I37" s="60"/>
    </row>
    <row r="38" spans="1:9" ht="30" x14ac:dyDescent="0.25">
      <c r="A38" s="8" t="s">
        <v>19065</v>
      </c>
      <c r="B38" s="8" t="s">
        <v>18989</v>
      </c>
      <c r="C38" s="8" t="s">
        <v>19066</v>
      </c>
      <c r="D38" s="8" t="s">
        <v>19067</v>
      </c>
      <c r="E38" s="13" t="s">
        <v>35422</v>
      </c>
      <c r="F38" s="77" t="str">
        <f t="shared" si="0"/>
        <v>К товару</v>
      </c>
      <c r="G38" s="87">
        <v>46802.591999999997</v>
      </c>
      <c r="H38" s="61">
        <v>28</v>
      </c>
      <c r="I38" s="60"/>
    </row>
    <row r="39" spans="1:9" ht="30" x14ac:dyDescent="0.25">
      <c r="A39" s="8" t="s">
        <v>25094</v>
      </c>
      <c r="B39" s="8" t="s">
        <v>18989</v>
      </c>
      <c r="C39" s="8" t="s">
        <v>25095</v>
      </c>
      <c r="D39" s="8" t="s">
        <v>25096</v>
      </c>
      <c r="E39" s="13" t="s">
        <v>35423</v>
      </c>
      <c r="F39" s="77" t="str">
        <f t="shared" si="0"/>
        <v>К товару</v>
      </c>
      <c r="G39" s="87">
        <v>36975.206160000002</v>
      </c>
      <c r="H39" s="61">
        <v>4</v>
      </c>
      <c r="I39" s="60"/>
    </row>
    <row r="40" spans="1:9" ht="30" x14ac:dyDescent="0.25">
      <c r="A40" s="8" t="s">
        <v>19068</v>
      </c>
      <c r="B40" s="8" t="s">
        <v>18989</v>
      </c>
      <c r="C40" s="8" t="s">
        <v>19069</v>
      </c>
      <c r="D40" s="8" t="s">
        <v>11304</v>
      </c>
      <c r="E40" s="13" t="s">
        <v>35424</v>
      </c>
      <c r="F40" s="77" t="str">
        <f t="shared" si="0"/>
        <v>К товару</v>
      </c>
      <c r="G40" s="87">
        <v>44958.871080000004</v>
      </c>
      <c r="H40" s="61">
        <v>3</v>
      </c>
      <c r="I40" s="60"/>
    </row>
    <row r="41" spans="1:9" ht="30" x14ac:dyDescent="0.25">
      <c r="A41" s="8" t="s">
        <v>25097</v>
      </c>
      <c r="B41" s="8" t="s">
        <v>18989</v>
      </c>
      <c r="C41" s="8" t="s">
        <v>25098</v>
      </c>
      <c r="D41" s="8" t="s">
        <v>25099</v>
      </c>
      <c r="E41" s="13" t="s">
        <v>35425</v>
      </c>
      <c r="F41" s="77" t="str">
        <f t="shared" si="0"/>
        <v>К товару</v>
      </c>
      <c r="G41" s="87">
        <v>49747.44816</v>
      </c>
      <c r="H41" s="61">
        <v>7</v>
      </c>
      <c r="I41" s="60"/>
    </row>
    <row r="42" spans="1:9" ht="15" x14ac:dyDescent="0.25">
      <c r="A42" s="8" t="s">
        <v>19073</v>
      </c>
      <c r="B42" s="8" t="s">
        <v>18989</v>
      </c>
      <c r="C42" s="8" t="s">
        <v>19074</v>
      </c>
      <c r="D42" s="8" t="s">
        <v>18839</v>
      </c>
      <c r="E42" s="13" t="s">
        <v>35426</v>
      </c>
      <c r="F42" s="77" t="str">
        <f t="shared" ref="F42:F73" si="1">HYPERLINK("https://shop-askom.kz/?pbrandnumber="&amp;C42&amp;"&amp;pbrandname=VALEO", "К товару")</f>
        <v>К товару</v>
      </c>
      <c r="G42" s="87">
        <v>47025.02016</v>
      </c>
      <c r="H42" s="61">
        <v>1</v>
      </c>
      <c r="I42" s="60"/>
    </row>
    <row r="43" spans="1:9" ht="15" x14ac:dyDescent="0.25">
      <c r="A43" s="8" t="s">
        <v>19070</v>
      </c>
      <c r="B43" s="8" t="s">
        <v>18989</v>
      </c>
      <c r="C43" s="8" t="s">
        <v>19071</v>
      </c>
      <c r="D43" s="8" t="s">
        <v>19072</v>
      </c>
      <c r="E43" s="13" t="s">
        <v>35427</v>
      </c>
      <c r="F43" s="77" t="str">
        <f t="shared" si="1"/>
        <v>К товару</v>
      </c>
      <c r="G43" s="87">
        <v>38152.801079999997</v>
      </c>
      <c r="H43" s="61">
        <v>6</v>
      </c>
      <c r="I43" s="60"/>
    </row>
    <row r="44" spans="1:9" ht="30" x14ac:dyDescent="0.25">
      <c r="A44" s="8" t="s">
        <v>19075</v>
      </c>
      <c r="B44" s="8" t="s">
        <v>18989</v>
      </c>
      <c r="C44" s="8" t="s">
        <v>19076</v>
      </c>
      <c r="D44" s="8" t="s">
        <v>12277</v>
      </c>
      <c r="E44" s="13" t="s">
        <v>35428</v>
      </c>
      <c r="F44" s="77" t="str">
        <f t="shared" si="1"/>
        <v>К товару</v>
      </c>
      <c r="G44" s="87">
        <v>55163.34216</v>
      </c>
      <c r="H44" s="61">
        <v>6</v>
      </c>
      <c r="I44" s="60"/>
    </row>
    <row r="45" spans="1:9" ht="15" x14ac:dyDescent="0.25">
      <c r="A45" s="8" t="s">
        <v>19077</v>
      </c>
      <c r="B45" s="8" t="s">
        <v>18989</v>
      </c>
      <c r="C45" s="8" t="s">
        <v>19078</v>
      </c>
      <c r="D45" s="8"/>
      <c r="E45" s="13" t="s">
        <v>35429</v>
      </c>
      <c r="F45" s="77" t="str">
        <f t="shared" si="1"/>
        <v>К товару</v>
      </c>
      <c r="G45" s="87">
        <v>52826.688000000002</v>
      </c>
      <c r="H45" s="61">
        <v>10</v>
      </c>
      <c r="I45" s="60"/>
    </row>
    <row r="46" spans="1:9" ht="30" x14ac:dyDescent="0.25">
      <c r="A46" s="8" t="s">
        <v>25100</v>
      </c>
      <c r="B46" s="8" t="s">
        <v>18989</v>
      </c>
      <c r="C46" s="8" t="s">
        <v>25101</v>
      </c>
      <c r="D46" s="8" t="s">
        <v>25102</v>
      </c>
      <c r="E46" s="13" t="s">
        <v>35430</v>
      </c>
      <c r="F46" s="77" t="str">
        <f t="shared" si="1"/>
        <v>К товару</v>
      </c>
      <c r="G46" s="87">
        <v>43230.998160000003</v>
      </c>
      <c r="H46" s="61">
        <v>1</v>
      </c>
      <c r="I46" s="60"/>
    </row>
    <row r="47" spans="1:9" ht="30" x14ac:dyDescent="0.25">
      <c r="A47" s="8" t="s">
        <v>19079</v>
      </c>
      <c r="B47" s="8" t="s">
        <v>18989</v>
      </c>
      <c r="C47" s="8" t="s">
        <v>19080</v>
      </c>
      <c r="D47" s="8" t="s">
        <v>11329</v>
      </c>
      <c r="E47" s="13" t="s">
        <v>35431</v>
      </c>
      <c r="F47" s="77" t="str">
        <f t="shared" si="1"/>
        <v>К товару</v>
      </c>
      <c r="G47" s="87">
        <v>48424.464</v>
      </c>
      <c r="H47" s="61">
        <v>6</v>
      </c>
      <c r="I47" s="60"/>
    </row>
    <row r="48" spans="1:9" ht="30" x14ac:dyDescent="0.25">
      <c r="A48" s="8" t="s">
        <v>19081</v>
      </c>
      <c r="B48" s="8" t="s">
        <v>18989</v>
      </c>
      <c r="C48" s="8" t="s">
        <v>19082</v>
      </c>
      <c r="D48" s="8"/>
      <c r="E48" s="13" t="s">
        <v>35432</v>
      </c>
      <c r="F48" s="77" t="str">
        <f t="shared" si="1"/>
        <v>К товару</v>
      </c>
      <c r="G48" s="87">
        <v>59758.453080000007</v>
      </c>
      <c r="H48" s="61">
        <v>6</v>
      </c>
      <c r="I48" s="60"/>
    </row>
    <row r="49" spans="1:9" ht="30" x14ac:dyDescent="0.25">
      <c r="A49" s="8" t="s">
        <v>19083</v>
      </c>
      <c r="B49" s="8" t="s">
        <v>18989</v>
      </c>
      <c r="C49" s="8" t="s">
        <v>19084</v>
      </c>
      <c r="D49" s="8" t="s">
        <v>19085</v>
      </c>
      <c r="E49" s="13" t="s">
        <v>35433</v>
      </c>
      <c r="F49" s="77" t="str">
        <f t="shared" si="1"/>
        <v>К товару</v>
      </c>
      <c r="G49" s="87">
        <v>49496.057999999997</v>
      </c>
      <c r="H49" s="61">
        <v>7</v>
      </c>
      <c r="I49" s="60"/>
    </row>
    <row r="50" spans="1:9" ht="30" x14ac:dyDescent="0.25">
      <c r="A50" s="8" t="s">
        <v>19086</v>
      </c>
      <c r="B50" s="8" t="s">
        <v>18989</v>
      </c>
      <c r="C50" s="8" t="s">
        <v>19087</v>
      </c>
      <c r="D50" s="8" t="s">
        <v>19088</v>
      </c>
      <c r="E50" s="13" t="s">
        <v>35434</v>
      </c>
      <c r="F50" s="77" t="str">
        <f t="shared" si="1"/>
        <v>К товару</v>
      </c>
      <c r="G50" s="87">
        <v>38577.383999999998</v>
      </c>
      <c r="H50" s="61">
        <v>6</v>
      </c>
      <c r="I50" s="60"/>
    </row>
    <row r="51" spans="1:9" ht="15" x14ac:dyDescent="0.25">
      <c r="A51" s="8" t="s">
        <v>19089</v>
      </c>
      <c r="B51" s="8" t="s">
        <v>18989</v>
      </c>
      <c r="C51" s="8" t="s">
        <v>19090</v>
      </c>
      <c r="D51" s="8" t="s">
        <v>19091</v>
      </c>
      <c r="E51" s="13" t="s">
        <v>35435</v>
      </c>
      <c r="F51" s="77" t="str">
        <f t="shared" si="1"/>
        <v>К товару</v>
      </c>
      <c r="G51" s="87">
        <v>27301.898160000001</v>
      </c>
      <c r="H51" s="61">
        <v>3</v>
      </c>
      <c r="I51" s="60"/>
    </row>
    <row r="52" spans="1:9" ht="15" x14ac:dyDescent="0.25">
      <c r="A52" s="8" t="s">
        <v>19092</v>
      </c>
      <c r="B52" s="8" t="s">
        <v>18989</v>
      </c>
      <c r="C52" s="8" t="s">
        <v>19093</v>
      </c>
      <c r="D52" s="8" t="s">
        <v>19094</v>
      </c>
      <c r="E52" s="13" t="s">
        <v>35436</v>
      </c>
      <c r="F52" s="77" t="str">
        <f t="shared" si="1"/>
        <v>К товару</v>
      </c>
      <c r="G52" s="87">
        <v>36569.738160000001</v>
      </c>
      <c r="H52" s="61">
        <v>1</v>
      </c>
      <c r="I52" s="60"/>
    </row>
    <row r="53" spans="1:9" ht="15" x14ac:dyDescent="0.25">
      <c r="A53" s="8" t="s">
        <v>26521</v>
      </c>
      <c r="B53" s="8" t="s">
        <v>18989</v>
      </c>
      <c r="C53" s="8" t="s">
        <v>26522</v>
      </c>
      <c r="D53" s="8" t="s">
        <v>26523</v>
      </c>
      <c r="E53" s="13" t="s">
        <v>35437</v>
      </c>
      <c r="F53" s="77" t="str">
        <f t="shared" si="1"/>
        <v>К товару</v>
      </c>
      <c r="G53" s="87">
        <v>48974.741999999998</v>
      </c>
      <c r="H53" s="61">
        <v>7</v>
      </c>
      <c r="I53" s="60"/>
    </row>
    <row r="54" spans="1:9" ht="15" x14ac:dyDescent="0.25">
      <c r="A54" s="8" t="s">
        <v>19095</v>
      </c>
      <c r="B54" s="8" t="s">
        <v>18989</v>
      </c>
      <c r="C54" s="8" t="s">
        <v>19096</v>
      </c>
      <c r="D54" s="8" t="s">
        <v>19097</v>
      </c>
      <c r="E54" s="13" t="s">
        <v>35438</v>
      </c>
      <c r="F54" s="77" t="str">
        <f t="shared" si="1"/>
        <v>К товару</v>
      </c>
      <c r="G54" s="87">
        <v>174351.24</v>
      </c>
      <c r="H54" s="61">
        <v>1</v>
      </c>
      <c r="I54" s="60"/>
    </row>
    <row r="55" spans="1:9" ht="15" x14ac:dyDescent="0.25">
      <c r="A55" s="8" t="s">
        <v>19098</v>
      </c>
      <c r="B55" s="8" t="s">
        <v>18989</v>
      </c>
      <c r="C55" s="8" t="s">
        <v>19099</v>
      </c>
      <c r="D55" s="8" t="s">
        <v>19100</v>
      </c>
      <c r="E55" s="13" t="s">
        <v>35439</v>
      </c>
      <c r="F55" s="77" t="str">
        <f t="shared" si="1"/>
        <v>К товару</v>
      </c>
      <c r="G55" s="87">
        <v>146451.56616000002</v>
      </c>
      <c r="H55" s="61">
        <v>3</v>
      </c>
      <c r="I55" s="60"/>
    </row>
    <row r="56" spans="1:9" ht="15" x14ac:dyDescent="0.25">
      <c r="A56" s="8" t="s">
        <v>19101</v>
      </c>
      <c r="B56" s="8" t="s">
        <v>18989</v>
      </c>
      <c r="C56" s="8" t="s">
        <v>19102</v>
      </c>
      <c r="D56" s="8" t="s">
        <v>12018</v>
      </c>
      <c r="E56" s="13" t="s">
        <v>35440</v>
      </c>
      <c r="F56" s="77" t="str">
        <f t="shared" si="1"/>
        <v>К товару</v>
      </c>
      <c r="G56" s="87">
        <v>158229.25307999999</v>
      </c>
      <c r="H56" s="61">
        <v>2</v>
      </c>
      <c r="I56" s="60"/>
    </row>
    <row r="57" spans="1:9" ht="30" x14ac:dyDescent="0.25">
      <c r="A57" s="8" t="s">
        <v>19103</v>
      </c>
      <c r="B57" s="8" t="s">
        <v>18989</v>
      </c>
      <c r="C57" s="8" t="s">
        <v>19104</v>
      </c>
      <c r="D57" s="8" t="s">
        <v>19105</v>
      </c>
      <c r="E57" s="13" t="s">
        <v>35441</v>
      </c>
      <c r="F57" s="77" t="str">
        <f t="shared" si="1"/>
        <v>К товару</v>
      </c>
      <c r="G57" s="87">
        <v>30864.224159999998</v>
      </c>
      <c r="H57" s="61">
        <v>8</v>
      </c>
      <c r="I57" s="60"/>
    </row>
    <row r="58" spans="1:9" ht="30" x14ac:dyDescent="0.25">
      <c r="A58" s="8" t="s">
        <v>19106</v>
      </c>
      <c r="B58" s="8" t="s">
        <v>18989</v>
      </c>
      <c r="C58" s="8" t="s">
        <v>19107</v>
      </c>
      <c r="D58" s="8" t="s">
        <v>19108</v>
      </c>
      <c r="E58" s="13" t="s">
        <v>35442</v>
      </c>
      <c r="F58" s="77" t="str">
        <f t="shared" si="1"/>
        <v>К товару</v>
      </c>
      <c r="G58" s="87">
        <v>25535.21616</v>
      </c>
      <c r="H58" s="61">
        <v>15</v>
      </c>
      <c r="I58" s="60"/>
    </row>
    <row r="59" spans="1:9" ht="30" x14ac:dyDescent="0.25">
      <c r="A59" s="8" t="s">
        <v>19109</v>
      </c>
      <c r="B59" s="8" t="s">
        <v>18989</v>
      </c>
      <c r="C59" s="8" t="s">
        <v>19110</v>
      </c>
      <c r="D59" s="8" t="s">
        <v>19111</v>
      </c>
      <c r="E59" s="13" t="s">
        <v>35443</v>
      </c>
      <c r="F59" s="77" t="str">
        <f t="shared" si="1"/>
        <v>К товару</v>
      </c>
      <c r="G59" s="87">
        <v>24695.318159999999</v>
      </c>
      <c r="H59" s="61">
        <v>9</v>
      </c>
      <c r="I59" s="60"/>
    </row>
    <row r="60" spans="1:9" ht="30" x14ac:dyDescent="0.25">
      <c r="A60" s="8" t="s">
        <v>19112</v>
      </c>
      <c r="B60" s="8" t="s">
        <v>18989</v>
      </c>
      <c r="C60" s="8" t="s">
        <v>19113</v>
      </c>
      <c r="D60" s="8" t="s">
        <v>1171</v>
      </c>
      <c r="E60" s="13" t="s">
        <v>35444</v>
      </c>
      <c r="F60" s="77" t="str">
        <f t="shared" si="1"/>
        <v>К товару</v>
      </c>
      <c r="G60" s="87">
        <v>33181.184159999997</v>
      </c>
      <c r="H60" s="61">
        <v>14</v>
      </c>
      <c r="I60" s="60"/>
    </row>
    <row r="61" spans="1:9" ht="30" x14ac:dyDescent="0.25">
      <c r="A61" s="8" t="s">
        <v>19114</v>
      </c>
      <c r="B61" s="8" t="s">
        <v>18989</v>
      </c>
      <c r="C61" s="8" t="s">
        <v>19115</v>
      </c>
      <c r="D61" s="8" t="s">
        <v>19116</v>
      </c>
      <c r="E61" s="13" t="s">
        <v>35445</v>
      </c>
      <c r="F61" s="77" t="str">
        <f t="shared" si="1"/>
        <v>К товару</v>
      </c>
      <c r="G61" s="87">
        <v>27581.67108</v>
      </c>
      <c r="H61" s="61">
        <v>19</v>
      </c>
      <c r="I61" s="60"/>
    </row>
    <row r="62" spans="1:9" ht="30" x14ac:dyDescent="0.25">
      <c r="A62" s="8" t="s">
        <v>19117</v>
      </c>
      <c r="B62" s="8" t="s">
        <v>18989</v>
      </c>
      <c r="C62" s="8" t="s">
        <v>19118</v>
      </c>
      <c r="D62" s="8" t="s">
        <v>19119</v>
      </c>
      <c r="E62" s="13" t="s">
        <v>35446</v>
      </c>
      <c r="F62" s="77" t="str">
        <f t="shared" si="1"/>
        <v>К товару</v>
      </c>
      <c r="G62" s="87">
        <v>27649.442159999999</v>
      </c>
      <c r="H62" s="61">
        <v>6</v>
      </c>
      <c r="I62" s="60"/>
    </row>
    <row r="63" spans="1:9" ht="30" x14ac:dyDescent="0.25">
      <c r="A63" s="8" t="s">
        <v>19120</v>
      </c>
      <c r="B63" s="8" t="s">
        <v>18989</v>
      </c>
      <c r="C63" s="8" t="s">
        <v>19121</v>
      </c>
      <c r="D63" s="8" t="s">
        <v>19122</v>
      </c>
      <c r="E63" s="13" t="s">
        <v>35447</v>
      </c>
      <c r="F63" s="77" t="str">
        <f t="shared" si="1"/>
        <v>К товару</v>
      </c>
      <c r="G63" s="87">
        <v>23266.33308</v>
      </c>
      <c r="H63" s="61">
        <v>10</v>
      </c>
      <c r="I63" s="60"/>
    </row>
    <row r="64" spans="1:9" ht="30" x14ac:dyDescent="0.25">
      <c r="A64" s="8" t="s">
        <v>19123</v>
      </c>
      <c r="B64" s="8" t="s">
        <v>18989</v>
      </c>
      <c r="C64" s="8" t="s">
        <v>19124</v>
      </c>
      <c r="D64" s="8" t="s">
        <v>19125</v>
      </c>
      <c r="E64" s="13" t="s">
        <v>35448</v>
      </c>
      <c r="F64" s="77" t="str">
        <f t="shared" si="1"/>
        <v>К товару</v>
      </c>
      <c r="G64" s="87">
        <v>28382.76</v>
      </c>
      <c r="H64" s="61">
        <v>4</v>
      </c>
      <c r="I64" s="60"/>
    </row>
    <row r="65" spans="1:9" ht="30" x14ac:dyDescent="0.25">
      <c r="A65" s="8" t="s">
        <v>25103</v>
      </c>
      <c r="B65" s="8" t="s">
        <v>18989</v>
      </c>
      <c r="C65" s="8" t="s">
        <v>25104</v>
      </c>
      <c r="D65" s="8" t="s">
        <v>25105</v>
      </c>
      <c r="E65" s="13" t="s">
        <v>35449</v>
      </c>
      <c r="F65" s="77" t="str">
        <f t="shared" si="1"/>
        <v>К товару</v>
      </c>
      <c r="G65" s="87">
        <v>27504.632160000001</v>
      </c>
      <c r="H65" s="61">
        <v>10</v>
      </c>
      <c r="I65" s="60"/>
    </row>
    <row r="66" spans="1:9" ht="30" x14ac:dyDescent="0.25">
      <c r="A66" s="8" t="s">
        <v>19126</v>
      </c>
      <c r="B66" s="8" t="s">
        <v>18989</v>
      </c>
      <c r="C66" s="8" t="s">
        <v>19127</v>
      </c>
      <c r="D66" s="8" t="s">
        <v>19128</v>
      </c>
      <c r="E66" s="13" t="s">
        <v>35450</v>
      </c>
      <c r="F66" s="77" t="str">
        <f t="shared" si="1"/>
        <v>К товару</v>
      </c>
      <c r="G66" s="87">
        <v>27755.443080000001</v>
      </c>
      <c r="H66" s="61">
        <v>14</v>
      </c>
      <c r="I66" s="60"/>
    </row>
    <row r="67" spans="1:9" ht="30" x14ac:dyDescent="0.25">
      <c r="A67" s="8" t="s">
        <v>19129</v>
      </c>
      <c r="B67" s="8" t="s">
        <v>18989</v>
      </c>
      <c r="C67" s="8" t="s">
        <v>19130</v>
      </c>
      <c r="D67" s="8" t="s">
        <v>19131</v>
      </c>
      <c r="E67" s="13" t="s">
        <v>35451</v>
      </c>
      <c r="F67" s="77" t="str">
        <f t="shared" si="1"/>
        <v>К товару</v>
      </c>
      <c r="G67" s="87">
        <v>29734.706159999998</v>
      </c>
      <c r="H67" s="61">
        <v>12</v>
      </c>
      <c r="I67" s="60"/>
    </row>
    <row r="68" spans="1:9" ht="30" x14ac:dyDescent="0.25">
      <c r="A68" s="8" t="s">
        <v>19132</v>
      </c>
      <c r="B68" s="8" t="s">
        <v>18989</v>
      </c>
      <c r="C68" s="8" t="s">
        <v>19133</v>
      </c>
      <c r="D68" s="8" t="s">
        <v>19134</v>
      </c>
      <c r="E68" s="13" t="s">
        <v>35452</v>
      </c>
      <c r="F68" s="77" t="str">
        <f t="shared" si="1"/>
        <v>К товару</v>
      </c>
      <c r="G68" s="87">
        <v>32408.477999999999</v>
      </c>
      <c r="H68" s="61">
        <v>6</v>
      </c>
      <c r="I68" s="60"/>
    </row>
    <row r="69" spans="1:9" ht="30" x14ac:dyDescent="0.25">
      <c r="A69" s="8" t="s">
        <v>19135</v>
      </c>
      <c r="B69" s="8" t="s">
        <v>18989</v>
      </c>
      <c r="C69" s="8" t="s">
        <v>19136</v>
      </c>
      <c r="D69" s="8" t="s">
        <v>18986</v>
      </c>
      <c r="E69" s="13" t="s">
        <v>35453</v>
      </c>
      <c r="F69" s="77" t="str">
        <f t="shared" si="1"/>
        <v>К товару</v>
      </c>
      <c r="G69" s="87">
        <v>25651.064159999998</v>
      </c>
      <c r="H69" s="61">
        <v>6</v>
      </c>
      <c r="I69" s="60"/>
    </row>
    <row r="70" spans="1:9" ht="15" x14ac:dyDescent="0.25">
      <c r="A70" s="8" t="s">
        <v>19137</v>
      </c>
      <c r="B70" s="8" t="s">
        <v>18989</v>
      </c>
      <c r="C70" s="8" t="s">
        <v>19138</v>
      </c>
      <c r="D70" s="8" t="s">
        <v>19139</v>
      </c>
      <c r="E70" s="13" t="s">
        <v>35454</v>
      </c>
      <c r="F70" s="77" t="str">
        <f t="shared" si="1"/>
        <v>К товару</v>
      </c>
      <c r="G70" s="87">
        <v>62365.033080000001</v>
      </c>
      <c r="H70" s="61">
        <v>3</v>
      </c>
      <c r="I70" s="60"/>
    </row>
    <row r="71" spans="1:9" ht="30" x14ac:dyDescent="0.25">
      <c r="A71" s="8" t="s">
        <v>19140</v>
      </c>
      <c r="B71" s="8" t="s">
        <v>18989</v>
      </c>
      <c r="C71" s="8" t="s">
        <v>19141</v>
      </c>
      <c r="D71" s="8" t="s">
        <v>19142</v>
      </c>
      <c r="E71" s="13" t="s">
        <v>35455</v>
      </c>
      <c r="F71" s="77" t="str">
        <f t="shared" si="1"/>
        <v>К товару</v>
      </c>
      <c r="G71" s="87">
        <v>9741.0790799999995</v>
      </c>
      <c r="H71" s="61">
        <v>25</v>
      </c>
      <c r="I71" s="60"/>
    </row>
    <row r="72" spans="1:9" ht="30" x14ac:dyDescent="0.25">
      <c r="A72" s="8" t="s">
        <v>22359</v>
      </c>
      <c r="B72" s="8" t="s">
        <v>18989</v>
      </c>
      <c r="C72" s="8" t="s">
        <v>22360</v>
      </c>
      <c r="D72" s="8" t="s">
        <v>22361</v>
      </c>
      <c r="E72" s="13" t="s">
        <v>35456</v>
      </c>
      <c r="F72" s="77" t="str">
        <f t="shared" si="1"/>
        <v>К товару</v>
      </c>
      <c r="G72" s="87">
        <v>11710.495080000001</v>
      </c>
      <c r="H72" s="61">
        <v>19</v>
      </c>
      <c r="I72" s="60"/>
    </row>
    <row r="73" spans="1:9" ht="15" x14ac:dyDescent="0.25">
      <c r="A73" s="8" t="s">
        <v>19143</v>
      </c>
      <c r="B73" s="8" t="s">
        <v>18989</v>
      </c>
      <c r="C73" s="8" t="s">
        <v>19144</v>
      </c>
      <c r="D73" s="8" t="s">
        <v>19145</v>
      </c>
      <c r="E73" s="13" t="s">
        <v>35457</v>
      </c>
      <c r="F73" s="77" t="str">
        <f t="shared" si="1"/>
        <v>К товару</v>
      </c>
      <c r="G73" s="87">
        <v>69895.153080000004</v>
      </c>
      <c r="H73" s="61">
        <v>1</v>
      </c>
      <c r="I73" s="60"/>
    </row>
    <row r="74" spans="1:9" ht="15" x14ac:dyDescent="0.25">
      <c r="A74" s="8" t="s">
        <v>19146</v>
      </c>
      <c r="B74" s="8" t="s">
        <v>18989</v>
      </c>
      <c r="C74" s="8" t="s">
        <v>19147</v>
      </c>
      <c r="D74" s="8" t="s">
        <v>12108</v>
      </c>
      <c r="E74" s="13" t="s">
        <v>35458</v>
      </c>
      <c r="F74" s="77" t="str">
        <f t="shared" ref="F74:F108" si="2">HYPERLINK("https://shop-askom.kz/?pbrandnumber="&amp;C74&amp;"&amp;pbrandname=VALEO", "К товару")</f>
        <v>К товару</v>
      </c>
      <c r="G74" s="87">
        <v>84472.886160000009</v>
      </c>
      <c r="H74" s="61">
        <v>2</v>
      </c>
      <c r="I74" s="60"/>
    </row>
    <row r="75" spans="1:9" ht="15" x14ac:dyDescent="0.25">
      <c r="A75" s="8" t="s">
        <v>19148</v>
      </c>
      <c r="B75" s="8" t="s">
        <v>18989</v>
      </c>
      <c r="C75" s="8" t="s">
        <v>19149</v>
      </c>
      <c r="D75" s="8" t="s">
        <v>19150</v>
      </c>
      <c r="E75" s="13" t="s">
        <v>35459</v>
      </c>
      <c r="F75" s="77" t="str">
        <f t="shared" si="2"/>
        <v>К товару</v>
      </c>
      <c r="G75" s="87">
        <v>90071.819999999992</v>
      </c>
      <c r="H75" s="61">
        <v>1</v>
      </c>
      <c r="I75" s="60"/>
    </row>
    <row r="76" spans="1:9" ht="15" x14ac:dyDescent="0.25">
      <c r="A76" s="8" t="s">
        <v>19151</v>
      </c>
      <c r="B76" s="8" t="s">
        <v>18989</v>
      </c>
      <c r="C76" s="8" t="s">
        <v>19152</v>
      </c>
      <c r="D76" s="8" t="s">
        <v>19153</v>
      </c>
      <c r="E76" s="13" t="s">
        <v>35460</v>
      </c>
      <c r="F76" s="77" t="str">
        <f t="shared" si="2"/>
        <v>К товару</v>
      </c>
      <c r="G76" s="87">
        <v>87851.593080000006</v>
      </c>
      <c r="H76" s="61">
        <v>2</v>
      </c>
      <c r="I76" s="60"/>
    </row>
    <row r="77" spans="1:9" ht="15" x14ac:dyDescent="0.25">
      <c r="A77" s="8" t="s">
        <v>19154</v>
      </c>
      <c r="B77" s="8" t="s">
        <v>18989</v>
      </c>
      <c r="C77" s="8" t="s">
        <v>19155</v>
      </c>
      <c r="D77" s="8" t="s">
        <v>19156</v>
      </c>
      <c r="E77" s="13" t="s">
        <v>35461</v>
      </c>
      <c r="F77" s="77" t="str">
        <f t="shared" si="2"/>
        <v>К товару</v>
      </c>
      <c r="G77" s="87">
        <v>71922.49308</v>
      </c>
      <c r="H77" s="61">
        <v>5</v>
      </c>
      <c r="I77" s="60"/>
    </row>
    <row r="78" spans="1:9" ht="15" x14ac:dyDescent="0.25">
      <c r="A78" s="8" t="s">
        <v>25106</v>
      </c>
      <c r="B78" s="8" t="s">
        <v>18989</v>
      </c>
      <c r="C78" s="8" t="s">
        <v>25107</v>
      </c>
      <c r="D78" s="8" t="s">
        <v>25108</v>
      </c>
      <c r="E78" s="13" t="s">
        <v>35462</v>
      </c>
      <c r="F78" s="77" t="str">
        <f t="shared" si="2"/>
        <v>К товару</v>
      </c>
      <c r="G78" s="87">
        <v>201768.98616</v>
      </c>
      <c r="H78" s="61">
        <v>1</v>
      </c>
      <c r="I78" s="60"/>
    </row>
    <row r="79" spans="1:9" ht="15" x14ac:dyDescent="0.25">
      <c r="A79" s="8" t="s">
        <v>25109</v>
      </c>
      <c r="B79" s="8" t="s">
        <v>18989</v>
      </c>
      <c r="C79" s="8" t="s">
        <v>25110</v>
      </c>
      <c r="D79" s="8" t="s">
        <v>25111</v>
      </c>
      <c r="E79" s="13" t="s">
        <v>35463</v>
      </c>
      <c r="F79" s="77" t="str">
        <f t="shared" si="2"/>
        <v>К товару</v>
      </c>
      <c r="G79" s="87">
        <v>250038.79308</v>
      </c>
      <c r="H79" s="61">
        <v>1</v>
      </c>
      <c r="I79" s="60"/>
    </row>
    <row r="80" spans="1:9" ht="30" x14ac:dyDescent="0.25">
      <c r="A80" s="8" t="s">
        <v>19157</v>
      </c>
      <c r="B80" s="8" t="s">
        <v>18989</v>
      </c>
      <c r="C80" s="8" t="s">
        <v>19158</v>
      </c>
      <c r="D80" s="8" t="s">
        <v>19159</v>
      </c>
      <c r="E80" s="13" t="s">
        <v>35464</v>
      </c>
      <c r="F80" s="77" t="str">
        <f t="shared" si="2"/>
        <v>К товару</v>
      </c>
      <c r="G80" s="87">
        <v>26162.533080000001</v>
      </c>
      <c r="H80" s="61">
        <v>4</v>
      </c>
      <c r="I80" s="60"/>
    </row>
    <row r="81" spans="1:9" ht="30" x14ac:dyDescent="0.25">
      <c r="A81" s="8" t="s">
        <v>19160</v>
      </c>
      <c r="B81" s="8" t="s">
        <v>18989</v>
      </c>
      <c r="C81" s="8" t="s">
        <v>19161</v>
      </c>
      <c r="D81" s="8" t="s">
        <v>12138</v>
      </c>
      <c r="E81" s="13" t="s">
        <v>35465</v>
      </c>
      <c r="F81" s="77" t="str">
        <f t="shared" si="2"/>
        <v>К товару</v>
      </c>
      <c r="G81" s="87">
        <v>345613.39307999995</v>
      </c>
      <c r="H81" s="61">
        <v>2</v>
      </c>
      <c r="I81" s="60"/>
    </row>
    <row r="82" spans="1:9" ht="30" x14ac:dyDescent="0.25">
      <c r="A82" s="8" t="s">
        <v>19162</v>
      </c>
      <c r="B82" s="8" t="s">
        <v>18989</v>
      </c>
      <c r="C82" s="8" t="s">
        <v>19163</v>
      </c>
      <c r="D82" s="8" t="s">
        <v>19164</v>
      </c>
      <c r="E82" s="13" t="s">
        <v>35466</v>
      </c>
      <c r="F82" s="77" t="str">
        <f t="shared" si="2"/>
        <v>К товару</v>
      </c>
      <c r="G82" s="87">
        <v>98470.8</v>
      </c>
      <c r="H82" s="61">
        <v>32</v>
      </c>
      <c r="I82" s="60"/>
    </row>
    <row r="83" spans="1:9" ht="30" x14ac:dyDescent="0.25">
      <c r="A83" s="8" t="s">
        <v>25112</v>
      </c>
      <c r="B83" s="8" t="s">
        <v>18989</v>
      </c>
      <c r="C83" s="8" t="s">
        <v>25113</v>
      </c>
      <c r="D83" s="8" t="s">
        <v>25114</v>
      </c>
      <c r="E83" s="13" t="s">
        <v>35467</v>
      </c>
      <c r="F83" s="77" t="str">
        <f t="shared" si="2"/>
        <v>К товару</v>
      </c>
      <c r="G83" s="87">
        <v>80514.36</v>
      </c>
      <c r="H83" s="61">
        <v>1</v>
      </c>
      <c r="I83" s="60"/>
    </row>
    <row r="84" spans="1:9" ht="30" x14ac:dyDescent="0.25">
      <c r="A84" s="8" t="s">
        <v>19165</v>
      </c>
      <c r="B84" s="8" t="s">
        <v>18989</v>
      </c>
      <c r="C84" s="8" t="s">
        <v>19166</v>
      </c>
      <c r="D84" s="8" t="s">
        <v>19167</v>
      </c>
      <c r="E84" s="13" t="s">
        <v>35468</v>
      </c>
      <c r="F84" s="77" t="str">
        <f t="shared" si="2"/>
        <v>К товару</v>
      </c>
      <c r="G84" s="87">
        <v>57827.846160000001</v>
      </c>
      <c r="H84" s="61">
        <v>12</v>
      </c>
      <c r="I84" s="60"/>
    </row>
    <row r="85" spans="1:9" ht="30" x14ac:dyDescent="0.25">
      <c r="A85" s="8" t="s">
        <v>19168</v>
      </c>
      <c r="B85" s="8" t="s">
        <v>18989</v>
      </c>
      <c r="C85" s="8" t="s">
        <v>19169</v>
      </c>
      <c r="D85" s="8" t="s">
        <v>19170</v>
      </c>
      <c r="E85" s="13" t="s">
        <v>35469</v>
      </c>
      <c r="F85" s="77" t="str">
        <f t="shared" si="2"/>
        <v>К товару</v>
      </c>
      <c r="G85" s="87">
        <v>425741.4</v>
      </c>
      <c r="H85" s="61">
        <v>2</v>
      </c>
      <c r="I85" s="60"/>
    </row>
    <row r="86" spans="1:9" ht="15" x14ac:dyDescent="0.25">
      <c r="A86" s="8" t="s">
        <v>19174</v>
      </c>
      <c r="B86" s="8" t="s">
        <v>18989</v>
      </c>
      <c r="C86" s="8" t="s">
        <v>19175</v>
      </c>
      <c r="D86" s="8" t="s">
        <v>19173</v>
      </c>
      <c r="E86" s="13" t="s">
        <v>35470</v>
      </c>
      <c r="F86" s="77" t="str">
        <f t="shared" si="2"/>
        <v>К товару</v>
      </c>
      <c r="G86" s="87">
        <v>338855.4</v>
      </c>
      <c r="H86" s="61">
        <v>4</v>
      </c>
      <c r="I86" s="60"/>
    </row>
    <row r="87" spans="1:9" ht="15" x14ac:dyDescent="0.25">
      <c r="A87" s="8" t="s">
        <v>19171</v>
      </c>
      <c r="B87" s="8" t="s">
        <v>18989</v>
      </c>
      <c r="C87" s="8" t="s">
        <v>19172</v>
      </c>
      <c r="D87" s="8" t="s">
        <v>19173</v>
      </c>
      <c r="E87" s="13" t="s">
        <v>35470</v>
      </c>
      <c r="F87" s="77" t="str">
        <f t="shared" si="2"/>
        <v>К товару</v>
      </c>
      <c r="G87" s="87">
        <v>302170.39308000001</v>
      </c>
      <c r="H87" s="61">
        <v>10</v>
      </c>
      <c r="I87" s="60"/>
    </row>
    <row r="88" spans="1:9" ht="30" x14ac:dyDescent="0.25">
      <c r="A88" s="8" t="s">
        <v>19176</v>
      </c>
      <c r="B88" s="8" t="s">
        <v>18989</v>
      </c>
      <c r="C88" s="8" t="s">
        <v>19177</v>
      </c>
      <c r="D88" s="8" t="s">
        <v>12160</v>
      </c>
      <c r="E88" s="13" t="s">
        <v>35471</v>
      </c>
      <c r="F88" s="77" t="str">
        <f t="shared" si="2"/>
        <v>К товару</v>
      </c>
      <c r="G88" s="87">
        <v>274173.98616000003</v>
      </c>
      <c r="H88" s="61">
        <v>2</v>
      </c>
      <c r="I88" s="60"/>
    </row>
    <row r="89" spans="1:9" ht="30" x14ac:dyDescent="0.25">
      <c r="A89" s="8" t="s">
        <v>19178</v>
      </c>
      <c r="B89" s="8" t="s">
        <v>18989</v>
      </c>
      <c r="C89" s="8" t="s">
        <v>19179</v>
      </c>
      <c r="D89" s="8" t="s">
        <v>19180</v>
      </c>
      <c r="E89" s="13" t="s">
        <v>35472</v>
      </c>
      <c r="F89" s="77" t="str">
        <f t="shared" si="2"/>
        <v>К товару</v>
      </c>
      <c r="G89" s="87">
        <v>287689.39308000001</v>
      </c>
      <c r="H89" s="61">
        <v>1</v>
      </c>
      <c r="I89" s="60"/>
    </row>
    <row r="90" spans="1:9" ht="15" x14ac:dyDescent="0.25">
      <c r="A90" s="8" t="s">
        <v>25115</v>
      </c>
      <c r="B90" s="8" t="s">
        <v>18989</v>
      </c>
      <c r="C90" s="8" t="s">
        <v>25116</v>
      </c>
      <c r="D90" s="8" t="s">
        <v>25117</v>
      </c>
      <c r="E90" s="13" t="s">
        <v>35473</v>
      </c>
      <c r="F90" s="77" t="str">
        <f t="shared" si="2"/>
        <v>К товару</v>
      </c>
      <c r="G90" s="87">
        <v>348509.59307999996</v>
      </c>
      <c r="H90" s="61">
        <v>4</v>
      </c>
      <c r="I90" s="60"/>
    </row>
    <row r="91" spans="1:9" ht="30" x14ac:dyDescent="0.25">
      <c r="A91" s="8" t="s">
        <v>19181</v>
      </c>
      <c r="B91" s="8" t="s">
        <v>18989</v>
      </c>
      <c r="C91" s="8" t="s">
        <v>19182</v>
      </c>
      <c r="D91" s="8" t="s">
        <v>19183</v>
      </c>
      <c r="E91" s="13" t="s">
        <v>35474</v>
      </c>
      <c r="F91" s="77" t="str">
        <f t="shared" si="2"/>
        <v>К товару</v>
      </c>
      <c r="G91" s="87">
        <v>359128.8</v>
      </c>
      <c r="H91" s="61">
        <v>1</v>
      </c>
      <c r="I91" s="60"/>
    </row>
    <row r="92" spans="1:9" ht="15" x14ac:dyDescent="0.25">
      <c r="A92" s="8" t="s">
        <v>19187</v>
      </c>
      <c r="B92" s="8" t="s">
        <v>18989</v>
      </c>
      <c r="C92" s="8" t="s">
        <v>19188</v>
      </c>
      <c r="D92" s="8" t="s">
        <v>19189</v>
      </c>
      <c r="E92" s="13" t="s">
        <v>35475</v>
      </c>
      <c r="F92" s="77" t="str">
        <f t="shared" si="2"/>
        <v>К товару</v>
      </c>
      <c r="G92" s="87">
        <v>422845.2</v>
      </c>
      <c r="H92" s="61">
        <v>3</v>
      </c>
      <c r="I92" s="60"/>
    </row>
    <row r="93" spans="1:9" ht="15" x14ac:dyDescent="0.25">
      <c r="A93" s="8" t="s">
        <v>19184</v>
      </c>
      <c r="B93" s="8" t="s">
        <v>18989</v>
      </c>
      <c r="C93" s="8" t="s">
        <v>19185</v>
      </c>
      <c r="D93" s="8" t="s">
        <v>19186</v>
      </c>
      <c r="E93" s="13" t="s">
        <v>35476</v>
      </c>
      <c r="F93" s="77" t="str">
        <f t="shared" si="2"/>
        <v>К товару</v>
      </c>
      <c r="G93" s="87">
        <v>417052.8</v>
      </c>
      <c r="H93" s="61">
        <v>3</v>
      </c>
      <c r="I93" s="60"/>
    </row>
    <row r="94" spans="1:9" ht="30" x14ac:dyDescent="0.25">
      <c r="A94" s="8" t="s">
        <v>19190</v>
      </c>
      <c r="B94" s="8" t="s">
        <v>18989</v>
      </c>
      <c r="C94" s="8" t="s">
        <v>19191</v>
      </c>
      <c r="D94" s="8" t="s">
        <v>19192</v>
      </c>
      <c r="E94" s="13" t="s">
        <v>35477</v>
      </c>
      <c r="F94" s="77" t="str">
        <f t="shared" si="2"/>
        <v>К товару</v>
      </c>
      <c r="G94" s="87">
        <v>300239.78616000002</v>
      </c>
      <c r="H94" s="61">
        <v>2</v>
      </c>
      <c r="I94" s="60"/>
    </row>
    <row r="95" spans="1:9" ht="15" x14ac:dyDescent="0.25">
      <c r="A95" s="8" t="s">
        <v>19193</v>
      </c>
      <c r="B95" s="8" t="s">
        <v>18989</v>
      </c>
      <c r="C95" s="8" t="s">
        <v>19194</v>
      </c>
      <c r="D95" s="8" t="s">
        <v>19195</v>
      </c>
      <c r="E95" s="13" t="s">
        <v>35478</v>
      </c>
      <c r="F95" s="77" t="str">
        <f t="shared" si="2"/>
        <v>К товару</v>
      </c>
      <c r="G95" s="87">
        <v>324374.40000000002</v>
      </c>
      <c r="H95" s="61">
        <v>1</v>
      </c>
      <c r="I95" s="60"/>
    </row>
    <row r="96" spans="1:9" ht="30" x14ac:dyDescent="0.25">
      <c r="A96" s="8" t="s">
        <v>19196</v>
      </c>
      <c r="B96" s="8" t="s">
        <v>18989</v>
      </c>
      <c r="C96" s="8" t="s">
        <v>19197</v>
      </c>
      <c r="D96" s="8" t="s">
        <v>12186</v>
      </c>
      <c r="E96" s="13" t="s">
        <v>35479</v>
      </c>
      <c r="F96" s="77" t="str">
        <f t="shared" si="2"/>
        <v>К товару</v>
      </c>
      <c r="G96" s="87">
        <v>401606.78616000002</v>
      </c>
      <c r="H96" s="61">
        <v>1</v>
      </c>
      <c r="I96" s="60"/>
    </row>
    <row r="97" spans="1:9" ht="30" x14ac:dyDescent="0.25">
      <c r="A97" s="8" t="s">
        <v>19198</v>
      </c>
      <c r="B97" s="8" t="s">
        <v>18989</v>
      </c>
      <c r="C97" s="8" t="s">
        <v>19199</v>
      </c>
      <c r="D97" s="8" t="s">
        <v>12195</v>
      </c>
      <c r="E97" s="13" t="s">
        <v>35480</v>
      </c>
      <c r="F97" s="77" t="str">
        <f t="shared" si="2"/>
        <v>К товару</v>
      </c>
      <c r="G97" s="87">
        <v>316651.39307999995</v>
      </c>
      <c r="H97" s="61">
        <v>1</v>
      </c>
      <c r="I97" s="60"/>
    </row>
    <row r="98" spans="1:9" ht="30" x14ac:dyDescent="0.25">
      <c r="A98" s="8" t="s">
        <v>26524</v>
      </c>
      <c r="B98" s="8" t="s">
        <v>18989</v>
      </c>
      <c r="C98" s="8" t="s">
        <v>26525</v>
      </c>
      <c r="D98" s="8" t="s">
        <v>26526</v>
      </c>
      <c r="E98" s="13" t="s">
        <v>35481</v>
      </c>
      <c r="F98" s="77" t="str">
        <f t="shared" si="2"/>
        <v>К товару</v>
      </c>
      <c r="G98" s="87">
        <v>300239.78616000002</v>
      </c>
      <c r="H98" s="61">
        <v>2</v>
      </c>
      <c r="I98" s="60"/>
    </row>
    <row r="99" spans="1:9" ht="30" x14ac:dyDescent="0.25">
      <c r="A99" s="8" t="s">
        <v>19200</v>
      </c>
      <c r="B99" s="8" t="s">
        <v>18989</v>
      </c>
      <c r="C99" s="8" t="s">
        <v>19201</v>
      </c>
      <c r="D99" s="8" t="s">
        <v>12208</v>
      </c>
      <c r="E99" s="13" t="s">
        <v>35482</v>
      </c>
      <c r="F99" s="77" t="str">
        <f t="shared" si="2"/>
        <v>К товару</v>
      </c>
      <c r="G99" s="87">
        <v>353336.4</v>
      </c>
      <c r="H99" s="61">
        <v>1</v>
      </c>
      <c r="I99" s="60"/>
    </row>
    <row r="100" spans="1:9" ht="15" x14ac:dyDescent="0.25">
      <c r="A100" s="8" t="s">
        <v>19202</v>
      </c>
      <c r="B100" s="8" t="s">
        <v>18989</v>
      </c>
      <c r="C100" s="8" t="s">
        <v>19203</v>
      </c>
      <c r="D100" s="8" t="s">
        <v>19204</v>
      </c>
      <c r="E100" s="13" t="s">
        <v>35483</v>
      </c>
      <c r="F100" s="77" t="str">
        <f t="shared" si="2"/>
        <v>К товару</v>
      </c>
      <c r="G100" s="87">
        <v>307962.79307999997</v>
      </c>
      <c r="H100" s="61">
        <v>2</v>
      </c>
      <c r="I100" s="60"/>
    </row>
    <row r="101" spans="1:9" ht="30" x14ac:dyDescent="0.25">
      <c r="A101" s="8" t="s">
        <v>19205</v>
      </c>
      <c r="B101" s="8" t="s">
        <v>18989</v>
      </c>
      <c r="C101" s="8" t="s">
        <v>19206</v>
      </c>
      <c r="D101" s="8" t="s">
        <v>12211</v>
      </c>
      <c r="E101" s="13" t="s">
        <v>35484</v>
      </c>
      <c r="F101" s="77" t="str">
        <f t="shared" si="2"/>
        <v>К товару</v>
      </c>
      <c r="G101" s="87">
        <v>370713.59999999998</v>
      </c>
      <c r="H101" s="61">
        <v>2</v>
      </c>
      <c r="I101" s="60"/>
    </row>
    <row r="102" spans="1:9" ht="30" x14ac:dyDescent="0.25">
      <c r="A102" s="8" t="s">
        <v>19207</v>
      </c>
      <c r="B102" s="8" t="s">
        <v>18989</v>
      </c>
      <c r="C102" s="8" t="s">
        <v>19208</v>
      </c>
      <c r="D102" s="8" t="s">
        <v>19209</v>
      </c>
      <c r="E102" s="13" t="s">
        <v>35485</v>
      </c>
      <c r="F102" s="77" t="str">
        <f t="shared" si="2"/>
        <v>К товару</v>
      </c>
      <c r="G102" s="87">
        <v>339820.99307999999</v>
      </c>
      <c r="H102" s="61">
        <v>2</v>
      </c>
      <c r="I102" s="60"/>
    </row>
    <row r="103" spans="1:9" ht="30" x14ac:dyDescent="0.25">
      <c r="A103" s="8" t="s">
        <v>19210</v>
      </c>
      <c r="B103" s="8" t="s">
        <v>18989</v>
      </c>
      <c r="C103" s="8" t="s">
        <v>19211</v>
      </c>
      <c r="D103" s="8" t="s">
        <v>12224</v>
      </c>
      <c r="E103" s="13" t="s">
        <v>35486</v>
      </c>
      <c r="F103" s="77" t="str">
        <f t="shared" si="2"/>
        <v>К товару</v>
      </c>
      <c r="G103" s="87">
        <v>433464.98616000003</v>
      </c>
      <c r="H103" s="61">
        <v>4</v>
      </c>
      <c r="I103" s="60"/>
    </row>
    <row r="104" spans="1:9" ht="15" x14ac:dyDescent="0.25">
      <c r="A104" s="8" t="s">
        <v>19212</v>
      </c>
      <c r="B104" s="8" t="s">
        <v>18989</v>
      </c>
      <c r="C104" s="8" t="s">
        <v>19213</v>
      </c>
      <c r="D104" s="8" t="s">
        <v>12220</v>
      </c>
      <c r="E104" s="13" t="s">
        <v>35487</v>
      </c>
      <c r="F104" s="77" t="str">
        <f t="shared" si="2"/>
        <v>К товару</v>
      </c>
      <c r="G104" s="87">
        <v>458565.19307999994</v>
      </c>
      <c r="H104" s="61">
        <v>3</v>
      </c>
      <c r="I104" s="60"/>
    </row>
    <row r="105" spans="1:9" ht="30" x14ac:dyDescent="0.25">
      <c r="A105" s="8" t="s">
        <v>19214</v>
      </c>
      <c r="B105" s="8" t="s">
        <v>18989</v>
      </c>
      <c r="C105" s="8" t="s">
        <v>19215</v>
      </c>
      <c r="D105" s="8" t="s">
        <v>19216</v>
      </c>
      <c r="E105" s="13" t="s">
        <v>35488</v>
      </c>
      <c r="F105" s="77" t="str">
        <f t="shared" si="2"/>
        <v>К товару</v>
      </c>
      <c r="G105" s="87">
        <v>715361.4</v>
      </c>
      <c r="H105" s="61">
        <v>2</v>
      </c>
      <c r="I105" s="60"/>
    </row>
    <row r="106" spans="1:9" ht="15" x14ac:dyDescent="0.25">
      <c r="A106" s="8" t="s">
        <v>19217</v>
      </c>
      <c r="B106" s="8" t="s">
        <v>18989</v>
      </c>
      <c r="C106" s="8" t="s">
        <v>19218</v>
      </c>
      <c r="D106" s="8" t="s">
        <v>12214</v>
      </c>
      <c r="E106" s="13" t="s">
        <v>35489</v>
      </c>
      <c r="F106" s="77" t="str">
        <f t="shared" si="2"/>
        <v>К товару</v>
      </c>
      <c r="G106" s="87">
        <v>365886.79307999997</v>
      </c>
      <c r="H106" s="61">
        <v>6</v>
      </c>
      <c r="I106" s="60"/>
    </row>
    <row r="107" spans="1:9" ht="30" x14ac:dyDescent="0.25">
      <c r="A107" s="8" t="s">
        <v>19219</v>
      </c>
      <c r="B107" s="8" t="s">
        <v>18989</v>
      </c>
      <c r="C107" s="8" t="s">
        <v>19220</v>
      </c>
      <c r="D107" s="8" t="s">
        <v>12228</v>
      </c>
      <c r="E107" s="13" t="s">
        <v>35490</v>
      </c>
      <c r="F107" s="77" t="str">
        <f t="shared" si="2"/>
        <v>К товару</v>
      </c>
      <c r="G107" s="87">
        <v>288654.98616000003</v>
      </c>
      <c r="H107" s="61">
        <v>2</v>
      </c>
      <c r="I107" s="60"/>
    </row>
    <row r="108" spans="1:9" ht="30" x14ac:dyDescent="0.25">
      <c r="A108" s="8" t="s">
        <v>19221</v>
      </c>
      <c r="B108" s="8" t="s">
        <v>18989</v>
      </c>
      <c r="C108" s="8" t="s">
        <v>19222</v>
      </c>
      <c r="D108" s="8" t="s">
        <v>12042</v>
      </c>
      <c r="E108" s="13" t="s">
        <v>35491</v>
      </c>
      <c r="F108" s="77" t="str">
        <f t="shared" si="2"/>
        <v>К товару</v>
      </c>
      <c r="G108" s="87">
        <v>349475.18615999998</v>
      </c>
      <c r="H108" s="61">
        <v>2</v>
      </c>
      <c r="I108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96" fitToHeight="2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5" tint="0.39997558519241921"/>
    <pageSetUpPr fitToPage="1"/>
  </sheetPr>
  <dimension ref="A1:I255"/>
  <sheetViews>
    <sheetView view="pageBreakPreview" topLeftCell="B1" zoomScaleNormal="100" zoomScaleSheetLayoutView="100" workbookViewId="0">
      <selection activeCell="P21" sqref="P21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16" style="1" hidden="1" customWidth="1"/>
    <col min="5" max="5" width="78.85546875" style="1" customWidth="1"/>
    <col min="6" max="6" width="16.570312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35738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30" x14ac:dyDescent="0.25">
      <c r="A10" s="8" t="s">
        <v>25118</v>
      </c>
      <c r="B10" s="8" t="s">
        <v>733</v>
      </c>
      <c r="C10" s="8" t="s">
        <v>25119</v>
      </c>
      <c r="D10" s="8" t="s">
        <v>238</v>
      </c>
      <c r="E10" s="13" t="s">
        <v>35493</v>
      </c>
      <c r="F10" s="77" t="str">
        <f t="shared" ref="F10:F73" si="0">HYPERLINK("https://shop-askom.kz/?pbrandnumber="&amp;C10&amp;"&amp;pbrandname=WABCO", "К товару")</f>
        <v>К товару</v>
      </c>
      <c r="G10" s="87">
        <v>149733.54</v>
      </c>
      <c r="H10" s="61">
        <v>3</v>
      </c>
      <c r="I10" s="60"/>
    </row>
    <row r="11" spans="1:9" ht="30" x14ac:dyDescent="0.25">
      <c r="A11" s="8" t="s">
        <v>25120</v>
      </c>
      <c r="B11" s="8" t="s">
        <v>733</v>
      </c>
      <c r="C11" s="8" t="s">
        <v>25121</v>
      </c>
      <c r="D11" s="8" t="s">
        <v>739</v>
      </c>
      <c r="E11" s="13" t="s">
        <v>35494</v>
      </c>
      <c r="F11" s="77" t="str">
        <f t="shared" si="0"/>
        <v>К товару</v>
      </c>
      <c r="G11" s="87">
        <v>144424.22616000002</v>
      </c>
      <c r="H11" s="61">
        <v>4</v>
      </c>
      <c r="I11" s="60"/>
    </row>
    <row r="12" spans="1:9" ht="15" x14ac:dyDescent="0.25">
      <c r="A12" s="8" t="s">
        <v>19223</v>
      </c>
      <c r="B12" s="8" t="s">
        <v>733</v>
      </c>
      <c r="C12" s="8" t="s">
        <v>19224</v>
      </c>
      <c r="D12" s="8" t="s">
        <v>19224</v>
      </c>
      <c r="E12" s="13" t="s">
        <v>35495</v>
      </c>
      <c r="F12" s="77" t="str">
        <f t="shared" si="0"/>
        <v>К товару</v>
      </c>
      <c r="G12" s="87">
        <v>221076.79308</v>
      </c>
      <c r="H12" s="61">
        <v>3</v>
      </c>
      <c r="I12" s="60"/>
    </row>
    <row r="13" spans="1:9" ht="15" x14ac:dyDescent="0.25">
      <c r="A13" s="8" t="s">
        <v>19225</v>
      </c>
      <c r="B13" s="8" t="s">
        <v>733</v>
      </c>
      <c r="C13" s="8" t="s">
        <v>19226</v>
      </c>
      <c r="D13" s="8" t="s">
        <v>19227</v>
      </c>
      <c r="E13" s="13" t="s">
        <v>35496</v>
      </c>
      <c r="F13" s="77" t="str">
        <f t="shared" si="0"/>
        <v>К товару</v>
      </c>
      <c r="G13" s="87">
        <v>393883.2</v>
      </c>
      <c r="H13" s="61">
        <v>3</v>
      </c>
      <c r="I13" s="60"/>
    </row>
    <row r="14" spans="1:9" ht="15" x14ac:dyDescent="0.25">
      <c r="A14" s="8" t="s">
        <v>19228</v>
      </c>
      <c r="B14" s="8" t="s">
        <v>733</v>
      </c>
      <c r="C14" s="8" t="s">
        <v>19229</v>
      </c>
      <c r="D14" s="8" t="s">
        <v>19229</v>
      </c>
      <c r="E14" s="13" t="s">
        <v>35497</v>
      </c>
      <c r="F14" s="77" t="str">
        <f t="shared" si="0"/>
        <v>К товару</v>
      </c>
      <c r="G14" s="87">
        <v>79066.259999999995</v>
      </c>
      <c r="H14" s="61">
        <v>1</v>
      </c>
      <c r="I14" s="60"/>
    </row>
    <row r="15" spans="1:9" ht="15" x14ac:dyDescent="0.25">
      <c r="A15" s="8" t="s">
        <v>19230</v>
      </c>
      <c r="B15" s="8" t="s">
        <v>733</v>
      </c>
      <c r="C15" s="8" t="s">
        <v>19231</v>
      </c>
      <c r="D15" s="8" t="s">
        <v>19231</v>
      </c>
      <c r="E15" s="13" t="s">
        <v>35498</v>
      </c>
      <c r="F15" s="77" t="str">
        <f t="shared" si="0"/>
        <v>К товару</v>
      </c>
      <c r="G15" s="87">
        <v>78680.48616</v>
      </c>
      <c r="H15" s="61">
        <v>2</v>
      </c>
      <c r="I15" s="60"/>
    </row>
    <row r="16" spans="1:9" ht="30" x14ac:dyDescent="0.25">
      <c r="A16" s="8" t="s">
        <v>25122</v>
      </c>
      <c r="B16" s="8" t="s">
        <v>733</v>
      </c>
      <c r="C16" s="8" t="s">
        <v>12877</v>
      </c>
      <c r="D16" s="8" t="s">
        <v>25123</v>
      </c>
      <c r="E16" s="13" t="s">
        <v>35499</v>
      </c>
      <c r="F16" s="77" t="str">
        <f t="shared" si="0"/>
        <v>К товару</v>
      </c>
      <c r="G16" s="87">
        <v>1200.1852799999999</v>
      </c>
      <c r="H16" s="61">
        <v>10</v>
      </c>
      <c r="I16" s="60"/>
    </row>
    <row r="17" spans="1:9" ht="30" x14ac:dyDescent="0.25">
      <c r="A17" s="8" t="s">
        <v>25124</v>
      </c>
      <c r="B17" s="8" t="s">
        <v>733</v>
      </c>
      <c r="C17" s="8" t="s">
        <v>25125</v>
      </c>
      <c r="D17" s="8" t="s">
        <v>6200</v>
      </c>
      <c r="E17" s="13" t="s">
        <v>35500</v>
      </c>
      <c r="F17" s="77" t="str">
        <f t="shared" si="0"/>
        <v>К товару</v>
      </c>
      <c r="G17" s="87">
        <v>5223.0070799999994</v>
      </c>
      <c r="H17" s="61">
        <v>13</v>
      </c>
      <c r="I17" s="60"/>
    </row>
    <row r="18" spans="1:9" ht="30" x14ac:dyDescent="0.25">
      <c r="A18" s="8" t="s">
        <v>25126</v>
      </c>
      <c r="B18" s="8" t="s">
        <v>733</v>
      </c>
      <c r="C18" s="8" t="s">
        <v>25127</v>
      </c>
      <c r="D18" s="8" t="s">
        <v>6209</v>
      </c>
      <c r="E18" s="13" t="s">
        <v>35501</v>
      </c>
      <c r="F18" s="77" t="str">
        <f t="shared" si="0"/>
        <v>К товару</v>
      </c>
      <c r="G18" s="87">
        <v>5097.3119999999999</v>
      </c>
      <c r="H18" s="61">
        <v>9</v>
      </c>
      <c r="I18" s="60"/>
    </row>
    <row r="19" spans="1:9" ht="30" x14ac:dyDescent="0.25">
      <c r="A19" s="8" t="s">
        <v>19232</v>
      </c>
      <c r="B19" s="8" t="s">
        <v>733</v>
      </c>
      <c r="C19" s="8" t="s">
        <v>19233</v>
      </c>
      <c r="D19" s="8" t="s">
        <v>19233</v>
      </c>
      <c r="E19" s="13" t="s">
        <v>35502</v>
      </c>
      <c r="F19" s="77" t="str">
        <f t="shared" si="0"/>
        <v>К товару</v>
      </c>
      <c r="G19" s="87">
        <v>46580.74308</v>
      </c>
      <c r="H19" s="61">
        <v>6</v>
      </c>
      <c r="I19" s="60"/>
    </row>
    <row r="20" spans="1:9" ht="30" x14ac:dyDescent="0.25">
      <c r="A20" s="8" t="s">
        <v>25128</v>
      </c>
      <c r="B20" s="8" t="s">
        <v>733</v>
      </c>
      <c r="C20" s="8" t="s">
        <v>25129</v>
      </c>
      <c r="D20" s="8" t="s">
        <v>25130</v>
      </c>
      <c r="E20" s="13" t="s">
        <v>35503</v>
      </c>
      <c r="F20" s="77" t="str">
        <f t="shared" si="0"/>
        <v>К товару</v>
      </c>
      <c r="G20" s="87">
        <v>44244.668160000001</v>
      </c>
      <c r="H20" s="61">
        <v>3</v>
      </c>
      <c r="I20" s="60"/>
    </row>
    <row r="21" spans="1:9" ht="30" x14ac:dyDescent="0.25">
      <c r="A21" s="8" t="s">
        <v>19234</v>
      </c>
      <c r="B21" s="8" t="s">
        <v>733</v>
      </c>
      <c r="C21" s="8" t="s">
        <v>19235</v>
      </c>
      <c r="D21" s="8" t="s">
        <v>19236</v>
      </c>
      <c r="E21" s="13" t="s">
        <v>35504</v>
      </c>
      <c r="F21" s="77" t="str">
        <f t="shared" si="0"/>
        <v>К товару</v>
      </c>
      <c r="G21" s="87">
        <v>58889.593080000006</v>
      </c>
      <c r="H21" s="61">
        <v>4</v>
      </c>
      <c r="I21" s="60"/>
    </row>
    <row r="22" spans="1:9" ht="30" x14ac:dyDescent="0.25">
      <c r="A22" s="8" t="s">
        <v>19237</v>
      </c>
      <c r="B22" s="8" t="s">
        <v>733</v>
      </c>
      <c r="C22" s="8" t="s">
        <v>19238</v>
      </c>
      <c r="D22" s="8" t="s">
        <v>19239</v>
      </c>
      <c r="E22" s="13" t="s">
        <v>35505</v>
      </c>
      <c r="F22" s="77" t="str">
        <f t="shared" si="0"/>
        <v>К товару</v>
      </c>
      <c r="G22" s="87">
        <v>48502.082159999998</v>
      </c>
      <c r="H22" s="61">
        <v>4</v>
      </c>
      <c r="I22" s="60"/>
    </row>
    <row r="23" spans="1:9" ht="30" x14ac:dyDescent="0.25">
      <c r="A23" s="8" t="s">
        <v>19240</v>
      </c>
      <c r="B23" s="8" t="s">
        <v>733</v>
      </c>
      <c r="C23" s="8" t="s">
        <v>19241</v>
      </c>
      <c r="D23" s="8" t="s">
        <v>19242</v>
      </c>
      <c r="E23" s="13" t="s">
        <v>35506</v>
      </c>
      <c r="F23" s="77" t="str">
        <f t="shared" si="0"/>
        <v>К товару</v>
      </c>
      <c r="G23" s="87">
        <v>51475.321080000002</v>
      </c>
      <c r="H23" s="61">
        <v>17</v>
      </c>
      <c r="I23" s="60"/>
    </row>
    <row r="24" spans="1:9" ht="15" x14ac:dyDescent="0.25">
      <c r="A24" s="8" t="s">
        <v>19243</v>
      </c>
      <c r="B24" s="8" t="s">
        <v>733</v>
      </c>
      <c r="C24" s="8" t="s">
        <v>19244</v>
      </c>
      <c r="D24" s="8" t="s">
        <v>19244</v>
      </c>
      <c r="E24" s="13" t="s">
        <v>35507</v>
      </c>
      <c r="F24" s="77" t="str">
        <f t="shared" si="0"/>
        <v>К товару</v>
      </c>
      <c r="G24" s="87">
        <v>39311.281080000001</v>
      </c>
      <c r="H24" s="61">
        <v>6</v>
      </c>
      <c r="I24" s="60"/>
    </row>
    <row r="25" spans="1:9" ht="15" x14ac:dyDescent="0.25">
      <c r="A25" s="8" t="s">
        <v>25131</v>
      </c>
      <c r="B25" s="8" t="s">
        <v>733</v>
      </c>
      <c r="C25" s="8" t="s">
        <v>19245</v>
      </c>
      <c r="D25" s="8" t="s">
        <v>25132</v>
      </c>
      <c r="E25" s="13" t="s">
        <v>35508</v>
      </c>
      <c r="F25" s="77" t="str">
        <f t="shared" si="0"/>
        <v>К товару</v>
      </c>
      <c r="G25" s="87">
        <v>66998.953080000007</v>
      </c>
      <c r="H25" s="61">
        <v>4</v>
      </c>
      <c r="I25" s="60"/>
    </row>
    <row r="26" spans="1:9" ht="15" x14ac:dyDescent="0.25">
      <c r="A26" s="8" t="s">
        <v>19246</v>
      </c>
      <c r="B26" s="8" t="s">
        <v>733</v>
      </c>
      <c r="C26" s="8" t="s">
        <v>19247</v>
      </c>
      <c r="D26" s="8" t="s">
        <v>19247</v>
      </c>
      <c r="E26" s="13" t="s">
        <v>35509</v>
      </c>
      <c r="F26" s="77" t="str">
        <f t="shared" si="0"/>
        <v>К товару</v>
      </c>
      <c r="G26" s="87">
        <v>49409.171999999999</v>
      </c>
      <c r="H26" s="61">
        <v>2</v>
      </c>
      <c r="I26" s="60"/>
    </row>
    <row r="27" spans="1:9" ht="15" x14ac:dyDescent="0.25">
      <c r="A27" s="8" t="s">
        <v>19248</v>
      </c>
      <c r="B27" s="8" t="s">
        <v>733</v>
      </c>
      <c r="C27" s="8" t="s">
        <v>19249</v>
      </c>
      <c r="D27" s="8" t="s">
        <v>19249</v>
      </c>
      <c r="E27" s="13" t="s">
        <v>35510</v>
      </c>
      <c r="F27" s="77" t="str">
        <f t="shared" si="0"/>
        <v>К товару</v>
      </c>
      <c r="G27" s="87">
        <v>34754.400000000001</v>
      </c>
      <c r="H27" s="61">
        <v>5</v>
      </c>
      <c r="I27" s="60"/>
    </row>
    <row r="28" spans="1:9" ht="15" x14ac:dyDescent="0.25">
      <c r="A28" s="8" t="s">
        <v>19252</v>
      </c>
      <c r="B28" s="8" t="s">
        <v>733</v>
      </c>
      <c r="C28" s="8" t="s">
        <v>19253</v>
      </c>
      <c r="D28" s="8" t="s">
        <v>19253</v>
      </c>
      <c r="E28" s="13" t="s">
        <v>35511</v>
      </c>
      <c r="F28" s="77" t="str">
        <f t="shared" si="0"/>
        <v>К товару</v>
      </c>
      <c r="G28" s="87">
        <v>17860.28616</v>
      </c>
      <c r="H28" s="61">
        <v>16</v>
      </c>
      <c r="I28" s="60"/>
    </row>
    <row r="29" spans="1:9" ht="30" x14ac:dyDescent="0.25">
      <c r="A29" s="8" t="s">
        <v>19254</v>
      </c>
      <c r="B29" s="8" t="s">
        <v>733</v>
      </c>
      <c r="C29" s="8" t="s">
        <v>19255</v>
      </c>
      <c r="D29" s="8" t="s">
        <v>19255</v>
      </c>
      <c r="E29" s="13" t="s">
        <v>35512</v>
      </c>
      <c r="F29" s="77" t="str">
        <f t="shared" si="0"/>
        <v>К товару</v>
      </c>
      <c r="G29" s="87">
        <v>15166.820159999999</v>
      </c>
      <c r="H29" s="61">
        <v>7</v>
      </c>
      <c r="I29" s="60"/>
    </row>
    <row r="30" spans="1:9" ht="30" x14ac:dyDescent="0.25">
      <c r="A30" s="8" t="s">
        <v>19250</v>
      </c>
      <c r="B30" s="8" t="s">
        <v>733</v>
      </c>
      <c r="C30" s="8" t="s">
        <v>19251</v>
      </c>
      <c r="D30" s="8" t="s">
        <v>19251</v>
      </c>
      <c r="E30" s="13" t="s">
        <v>35513</v>
      </c>
      <c r="F30" s="77" t="str">
        <f t="shared" si="0"/>
        <v>К товару</v>
      </c>
      <c r="G30" s="87">
        <v>22687.093079999999</v>
      </c>
      <c r="H30" s="61">
        <v>6</v>
      </c>
      <c r="I30" s="60"/>
    </row>
    <row r="31" spans="1:9" ht="15" x14ac:dyDescent="0.25">
      <c r="A31" s="8" t="s">
        <v>19256</v>
      </c>
      <c r="B31" s="8" t="s">
        <v>733</v>
      </c>
      <c r="C31" s="8" t="s">
        <v>19257</v>
      </c>
      <c r="D31" s="8" t="s">
        <v>19257</v>
      </c>
      <c r="E31" s="13" t="s">
        <v>35514</v>
      </c>
      <c r="F31" s="77" t="str">
        <f t="shared" si="0"/>
        <v>К товару</v>
      </c>
      <c r="G31" s="87">
        <v>33306.300000000003</v>
      </c>
      <c r="H31" s="61">
        <v>3</v>
      </c>
      <c r="I31" s="60"/>
    </row>
    <row r="32" spans="1:9" ht="15" x14ac:dyDescent="0.25">
      <c r="A32" s="8" t="s">
        <v>19258</v>
      </c>
      <c r="B32" s="8" t="s">
        <v>733</v>
      </c>
      <c r="C32" s="8" t="s">
        <v>19259</v>
      </c>
      <c r="D32" s="8" t="s">
        <v>19259</v>
      </c>
      <c r="E32" s="13" t="s">
        <v>35515</v>
      </c>
      <c r="F32" s="77" t="str">
        <f t="shared" si="0"/>
        <v>К товару</v>
      </c>
      <c r="G32" s="87">
        <v>21721.5</v>
      </c>
      <c r="H32" s="61">
        <v>5</v>
      </c>
      <c r="I32" s="60"/>
    </row>
    <row r="33" spans="1:9" ht="15" x14ac:dyDescent="0.25">
      <c r="A33" s="8" t="s">
        <v>26527</v>
      </c>
      <c r="B33" s="8" t="s">
        <v>733</v>
      </c>
      <c r="C33" s="8" t="s">
        <v>19260</v>
      </c>
      <c r="D33" s="8" t="s">
        <v>26060</v>
      </c>
      <c r="E33" s="13" t="s">
        <v>35516</v>
      </c>
      <c r="F33" s="77" t="str">
        <f t="shared" si="0"/>
        <v>К товару</v>
      </c>
      <c r="G33" s="87">
        <v>28469.646000000001</v>
      </c>
      <c r="H33" s="61">
        <v>8</v>
      </c>
      <c r="I33" s="60"/>
    </row>
    <row r="34" spans="1:9" ht="15" x14ac:dyDescent="0.25">
      <c r="A34" s="8" t="s">
        <v>19261</v>
      </c>
      <c r="B34" s="8" t="s">
        <v>733</v>
      </c>
      <c r="C34" s="8" t="s">
        <v>19262</v>
      </c>
      <c r="D34" s="8" t="s">
        <v>19262</v>
      </c>
      <c r="E34" s="13" t="s">
        <v>35517</v>
      </c>
      <c r="F34" s="77" t="str">
        <f t="shared" si="0"/>
        <v>К товару</v>
      </c>
      <c r="G34" s="87">
        <v>72694.62</v>
      </c>
      <c r="H34" s="61">
        <v>5</v>
      </c>
      <c r="I34" s="60"/>
    </row>
    <row r="35" spans="1:9" ht="30" x14ac:dyDescent="0.25">
      <c r="A35" s="8" t="s">
        <v>19263</v>
      </c>
      <c r="B35" s="8" t="s">
        <v>733</v>
      </c>
      <c r="C35" s="8" t="s">
        <v>19264</v>
      </c>
      <c r="D35" s="8" t="s">
        <v>19265</v>
      </c>
      <c r="E35" s="13" t="s">
        <v>35518</v>
      </c>
      <c r="F35" s="77" t="str">
        <f t="shared" si="0"/>
        <v>К товару</v>
      </c>
      <c r="G35" s="87">
        <v>49795.525080000007</v>
      </c>
      <c r="H35" s="61">
        <v>4</v>
      </c>
      <c r="I35" s="60"/>
    </row>
    <row r="36" spans="1:9" ht="30" x14ac:dyDescent="0.25">
      <c r="A36" s="8" t="s">
        <v>19266</v>
      </c>
      <c r="B36" s="8" t="s">
        <v>733</v>
      </c>
      <c r="C36" s="8" t="s">
        <v>19267</v>
      </c>
      <c r="D36" s="8" t="s">
        <v>19268</v>
      </c>
      <c r="E36" s="13" t="s">
        <v>35519</v>
      </c>
      <c r="F36" s="77" t="str">
        <f t="shared" si="0"/>
        <v>К товару</v>
      </c>
      <c r="G36" s="87">
        <v>55124.533080000001</v>
      </c>
      <c r="H36" s="61">
        <v>4</v>
      </c>
      <c r="I36" s="60"/>
    </row>
    <row r="37" spans="1:9" ht="15" x14ac:dyDescent="0.25">
      <c r="A37" s="8" t="s">
        <v>25133</v>
      </c>
      <c r="B37" s="8" t="s">
        <v>733</v>
      </c>
      <c r="C37" s="8" t="s">
        <v>25134</v>
      </c>
      <c r="D37" s="8" t="s">
        <v>25135</v>
      </c>
      <c r="E37" s="13" t="s">
        <v>35520</v>
      </c>
      <c r="F37" s="77" t="str">
        <f t="shared" si="0"/>
        <v>К товару</v>
      </c>
      <c r="G37" s="87">
        <v>695.66723999999999</v>
      </c>
      <c r="H37" s="61">
        <v>37</v>
      </c>
      <c r="I37" s="60"/>
    </row>
    <row r="38" spans="1:9" ht="15" x14ac:dyDescent="0.25">
      <c r="A38" s="8" t="s">
        <v>25136</v>
      </c>
      <c r="B38" s="8" t="s">
        <v>733</v>
      </c>
      <c r="C38" s="8" t="s">
        <v>25137</v>
      </c>
      <c r="D38" s="8" t="s">
        <v>25138</v>
      </c>
      <c r="E38" s="13" t="s">
        <v>35521</v>
      </c>
      <c r="F38" s="77" t="str">
        <f t="shared" si="0"/>
        <v>К товару</v>
      </c>
      <c r="G38" s="87">
        <v>1159.6384800000001</v>
      </c>
      <c r="H38" s="61">
        <v>23</v>
      </c>
      <c r="I38" s="60"/>
    </row>
    <row r="39" spans="1:9" ht="30" x14ac:dyDescent="0.25">
      <c r="A39" s="8" t="s">
        <v>19272</v>
      </c>
      <c r="B39" s="8" t="s">
        <v>733</v>
      </c>
      <c r="C39" s="8" t="s">
        <v>19273</v>
      </c>
      <c r="D39" s="8" t="s">
        <v>19273</v>
      </c>
      <c r="E39" s="13" t="s">
        <v>35522</v>
      </c>
      <c r="F39" s="77" t="str">
        <f t="shared" si="0"/>
        <v>К товару</v>
      </c>
      <c r="G39" s="87">
        <v>8553.6370800000004</v>
      </c>
      <c r="H39" s="61">
        <v>56</v>
      </c>
      <c r="I39" s="60"/>
    </row>
    <row r="40" spans="1:9" ht="15" x14ac:dyDescent="0.25">
      <c r="A40" s="8" t="s">
        <v>19274</v>
      </c>
      <c r="B40" s="8" t="s">
        <v>733</v>
      </c>
      <c r="C40" s="8" t="s">
        <v>19275</v>
      </c>
      <c r="D40" s="8" t="s">
        <v>19275</v>
      </c>
      <c r="E40" s="13" t="s">
        <v>35523</v>
      </c>
      <c r="F40" s="77" t="str">
        <f t="shared" si="0"/>
        <v>К товару</v>
      </c>
      <c r="G40" s="87">
        <v>8621.408159999999</v>
      </c>
      <c r="H40" s="61">
        <v>4</v>
      </c>
      <c r="I40" s="60"/>
    </row>
    <row r="41" spans="1:9" ht="30" x14ac:dyDescent="0.25">
      <c r="A41" s="8" t="s">
        <v>22368</v>
      </c>
      <c r="B41" s="8" t="s">
        <v>733</v>
      </c>
      <c r="C41" s="8" t="s">
        <v>22369</v>
      </c>
      <c r="D41" s="8" t="s">
        <v>18723</v>
      </c>
      <c r="E41" s="13" t="s">
        <v>35524</v>
      </c>
      <c r="F41" s="77" t="str">
        <f t="shared" si="0"/>
        <v>К товару</v>
      </c>
      <c r="G41" s="87">
        <v>8244.9021599999996</v>
      </c>
      <c r="H41" s="61">
        <v>19</v>
      </c>
      <c r="I41" s="60"/>
    </row>
    <row r="42" spans="1:9" ht="15" x14ac:dyDescent="0.25">
      <c r="A42" s="8" t="s">
        <v>28061</v>
      </c>
      <c r="B42" s="8" t="s">
        <v>733</v>
      </c>
      <c r="C42" s="8" t="s">
        <v>28062</v>
      </c>
      <c r="D42" s="8"/>
      <c r="E42" s="13" t="s">
        <v>35525</v>
      </c>
      <c r="F42" s="77" t="str">
        <f t="shared" si="0"/>
        <v>К товару</v>
      </c>
      <c r="G42" s="87">
        <v>46146.313080000007</v>
      </c>
      <c r="H42" s="61">
        <v>3</v>
      </c>
      <c r="I42" s="60"/>
    </row>
    <row r="43" spans="1:9" ht="30" x14ac:dyDescent="0.25">
      <c r="A43" s="8" t="s">
        <v>19269</v>
      </c>
      <c r="B43" s="8" t="s">
        <v>733</v>
      </c>
      <c r="C43" s="8" t="s">
        <v>19270</v>
      </c>
      <c r="D43" s="8" t="s">
        <v>19271</v>
      </c>
      <c r="E43" s="13" t="s">
        <v>35526</v>
      </c>
      <c r="F43" s="77" t="str">
        <f t="shared" si="0"/>
        <v>К товару</v>
      </c>
      <c r="G43" s="87">
        <v>26346.152159999998</v>
      </c>
      <c r="H43" s="61">
        <v>109</v>
      </c>
      <c r="I43" s="60"/>
    </row>
    <row r="44" spans="1:9" ht="15" x14ac:dyDescent="0.25">
      <c r="A44" s="8" t="s">
        <v>25139</v>
      </c>
      <c r="B44" s="8" t="s">
        <v>733</v>
      </c>
      <c r="C44" s="8" t="s">
        <v>6550</v>
      </c>
      <c r="D44" s="8" t="s">
        <v>25140</v>
      </c>
      <c r="E44" s="13" t="s">
        <v>35527</v>
      </c>
      <c r="F44" s="77" t="str">
        <f t="shared" si="0"/>
        <v>К товару</v>
      </c>
      <c r="G44" s="87">
        <v>13679.91108</v>
      </c>
      <c r="H44" s="61">
        <v>1</v>
      </c>
      <c r="I44" s="60"/>
    </row>
    <row r="45" spans="1:9" ht="15" x14ac:dyDescent="0.25">
      <c r="A45" s="8" t="s">
        <v>19276</v>
      </c>
      <c r="B45" s="8" t="s">
        <v>733</v>
      </c>
      <c r="C45" s="8" t="s">
        <v>19277</v>
      </c>
      <c r="D45" s="8" t="s">
        <v>19278</v>
      </c>
      <c r="E45" s="13" t="s">
        <v>35528</v>
      </c>
      <c r="F45" s="77" t="str">
        <f t="shared" si="0"/>
        <v>К товару</v>
      </c>
      <c r="G45" s="87">
        <v>16720.92108</v>
      </c>
      <c r="H45" s="61">
        <v>14</v>
      </c>
      <c r="I45" s="60"/>
    </row>
    <row r="46" spans="1:9" ht="30" x14ac:dyDescent="0.25">
      <c r="A46" s="8" t="s">
        <v>19281</v>
      </c>
      <c r="B46" s="8" t="s">
        <v>733</v>
      </c>
      <c r="C46" s="8" t="s">
        <v>19282</v>
      </c>
      <c r="D46" s="8" t="s">
        <v>19282</v>
      </c>
      <c r="E46" s="13" t="s">
        <v>35529</v>
      </c>
      <c r="F46" s="77" t="str">
        <f t="shared" si="0"/>
        <v>К товару</v>
      </c>
      <c r="G46" s="87">
        <v>31954.933079999999</v>
      </c>
      <c r="H46" s="61">
        <v>6</v>
      </c>
      <c r="I46" s="60"/>
    </row>
    <row r="47" spans="1:9" ht="30" x14ac:dyDescent="0.25">
      <c r="A47" s="8" t="s">
        <v>19283</v>
      </c>
      <c r="B47" s="8" t="s">
        <v>733</v>
      </c>
      <c r="C47" s="8" t="s">
        <v>19284</v>
      </c>
      <c r="D47" s="8" t="s">
        <v>19285</v>
      </c>
      <c r="E47" s="13" t="s">
        <v>35530</v>
      </c>
      <c r="F47" s="77" t="str">
        <f t="shared" si="0"/>
        <v>К товару</v>
      </c>
      <c r="G47" s="87">
        <v>36463.158000000003</v>
      </c>
      <c r="H47" s="61">
        <v>4</v>
      </c>
      <c r="I47" s="60"/>
    </row>
    <row r="48" spans="1:9" ht="15" x14ac:dyDescent="0.25">
      <c r="A48" s="8" t="s">
        <v>19286</v>
      </c>
      <c r="B48" s="8" t="s">
        <v>733</v>
      </c>
      <c r="C48" s="8" t="s">
        <v>19287</v>
      </c>
      <c r="D48" s="8" t="s">
        <v>19287</v>
      </c>
      <c r="E48" s="13" t="s">
        <v>35531</v>
      </c>
      <c r="F48" s="77" t="str">
        <f t="shared" si="0"/>
        <v>К товару</v>
      </c>
      <c r="G48" s="87">
        <v>28141.796159999998</v>
      </c>
      <c r="H48" s="61">
        <v>8</v>
      </c>
      <c r="I48" s="60"/>
    </row>
    <row r="49" spans="1:9" ht="15" x14ac:dyDescent="0.25">
      <c r="A49" s="8" t="s">
        <v>19288</v>
      </c>
      <c r="B49" s="8" t="s">
        <v>733</v>
      </c>
      <c r="C49" s="8" t="s">
        <v>19289</v>
      </c>
      <c r="D49" s="8" t="s">
        <v>19289</v>
      </c>
      <c r="E49" s="13" t="s">
        <v>35532</v>
      </c>
      <c r="F49" s="77" t="str">
        <f t="shared" si="0"/>
        <v>К товару</v>
      </c>
      <c r="G49" s="87">
        <v>104456.66616000001</v>
      </c>
      <c r="H49" s="61">
        <v>2</v>
      </c>
      <c r="I49" s="60"/>
    </row>
    <row r="50" spans="1:9" ht="15" x14ac:dyDescent="0.25">
      <c r="A50" s="8" t="s">
        <v>19290</v>
      </c>
      <c r="B50" s="8" t="s">
        <v>733</v>
      </c>
      <c r="C50" s="8" t="s">
        <v>13919</v>
      </c>
      <c r="D50" s="8" t="s">
        <v>13919</v>
      </c>
      <c r="E50" s="13" t="s">
        <v>35533</v>
      </c>
      <c r="F50" s="77" t="str">
        <f t="shared" si="0"/>
        <v>К товару</v>
      </c>
      <c r="G50" s="87">
        <v>18922.033080000001</v>
      </c>
      <c r="H50" s="61">
        <v>5</v>
      </c>
      <c r="I50" s="60"/>
    </row>
    <row r="51" spans="1:9" ht="15" x14ac:dyDescent="0.25">
      <c r="A51" s="8" t="s">
        <v>19291</v>
      </c>
      <c r="B51" s="8" t="s">
        <v>733</v>
      </c>
      <c r="C51" s="8" t="s">
        <v>19292</v>
      </c>
      <c r="D51" s="8" t="s">
        <v>19292</v>
      </c>
      <c r="E51" s="13" t="s">
        <v>35534</v>
      </c>
      <c r="F51" s="77" t="str">
        <f t="shared" si="0"/>
        <v>К товару</v>
      </c>
      <c r="G51" s="87">
        <v>62751.386160000002</v>
      </c>
      <c r="H51" s="61">
        <v>2</v>
      </c>
      <c r="I51" s="60"/>
    </row>
    <row r="52" spans="1:9" ht="15" x14ac:dyDescent="0.25">
      <c r="A52" s="8" t="s">
        <v>19293</v>
      </c>
      <c r="B52" s="8" t="s">
        <v>733</v>
      </c>
      <c r="C52" s="8" t="s">
        <v>19294</v>
      </c>
      <c r="D52" s="8" t="s">
        <v>19294</v>
      </c>
      <c r="E52" s="13" t="s">
        <v>35535</v>
      </c>
      <c r="F52" s="77" t="str">
        <f t="shared" si="0"/>
        <v>К товару</v>
      </c>
      <c r="G52" s="87">
        <v>11411.028</v>
      </c>
      <c r="H52" s="61">
        <v>1</v>
      </c>
      <c r="I52" s="60"/>
    </row>
    <row r="53" spans="1:9" ht="15" x14ac:dyDescent="0.25">
      <c r="A53" s="8" t="s">
        <v>19295</v>
      </c>
      <c r="B53" s="8" t="s">
        <v>733</v>
      </c>
      <c r="C53" s="8" t="s">
        <v>19296</v>
      </c>
      <c r="D53" s="8" t="s">
        <v>19296</v>
      </c>
      <c r="E53" s="13" t="s">
        <v>35536</v>
      </c>
      <c r="F53" s="77" t="str">
        <f t="shared" si="0"/>
        <v>К товару</v>
      </c>
      <c r="G53" s="87">
        <v>67481.460000000006</v>
      </c>
      <c r="H53" s="61">
        <v>3</v>
      </c>
      <c r="I53" s="60"/>
    </row>
    <row r="54" spans="1:9" ht="15" x14ac:dyDescent="0.25">
      <c r="A54" s="8" t="s">
        <v>19297</v>
      </c>
      <c r="B54" s="8" t="s">
        <v>733</v>
      </c>
      <c r="C54" s="8" t="s">
        <v>19298</v>
      </c>
      <c r="D54" s="8" t="s">
        <v>19298</v>
      </c>
      <c r="E54" s="13" t="s">
        <v>35537</v>
      </c>
      <c r="F54" s="77" t="str">
        <f t="shared" si="0"/>
        <v>К товару</v>
      </c>
      <c r="G54" s="87">
        <v>58696.706160000002</v>
      </c>
      <c r="H54" s="61">
        <v>6</v>
      </c>
      <c r="I54" s="60"/>
    </row>
    <row r="55" spans="1:9" ht="30" x14ac:dyDescent="0.25">
      <c r="A55" s="8" t="s">
        <v>19302</v>
      </c>
      <c r="B55" s="8" t="s">
        <v>733</v>
      </c>
      <c r="C55" s="8" t="s">
        <v>19303</v>
      </c>
      <c r="D55" s="8" t="s">
        <v>6580</v>
      </c>
      <c r="E55" s="13" t="s">
        <v>35538</v>
      </c>
      <c r="F55" s="77" t="str">
        <f t="shared" si="0"/>
        <v>К товару</v>
      </c>
      <c r="G55" s="87">
        <v>90747.793080000003</v>
      </c>
      <c r="H55" s="61">
        <v>8</v>
      </c>
      <c r="I55" s="60"/>
    </row>
    <row r="56" spans="1:9" ht="15" x14ac:dyDescent="0.25">
      <c r="A56" s="8" t="s">
        <v>19304</v>
      </c>
      <c r="B56" s="8" t="s">
        <v>733</v>
      </c>
      <c r="C56" s="8" t="s">
        <v>19305</v>
      </c>
      <c r="D56" s="8" t="s">
        <v>19305</v>
      </c>
      <c r="E56" s="13" t="s">
        <v>35539</v>
      </c>
      <c r="F56" s="77" t="str">
        <f t="shared" si="0"/>
        <v>К товару</v>
      </c>
      <c r="G56" s="87">
        <v>58117.466159999996</v>
      </c>
      <c r="H56" s="61">
        <v>9</v>
      </c>
      <c r="I56" s="60"/>
    </row>
    <row r="57" spans="1:9" ht="15" x14ac:dyDescent="0.25">
      <c r="A57" s="8" t="s">
        <v>25141</v>
      </c>
      <c r="B57" s="8" t="s">
        <v>733</v>
      </c>
      <c r="C57" s="8" t="s">
        <v>25142</v>
      </c>
      <c r="D57" s="8" t="s">
        <v>25142</v>
      </c>
      <c r="E57" s="13" t="s">
        <v>35540</v>
      </c>
      <c r="F57" s="77" t="str">
        <f t="shared" si="0"/>
        <v>К товару</v>
      </c>
      <c r="G57" s="87">
        <v>35642.954160000001</v>
      </c>
      <c r="H57" s="61">
        <v>3</v>
      </c>
      <c r="I57" s="60"/>
    </row>
    <row r="58" spans="1:9" ht="15" x14ac:dyDescent="0.25">
      <c r="A58" s="8" t="s">
        <v>19306</v>
      </c>
      <c r="B58" s="8" t="s">
        <v>733</v>
      </c>
      <c r="C58" s="8" t="s">
        <v>19307</v>
      </c>
      <c r="D58" s="8" t="s">
        <v>19307</v>
      </c>
      <c r="E58" s="13" t="s">
        <v>35541</v>
      </c>
      <c r="F58" s="77" t="str">
        <f t="shared" si="0"/>
        <v>К товару</v>
      </c>
      <c r="G58" s="87">
        <v>58889.593080000006</v>
      </c>
      <c r="H58" s="61">
        <v>2</v>
      </c>
      <c r="I58" s="60"/>
    </row>
    <row r="59" spans="1:9" ht="15" x14ac:dyDescent="0.25">
      <c r="A59" s="8" t="s">
        <v>19308</v>
      </c>
      <c r="B59" s="8" t="s">
        <v>733</v>
      </c>
      <c r="C59" s="8" t="s">
        <v>19309</v>
      </c>
      <c r="D59" s="8" t="s">
        <v>19309</v>
      </c>
      <c r="E59" s="13" t="s">
        <v>35542</v>
      </c>
      <c r="F59" s="77" t="str">
        <f t="shared" si="0"/>
        <v>К товару</v>
      </c>
      <c r="G59" s="87">
        <v>29695.897079999999</v>
      </c>
      <c r="H59" s="61">
        <v>4</v>
      </c>
      <c r="I59" s="60"/>
    </row>
    <row r="60" spans="1:9" ht="15" x14ac:dyDescent="0.25">
      <c r="A60" s="8" t="s">
        <v>19310</v>
      </c>
      <c r="B60" s="8" t="s">
        <v>733</v>
      </c>
      <c r="C60" s="8" t="s">
        <v>19311</v>
      </c>
      <c r="D60" s="8" t="s">
        <v>19311</v>
      </c>
      <c r="E60" s="13" t="s">
        <v>35543</v>
      </c>
      <c r="F60" s="77" t="str">
        <f t="shared" si="0"/>
        <v>К товару</v>
      </c>
      <c r="G60" s="87">
        <v>224938.58616000001</v>
      </c>
      <c r="H60" s="61">
        <v>1</v>
      </c>
      <c r="I60" s="60"/>
    </row>
    <row r="61" spans="1:9" ht="15" x14ac:dyDescent="0.25">
      <c r="A61" s="8" t="s">
        <v>19312</v>
      </c>
      <c r="B61" s="8" t="s">
        <v>733</v>
      </c>
      <c r="C61" s="8" t="s">
        <v>19313</v>
      </c>
      <c r="D61" s="8" t="s">
        <v>19313</v>
      </c>
      <c r="E61" s="13" t="s">
        <v>35544</v>
      </c>
      <c r="F61" s="77" t="str">
        <f t="shared" si="0"/>
        <v>К товару</v>
      </c>
      <c r="G61" s="87">
        <v>50200.99308</v>
      </c>
      <c r="H61" s="61">
        <v>4</v>
      </c>
      <c r="I61" s="60"/>
    </row>
    <row r="62" spans="1:9" ht="15" x14ac:dyDescent="0.25">
      <c r="A62" s="8" t="s">
        <v>19314</v>
      </c>
      <c r="B62" s="8" t="s">
        <v>733</v>
      </c>
      <c r="C62" s="8" t="s">
        <v>19315</v>
      </c>
      <c r="D62" s="8" t="s">
        <v>19315</v>
      </c>
      <c r="E62" s="13" t="s">
        <v>35545</v>
      </c>
      <c r="F62" s="77" t="str">
        <f t="shared" si="0"/>
        <v>К товару</v>
      </c>
      <c r="G62" s="87">
        <v>42960.493080000007</v>
      </c>
      <c r="H62" s="61">
        <v>11</v>
      </c>
      <c r="I62" s="60"/>
    </row>
    <row r="63" spans="1:9" ht="15" x14ac:dyDescent="0.25">
      <c r="A63" s="8" t="s">
        <v>19316</v>
      </c>
      <c r="B63" s="8" t="s">
        <v>733</v>
      </c>
      <c r="C63" s="8" t="s">
        <v>19317</v>
      </c>
      <c r="D63" s="8" t="s">
        <v>19317</v>
      </c>
      <c r="E63" s="13" t="s">
        <v>35546</v>
      </c>
      <c r="F63" s="77" t="str">
        <f t="shared" si="0"/>
        <v>К товару</v>
      </c>
      <c r="G63" s="87">
        <v>65743.740000000005</v>
      </c>
      <c r="H63" s="61">
        <v>2</v>
      </c>
      <c r="I63" s="60"/>
    </row>
    <row r="64" spans="1:9" ht="30" x14ac:dyDescent="0.25">
      <c r="A64" s="8" t="s">
        <v>19318</v>
      </c>
      <c r="B64" s="8" t="s">
        <v>733</v>
      </c>
      <c r="C64" s="8" t="s">
        <v>19319</v>
      </c>
      <c r="D64" s="8" t="s">
        <v>6595</v>
      </c>
      <c r="E64" s="13" t="s">
        <v>35547</v>
      </c>
      <c r="F64" s="77" t="str">
        <f t="shared" si="0"/>
        <v>К товару</v>
      </c>
      <c r="G64" s="87">
        <v>161415.07308</v>
      </c>
      <c r="H64" s="61">
        <v>4</v>
      </c>
      <c r="I64" s="60"/>
    </row>
    <row r="65" spans="1:9" ht="15" x14ac:dyDescent="0.25">
      <c r="A65" s="8" t="s">
        <v>19320</v>
      </c>
      <c r="B65" s="8" t="s">
        <v>733</v>
      </c>
      <c r="C65" s="8" t="s">
        <v>19321</v>
      </c>
      <c r="D65" s="8" t="s">
        <v>19321</v>
      </c>
      <c r="E65" s="13" t="s">
        <v>35548</v>
      </c>
      <c r="F65" s="77" t="str">
        <f t="shared" si="0"/>
        <v>К товару</v>
      </c>
      <c r="G65" s="87">
        <v>208526.4</v>
      </c>
      <c r="H65" s="61">
        <v>3</v>
      </c>
      <c r="I65" s="60"/>
    </row>
    <row r="66" spans="1:9" ht="30" x14ac:dyDescent="0.25">
      <c r="A66" s="8" t="s">
        <v>19322</v>
      </c>
      <c r="B66" s="8" t="s">
        <v>733</v>
      </c>
      <c r="C66" s="8" t="s">
        <v>19323</v>
      </c>
      <c r="D66" s="8" t="s">
        <v>19323</v>
      </c>
      <c r="E66" s="13" t="s">
        <v>35549</v>
      </c>
      <c r="F66" s="77" t="str">
        <f t="shared" si="0"/>
        <v>К товару</v>
      </c>
      <c r="G66" s="87">
        <v>11894.114159999999</v>
      </c>
      <c r="H66" s="61">
        <v>6</v>
      </c>
      <c r="I66" s="60"/>
    </row>
    <row r="67" spans="1:9" ht="30" x14ac:dyDescent="0.25">
      <c r="A67" s="8" t="s">
        <v>19324</v>
      </c>
      <c r="B67" s="8" t="s">
        <v>733</v>
      </c>
      <c r="C67" s="8" t="s">
        <v>19325</v>
      </c>
      <c r="D67" s="8" t="s">
        <v>19326</v>
      </c>
      <c r="E67" s="13" t="s">
        <v>35550</v>
      </c>
      <c r="F67" s="77" t="str">
        <f t="shared" si="0"/>
        <v>К товару</v>
      </c>
      <c r="G67" s="87">
        <v>67481.460000000006</v>
      </c>
      <c r="H67" s="61">
        <v>2</v>
      </c>
      <c r="I67" s="60"/>
    </row>
    <row r="68" spans="1:9" ht="30" x14ac:dyDescent="0.25">
      <c r="A68" s="8" t="s">
        <v>19279</v>
      </c>
      <c r="B68" s="8" t="s">
        <v>733</v>
      </c>
      <c r="C68" s="8" t="s">
        <v>19280</v>
      </c>
      <c r="D68" s="8" t="s">
        <v>19280</v>
      </c>
      <c r="E68" s="13" t="s">
        <v>35551</v>
      </c>
      <c r="F68" s="77" t="str">
        <f t="shared" si="0"/>
        <v>К товару</v>
      </c>
      <c r="G68" s="87">
        <v>51813.017999999996</v>
      </c>
      <c r="H68" s="61">
        <v>3</v>
      </c>
      <c r="I68" s="60"/>
    </row>
    <row r="69" spans="1:9" ht="30" x14ac:dyDescent="0.25">
      <c r="A69" s="8" t="s">
        <v>19327</v>
      </c>
      <c r="B69" s="8" t="s">
        <v>733</v>
      </c>
      <c r="C69" s="8" t="s">
        <v>19328</v>
      </c>
      <c r="D69" s="8" t="s">
        <v>19329</v>
      </c>
      <c r="E69" s="13" t="s">
        <v>35552</v>
      </c>
      <c r="F69" s="77" t="str">
        <f t="shared" si="0"/>
        <v>К товару</v>
      </c>
      <c r="G69" s="87">
        <v>43549.580159999998</v>
      </c>
      <c r="H69" s="61">
        <v>2</v>
      </c>
      <c r="I69" s="60"/>
    </row>
    <row r="70" spans="1:9" ht="15" x14ac:dyDescent="0.25">
      <c r="A70" s="8" t="s">
        <v>19332</v>
      </c>
      <c r="B70" s="8" t="s">
        <v>733</v>
      </c>
      <c r="C70" s="8" t="s">
        <v>19333</v>
      </c>
      <c r="D70" s="8" t="s">
        <v>19333</v>
      </c>
      <c r="E70" s="13" t="s">
        <v>35553</v>
      </c>
      <c r="F70" s="77" t="str">
        <f t="shared" si="0"/>
        <v>К товару</v>
      </c>
      <c r="G70" s="87">
        <v>35623.26</v>
      </c>
      <c r="H70" s="61">
        <v>2</v>
      </c>
      <c r="I70" s="60"/>
    </row>
    <row r="71" spans="1:9" ht="15" x14ac:dyDescent="0.25">
      <c r="A71" s="8" t="s">
        <v>19330</v>
      </c>
      <c r="B71" s="8" t="s">
        <v>733</v>
      </c>
      <c r="C71" s="8" t="s">
        <v>19331</v>
      </c>
      <c r="D71" s="8" t="s">
        <v>19331</v>
      </c>
      <c r="E71" s="13" t="s">
        <v>35554</v>
      </c>
      <c r="F71" s="77" t="str">
        <f t="shared" si="0"/>
        <v>К товару</v>
      </c>
      <c r="G71" s="87">
        <v>19066.843079999999</v>
      </c>
      <c r="H71" s="61">
        <v>4</v>
      </c>
      <c r="I71" s="60"/>
    </row>
    <row r="72" spans="1:9" ht="15" x14ac:dyDescent="0.25">
      <c r="A72" s="8" t="s">
        <v>19334</v>
      </c>
      <c r="B72" s="8" t="s">
        <v>733</v>
      </c>
      <c r="C72" s="8" t="s">
        <v>19335</v>
      </c>
      <c r="D72" s="8" t="s">
        <v>19335</v>
      </c>
      <c r="E72" s="13" t="s">
        <v>35555</v>
      </c>
      <c r="F72" s="77" t="str">
        <f t="shared" si="0"/>
        <v>К товару</v>
      </c>
      <c r="G72" s="87">
        <v>67481.460000000006</v>
      </c>
      <c r="H72" s="61">
        <v>1</v>
      </c>
      <c r="I72" s="60"/>
    </row>
    <row r="73" spans="1:9" ht="15" x14ac:dyDescent="0.25">
      <c r="A73" s="8" t="s">
        <v>19336</v>
      </c>
      <c r="B73" s="8" t="s">
        <v>733</v>
      </c>
      <c r="C73" s="8" t="s">
        <v>19337</v>
      </c>
      <c r="D73" s="8" t="s">
        <v>19337</v>
      </c>
      <c r="E73" s="13" t="s">
        <v>35556</v>
      </c>
      <c r="F73" s="77" t="str">
        <f t="shared" si="0"/>
        <v>К товару</v>
      </c>
      <c r="G73" s="87">
        <v>331132.39307999995</v>
      </c>
      <c r="H73" s="61">
        <v>3</v>
      </c>
      <c r="I73" s="60"/>
    </row>
    <row r="74" spans="1:9" ht="15" x14ac:dyDescent="0.25">
      <c r="A74" s="8" t="s">
        <v>19338</v>
      </c>
      <c r="B74" s="8" t="s">
        <v>733</v>
      </c>
      <c r="C74" s="8" t="s">
        <v>19339</v>
      </c>
      <c r="D74" s="8" t="s">
        <v>19339</v>
      </c>
      <c r="E74" s="13" t="s">
        <v>35557</v>
      </c>
      <c r="F74" s="77" t="str">
        <f t="shared" ref="F74:F137" si="1">HYPERLINK("https://shop-askom.kz/?pbrandnumber="&amp;C74&amp;"&amp;pbrandname=WABCO", "К товару")</f>
        <v>К товару</v>
      </c>
      <c r="G74" s="87">
        <v>40595.456160000002</v>
      </c>
      <c r="H74" s="61">
        <v>3</v>
      </c>
      <c r="I74" s="60"/>
    </row>
    <row r="75" spans="1:9" ht="30" x14ac:dyDescent="0.25">
      <c r="A75" s="8" t="s">
        <v>25143</v>
      </c>
      <c r="B75" s="8" t="s">
        <v>733</v>
      </c>
      <c r="C75" s="8" t="s">
        <v>25144</v>
      </c>
      <c r="D75" s="8" t="s">
        <v>19340</v>
      </c>
      <c r="E75" s="13" t="s">
        <v>35558</v>
      </c>
      <c r="F75" s="77" t="str">
        <f t="shared" si="1"/>
        <v>К товару</v>
      </c>
      <c r="G75" s="87">
        <v>14838.391079999999</v>
      </c>
      <c r="H75" s="61">
        <v>2</v>
      </c>
      <c r="I75" s="60"/>
    </row>
    <row r="76" spans="1:9" ht="15" x14ac:dyDescent="0.25">
      <c r="A76" s="8" t="s">
        <v>19343</v>
      </c>
      <c r="B76" s="8" t="s">
        <v>733</v>
      </c>
      <c r="C76" s="8" t="s">
        <v>19344</v>
      </c>
      <c r="D76" s="8" t="s">
        <v>19344</v>
      </c>
      <c r="E76" s="13" t="s">
        <v>35559</v>
      </c>
      <c r="F76" s="77" t="str">
        <f t="shared" si="1"/>
        <v>К товару</v>
      </c>
      <c r="G76" s="87">
        <v>122026.75308000001</v>
      </c>
      <c r="H76" s="61">
        <v>9</v>
      </c>
      <c r="I76" s="60"/>
    </row>
    <row r="77" spans="1:9" ht="15" x14ac:dyDescent="0.25">
      <c r="A77" s="8" t="s">
        <v>19341</v>
      </c>
      <c r="B77" s="8" t="s">
        <v>733</v>
      </c>
      <c r="C77" s="8" t="s">
        <v>19342</v>
      </c>
      <c r="D77" s="8" t="s">
        <v>19342</v>
      </c>
      <c r="E77" s="13" t="s">
        <v>35560</v>
      </c>
      <c r="F77" s="77" t="str">
        <f t="shared" si="1"/>
        <v>К товару</v>
      </c>
      <c r="G77" s="87">
        <v>123571.58616000001</v>
      </c>
      <c r="H77" s="61">
        <v>8</v>
      </c>
      <c r="I77" s="60"/>
    </row>
    <row r="78" spans="1:9" ht="30" x14ac:dyDescent="0.25">
      <c r="A78" s="8" t="s">
        <v>19345</v>
      </c>
      <c r="B78" s="8" t="s">
        <v>733</v>
      </c>
      <c r="C78" s="8" t="s">
        <v>19346</v>
      </c>
      <c r="D78" s="8" t="s">
        <v>19347</v>
      </c>
      <c r="E78" s="13" t="s">
        <v>35561</v>
      </c>
      <c r="F78" s="77" t="str">
        <f t="shared" si="1"/>
        <v>К товару</v>
      </c>
      <c r="G78" s="87">
        <v>64971.613080000003</v>
      </c>
      <c r="H78" s="61">
        <v>6</v>
      </c>
      <c r="I78" s="60"/>
    </row>
    <row r="79" spans="1:9" ht="30" x14ac:dyDescent="0.25">
      <c r="A79" s="8" t="s">
        <v>19348</v>
      </c>
      <c r="B79" s="8" t="s">
        <v>733</v>
      </c>
      <c r="C79" s="8" t="s">
        <v>19349</v>
      </c>
      <c r="D79" s="8" t="s">
        <v>19350</v>
      </c>
      <c r="E79" s="13" t="s">
        <v>35562</v>
      </c>
      <c r="F79" s="77" t="str">
        <f t="shared" si="1"/>
        <v>К товару</v>
      </c>
      <c r="G79" s="87">
        <v>96250.573080000002</v>
      </c>
      <c r="H79" s="61">
        <v>13</v>
      </c>
      <c r="I79" s="60"/>
    </row>
    <row r="80" spans="1:9" ht="15" x14ac:dyDescent="0.25">
      <c r="A80" s="8" t="s">
        <v>19351</v>
      </c>
      <c r="B80" s="8" t="s">
        <v>733</v>
      </c>
      <c r="C80" s="8" t="s">
        <v>19352</v>
      </c>
      <c r="D80" s="8" t="s">
        <v>19352</v>
      </c>
      <c r="E80" s="13" t="s">
        <v>35563</v>
      </c>
      <c r="F80" s="77" t="str">
        <f t="shared" si="1"/>
        <v>К товару</v>
      </c>
      <c r="G80" s="87">
        <v>53676.433080000003</v>
      </c>
      <c r="H80" s="61">
        <v>3</v>
      </c>
      <c r="I80" s="60"/>
    </row>
    <row r="81" spans="1:9" ht="15" x14ac:dyDescent="0.25">
      <c r="A81" s="8" t="s">
        <v>19353</v>
      </c>
      <c r="B81" s="8" t="s">
        <v>733</v>
      </c>
      <c r="C81" s="8" t="s">
        <v>19354</v>
      </c>
      <c r="D81" s="8" t="s">
        <v>19354</v>
      </c>
      <c r="E81" s="13" t="s">
        <v>35564</v>
      </c>
      <c r="F81" s="77" t="str">
        <f t="shared" si="1"/>
        <v>К товару</v>
      </c>
      <c r="G81" s="87">
        <v>53097.193080000005</v>
      </c>
      <c r="H81" s="61">
        <v>12</v>
      </c>
      <c r="I81" s="60"/>
    </row>
    <row r="82" spans="1:9" ht="30" x14ac:dyDescent="0.25">
      <c r="A82" s="8" t="s">
        <v>19355</v>
      </c>
      <c r="B82" s="8" t="s">
        <v>733</v>
      </c>
      <c r="C82" s="8" t="s">
        <v>19356</v>
      </c>
      <c r="D82" s="8" t="s">
        <v>19356</v>
      </c>
      <c r="E82" s="13" t="s">
        <v>35565</v>
      </c>
      <c r="F82" s="77" t="str">
        <f t="shared" si="1"/>
        <v>К товару</v>
      </c>
      <c r="G82" s="87">
        <v>12106.116</v>
      </c>
      <c r="H82" s="61">
        <v>16</v>
      </c>
      <c r="I82" s="60"/>
    </row>
    <row r="83" spans="1:9" ht="30" x14ac:dyDescent="0.25">
      <c r="A83" s="8" t="s">
        <v>19357</v>
      </c>
      <c r="B83" s="8" t="s">
        <v>733</v>
      </c>
      <c r="C83" s="8" t="s">
        <v>19358</v>
      </c>
      <c r="D83" s="8" t="s">
        <v>19358</v>
      </c>
      <c r="E83" s="13" t="s">
        <v>35566</v>
      </c>
      <c r="F83" s="77" t="str">
        <f t="shared" si="1"/>
        <v>К товару</v>
      </c>
      <c r="G83" s="87">
        <v>39234.242160000002</v>
      </c>
      <c r="H83" s="61">
        <v>2</v>
      </c>
      <c r="I83" s="60"/>
    </row>
    <row r="84" spans="1:9" ht="30" x14ac:dyDescent="0.25">
      <c r="A84" s="8" t="s">
        <v>25145</v>
      </c>
      <c r="B84" s="8" t="s">
        <v>733</v>
      </c>
      <c r="C84" s="8" t="s">
        <v>25146</v>
      </c>
      <c r="D84" s="8" t="s">
        <v>25147</v>
      </c>
      <c r="E84" s="13" t="s">
        <v>35567</v>
      </c>
      <c r="F84" s="77" t="str">
        <f t="shared" si="1"/>
        <v>К товару</v>
      </c>
      <c r="G84" s="87">
        <v>2287.998</v>
      </c>
      <c r="H84" s="61">
        <v>2</v>
      </c>
      <c r="I84" s="60"/>
    </row>
    <row r="85" spans="1:9" ht="30" x14ac:dyDescent="0.25">
      <c r="A85" s="8" t="s">
        <v>25148</v>
      </c>
      <c r="B85" s="8" t="s">
        <v>733</v>
      </c>
      <c r="C85" s="8" t="s">
        <v>25149</v>
      </c>
      <c r="D85" s="8" t="s">
        <v>25150</v>
      </c>
      <c r="E85" s="13" t="s">
        <v>35568</v>
      </c>
      <c r="F85" s="77" t="str">
        <f t="shared" si="1"/>
        <v>К товару</v>
      </c>
      <c r="G85" s="87">
        <v>3533.364</v>
      </c>
      <c r="H85" s="61">
        <v>7</v>
      </c>
      <c r="I85" s="60"/>
    </row>
    <row r="86" spans="1:9" ht="15" x14ac:dyDescent="0.25">
      <c r="A86" s="8" t="s">
        <v>19359</v>
      </c>
      <c r="B86" s="8" t="s">
        <v>733</v>
      </c>
      <c r="C86" s="8" t="s">
        <v>19360</v>
      </c>
      <c r="D86" s="8" t="s">
        <v>19361</v>
      </c>
      <c r="E86" s="13" t="s">
        <v>35569</v>
      </c>
      <c r="F86" s="77" t="str">
        <f t="shared" si="1"/>
        <v>К товару</v>
      </c>
      <c r="G86" s="87">
        <v>25100.78616</v>
      </c>
      <c r="H86" s="61">
        <v>2</v>
      </c>
      <c r="I86" s="60"/>
    </row>
    <row r="87" spans="1:9" ht="30" x14ac:dyDescent="0.25">
      <c r="A87" s="8" t="s">
        <v>19362</v>
      </c>
      <c r="B87" s="8" t="s">
        <v>733</v>
      </c>
      <c r="C87" s="8" t="s">
        <v>19363</v>
      </c>
      <c r="D87" s="8" t="s">
        <v>19363</v>
      </c>
      <c r="E87" s="13" t="s">
        <v>35570</v>
      </c>
      <c r="F87" s="77" t="str">
        <f t="shared" si="1"/>
        <v>К товару</v>
      </c>
      <c r="G87" s="87">
        <v>41029.886160000002</v>
      </c>
      <c r="H87" s="61">
        <v>1</v>
      </c>
      <c r="I87" s="60"/>
    </row>
    <row r="88" spans="1:9" ht="15" x14ac:dyDescent="0.25">
      <c r="A88" s="8" t="s">
        <v>19364</v>
      </c>
      <c r="B88" s="8" t="s">
        <v>733</v>
      </c>
      <c r="C88" s="8" t="s">
        <v>19365</v>
      </c>
      <c r="D88" s="8" t="s">
        <v>19366</v>
      </c>
      <c r="E88" s="13" t="s">
        <v>35571</v>
      </c>
      <c r="F88" s="77" t="str">
        <f t="shared" si="1"/>
        <v>К товару</v>
      </c>
      <c r="G88" s="87">
        <v>11218.141079999999</v>
      </c>
      <c r="H88" s="61">
        <v>8</v>
      </c>
      <c r="I88" s="60"/>
    </row>
    <row r="89" spans="1:9" ht="30" x14ac:dyDescent="0.25">
      <c r="A89" s="8" t="s">
        <v>19367</v>
      </c>
      <c r="B89" s="8" t="s">
        <v>733</v>
      </c>
      <c r="C89" s="8" t="s">
        <v>19368</v>
      </c>
      <c r="D89" s="8" t="s">
        <v>19368</v>
      </c>
      <c r="E89" s="13" t="s">
        <v>35572</v>
      </c>
      <c r="F89" s="77" t="str">
        <f t="shared" si="1"/>
        <v>К товару</v>
      </c>
      <c r="G89" s="87">
        <v>52894.459080000001</v>
      </c>
      <c r="H89" s="61">
        <v>5</v>
      </c>
      <c r="I89" s="60"/>
    </row>
    <row r="90" spans="1:9" ht="15" x14ac:dyDescent="0.25">
      <c r="A90" s="8" t="s">
        <v>19369</v>
      </c>
      <c r="B90" s="8" t="s">
        <v>733</v>
      </c>
      <c r="C90" s="8" t="s">
        <v>13910</v>
      </c>
      <c r="D90" s="8" t="s">
        <v>13910</v>
      </c>
      <c r="E90" s="13" t="s">
        <v>35573</v>
      </c>
      <c r="F90" s="77" t="str">
        <f t="shared" si="1"/>
        <v>К товару</v>
      </c>
      <c r="G90" s="87">
        <v>26230.30416</v>
      </c>
      <c r="H90" s="61">
        <v>10</v>
      </c>
      <c r="I90" s="60"/>
    </row>
    <row r="91" spans="1:9" ht="15" x14ac:dyDescent="0.25">
      <c r="A91" s="8" t="s">
        <v>19370</v>
      </c>
      <c r="B91" s="8" t="s">
        <v>733</v>
      </c>
      <c r="C91" s="8" t="s">
        <v>19371</v>
      </c>
      <c r="D91" s="8" t="s">
        <v>19371</v>
      </c>
      <c r="E91" s="13" t="s">
        <v>35574</v>
      </c>
      <c r="F91" s="77" t="str">
        <f t="shared" si="1"/>
        <v>К товару</v>
      </c>
      <c r="G91" s="87">
        <v>48260.539080000002</v>
      </c>
      <c r="H91" s="61">
        <v>6</v>
      </c>
      <c r="I91" s="60"/>
    </row>
    <row r="92" spans="1:9" ht="15" x14ac:dyDescent="0.25">
      <c r="A92" s="8" t="s">
        <v>26528</v>
      </c>
      <c r="B92" s="8" t="s">
        <v>733</v>
      </c>
      <c r="C92" s="8" t="s">
        <v>26529</v>
      </c>
      <c r="D92" s="8" t="s">
        <v>26530</v>
      </c>
      <c r="E92" s="13" t="s">
        <v>35575</v>
      </c>
      <c r="F92" s="77" t="str">
        <f t="shared" si="1"/>
        <v>К товару</v>
      </c>
      <c r="G92" s="87">
        <v>28682.227080000001</v>
      </c>
      <c r="H92" s="61">
        <v>10</v>
      </c>
      <c r="I92" s="60"/>
    </row>
    <row r="93" spans="1:9" ht="30" x14ac:dyDescent="0.25">
      <c r="A93" s="8" t="s">
        <v>25151</v>
      </c>
      <c r="B93" s="8" t="s">
        <v>733</v>
      </c>
      <c r="C93" s="8" t="s">
        <v>25152</v>
      </c>
      <c r="D93" s="8" t="s">
        <v>25152</v>
      </c>
      <c r="E93" s="13" t="s">
        <v>35576</v>
      </c>
      <c r="F93" s="77" t="str">
        <f t="shared" si="1"/>
        <v>К товару</v>
      </c>
      <c r="G93" s="87">
        <v>300239.78616000002</v>
      </c>
      <c r="H93" s="61">
        <v>1</v>
      </c>
      <c r="I93" s="60"/>
    </row>
    <row r="94" spans="1:9" ht="15" x14ac:dyDescent="0.25">
      <c r="A94" s="8" t="s">
        <v>19372</v>
      </c>
      <c r="B94" s="8" t="s">
        <v>733</v>
      </c>
      <c r="C94" s="8" t="s">
        <v>19373</v>
      </c>
      <c r="D94" s="8" t="s">
        <v>19374</v>
      </c>
      <c r="E94" s="13" t="s">
        <v>35577</v>
      </c>
      <c r="F94" s="77" t="str">
        <f t="shared" si="1"/>
        <v>К товару</v>
      </c>
      <c r="G94" s="87">
        <v>39340.24308</v>
      </c>
      <c r="H94" s="61">
        <v>2</v>
      </c>
      <c r="I94" s="60"/>
    </row>
    <row r="95" spans="1:9" ht="15" x14ac:dyDescent="0.25">
      <c r="A95" s="8" t="s">
        <v>19375</v>
      </c>
      <c r="B95" s="8" t="s">
        <v>733</v>
      </c>
      <c r="C95" s="8" t="s">
        <v>19376</v>
      </c>
      <c r="D95" s="8" t="s">
        <v>19376</v>
      </c>
      <c r="E95" s="13" t="s">
        <v>35578</v>
      </c>
      <c r="F95" s="77" t="str">
        <f t="shared" si="1"/>
        <v>К товару</v>
      </c>
      <c r="G95" s="87">
        <v>281896.99307999999</v>
      </c>
      <c r="H95" s="61">
        <v>5</v>
      </c>
      <c r="I95" s="60"/>
    </row>
    <row r="96" spans="1:9" ht="15" x14ac:dyDescent="0.25">
      <c r="A96" s="8" t="s">
        <v>19377</v>
      </c>
      <c r="B96" s="8" t="s">
        <v>733</v>
      </c>
      <c r="C96" s="8" t="s">
        <v>19378</v>
      </c>
      <c r="D96" s="8" t="s">
        <v>19378</v>
      </c>
      <c r="E96" s="13" t="s">
        <v>35579</v>
      </c>
      <c r="F96" s="77" t="str">
        <f t="shared" si="1"/>
        <v>К товару</v>
      </c>
      <c r="G96" s="87">
        <v>175606.45308000001</v>
      </c>
      <c r="H96" s="61">
        <v>3</v>
      </c>
      <c r="I96" s="60"/>
    </row>
    <row r="97" spans="1:9" ht="15" x14ac:dyDescent="0.25">
      <c r="A97" s="8" t="s">
        <v>19299</v>
      </c>
      <c r="B97" s="8" t="s">
        <v>733</v>
      </c>
      <c r="C97" s="8" t="s">
        <v>19300</v>
      </c>
      <c r="D97" s="8" t="s">
        <v>19301</v>
      </c>
      <c r="E97" s="13" t="s">
        <v>35580</v>
      </c>
      <c r="F97" s="77" t="str">
        <f t="shared" si="1"/>
        <v>К товару</v>
      </c>
      <c r="G97" s="87">
        <v>188253</v>
      </c>
      <c r="H97" s="61">
        <v>1</v>
      </c>
      <c r="I97" s="60"/>
    </row>
    <row r="98" spans="1:9" ht="15" x14ac:dyDescent="0.25">
      <c r="A98" s="8" t="s">
        <v>19379</v>
      </c>
      <c r="B98" s="8" t="s">
        <v>733</v>
      </c>
      <c r="C98" s="8" t="s">
        <v>19380</v>
      </c>
      <c r="D98" s="8" t="s">
        <v>19380</v>
      </c>
      <c r="E98" s="13" t="s">
        <v>35581</v>
      </c>
      <c r="F98" s="77" t="str">
        <f t="shared" si="1"/>
        <v>К товару</v>
      </c>
      <c r="G98" s="87">
        <v>57924</v>
      </c>
      <c r="H98" s="61">
        <v>2</v>
      </c>
      <c r="I98" s="60"/>
    </row>
    <row r="99" spans="1:9" ht="30" x14ac:dyDescent="0.25">
      <c r="A99" s="8" t="s">
        <v>28063</v>
      </c>
      <c r="B99" s="8" t="s">
        <v>733</v>
      </c>
      <c r="C99" s="8" t="s">
        <v>28064</v>
      </c>
      <c r="D99" s="8" t="s">
        <v>28065</v>
      </c>
      <c r="E99" s="13" t="s">
        <v>35582</v>
      </c>
      <c r="F99" s="77" t="str">
        <f t="shared" si="1"/>
        <v>К товару</v>
      </c>
      <c r="G99" s="87">
        <v>62654.653080000004</v>
      </c>
      <c r="H99" s="61">
        <v>3</v>
      </c>
      <c r="I99" s="60"/>
    </row>
    <row r="100" spans="1:9" ht="30" x14ac:dyDescent="0.25">
      <c r="A100" s="8" t="s">
        <v>19381</v>
      </c>
      <c r="B100" s="8" t="s">
        <v>733</v>
      </c>
      <c r="C100" s="8" t="s">
        <v>19382</v>
      </c>
      <c r="D100" s="8" t="s">
        <v>19383</v>
      </c>
      <c r="E100" s="13" t="s">
        <v>35583</v>
      </c>
      <c r="F100" s="77" t="str">
        <f t="shared" si="1"/>
        <v>К товару</v>
      </c>
      <c r="G100" s="87">
        <v>92195.893080000009</v>
      </c>
      <c r="H100" s="61">
        <v>2</v>
      </c>
      <c r="I100" s="60"/>
    </row>
    <row r="101" spans="1:9" ht="30" x14ac:dyDescent="0.25">
      <c r="A101" s="8" t="s">
        <v>22370</v>
      </c>
      <c r="B101" s="8" t="s">
        <v>733</v>
      </c>
      <c r="C101" s="8" t="s">
        <v>22371</v>
      </c>
      <c r="D101" s="8" t="s">
        <v>22372</v>
      </c>
      <c r="E101" s="13" t="s">
        <v>35584</v>
      </c>
      <c r="F101" s="77" t="str">
        <f t="shared" si="1"/>
        <v>К товару</v>
      </c>
      <c r="G101" s="87">
        <v>41811.860159999997</v>
      </c>
      <c r="H101" s="61">
        <v>11</v>
      </c>
      <c r="I101" s="60"/>
    </row>
    <row r="102" spans="1:9" ht="15" x14ac:dyDescent="0.25">
      <c r="A102" s="8" t="s">
        <v>19387</v>
      </c>
      <c r="B102" s="8" t="s">
        <v>733</v>
      </c>
      <c r="C102" s="8" t="s">
        <v>19388</v>
      </c>
      <c r="D102" s="8" t="s">
        <v>19388</v>
      </c>
      <c r="E102" s="13" t="s">
        <v>35585</v>
      </c>
      <c r="F102" s="77" t="str">
        <f t="shared" si="1"/>
        <v>К товару</v>
      </c>
      <c r="G102" s="87">
        <v>150602.4</v>
      </c>
      <c r="H102" s="61">
        <v>2</v>
      </c>
      <c r="I102" s="60"/>
    </row>
    <row r="103" spans="1:9" ht="15" x14ac:dyDescent="0.25">
      <c r="A103" s="8" t="s">
        <v>19384</v>
      </c>
      <c r="B103" s="8" t="s">
        <v>733</v>
      </c>
      <c r="C103" s="8" t="s">
        <v>19385</v>
      </c>
      <c r="D103" s="8" t="s">
        <v>19386</v>
      </c>
      <c r="E103" s="13" t="s">
        <v>35586</v>
      </c>
      <c r="F103" s="77" t="str">
        <f t="shared" si="1"/>
        <v>К товару</v>
      </c>
      <c r="G103" s="87">
        <v>52151.294159999998</v>
      </c>
      <c r="H103" s="61">
        <v>5</v>
      </c>
      <c r="I103" s="60"/>
    </row>
    <row r="104" spans="1:9" ht="15" x14ac:dyDescent="0.25">
      <c r="A104" s="8" t="s">
        <v>25153</v>
      </c>
      <c r="B104" s="8" t="s">
        <v>733</v>
      </c>
      <c r="C104" s="8" t="s">
        <v>25154</v>
      </c>
      <c r="D104" s="8" t="s">
        <v>25154</v>
      </c>
      <c r="E104" s="13" t="s">
        <v>35587</v>
      </c>
      <c r="F104" s="77" t="str">
        <f t="shared" si="1"/>
        <v>К товару</v>
      </c>
      <c r="G104" s="87">
        <v>253900.58616000001</v>
      </c>
      <c r="H104" s="61">
        <v>1</v>
      </c>
      <c r="I104" s="60"/>
    </row>
    <row r="105" spans="1:9" ht="15" x14ac:dyDescent="0.25">
      <c r="A105" s="8" t="s">
        <v>19389</v>
      </c>
      <c r="B105" s="8" t="s">
        <v>733</v>
      </c>
      <c r="C105" s="8" t="s">
        <v>19390</v>
      </c>
      <c r="D105" s="8" t="s">
        <v>19390</v>
      </c>
      <c r="E105" s="13" t="s">
        <v>35588</v>
      </c>
      <c r="F105" s="77" t="str">
        <f t="shared" si="1"/>
        <v>К товару</v>
      </c>
      <c r="G105" s="87">
        <v>288654.98616000003</v>
      </c>
      <c r="H105" s="61">
        <v>2</v>
      </c>
      <c r="I105" s="60"/>
    </row>
    <row r="106" spans="1:9" ht="30" x14ac:dyDescent="0.25">
      <c r="A106" s="8" t="s">
        <v>28066</v>
      </c>
      <c r="B106" s="8" t="s">
        <v>733</v>
      </c>
      <c r="C106" s="8" t="s">
        <v>28067</v>
      </c>
      <c r="D106" s="8" t="s">
        <v>28068</v>
      </c>
      <c r="E106" s="13" t="s">
        <v>35589</v>
      </c>
      <c r="F106" s="77" t="str">
        <f t="shared" si="1"/>
        <v>К товару</v>
      </c>
      <c r="G106" s="87">
        <v>510696.79307999997</v>
      </c>
      <c r="H106" s="61">
        <v>1</v>
      </c>
      <c r="I106" s="60"/>
    </row>
    <row r="107" spans="1:9" ht="15" x14ac:dyDescent="0.25">
      <c r="A107" s="8" t="s">
        <v>19391</v>
      </c>
      <c r="B107" s="8" t="s">
        <v>733</v>
      </c>
      <c r="C107" s="8" t="s">
        <v>19392</v>
      </c>
      <c r="D107" s="8" t="s">
        <v>19393</v>
      </c>
      <c r="E107" s="13" t="s">
        <v>35590</v>
      </c>
      <c r="F107" s="77" t="str">
        <f t="shared" si="1"/>
        <v>К товару</v>
      </c>
      <c r="G107" s="87">
        <v>598548.38615999999</v>
      </c>
      <c r="H107" s="61">
        <v>2</v>
      </c>
      <c r="I107" s="60"/>
    </row>
    <row r="108" spans="1:9" ht="15" x14ac:dyDescent="0.25">
      <c r="A108" s="8" t="s">
        <v>19394</v>
      </c>
      <c r="B108" s="8" t="s">
        <v>733</v>
      </c>
      <c r="C108" s="8" t="s">
        <v>19395</v>
      </c>
      <c r="D108" s="8" t="s">
        <v>19395</v>
      </c>
      <c r="E108" s="13" t="s">
        <v>35591</v>
      </c>
      <c r="F108" s="77" t="str">
        <f t="shared" si="1"/>
        <v>К товару</v>
      </c>
      <c r="G108" s="87">
        <v>385194.6</v>
      </c>
      <c r="H108" s="61">
        <v>1</v>
      </c>
      <c r="I108" s="60"/>
    </row>
    <row r="109" spans="1:9" ht="15" x14ac:dyDescent="0.25">
      <c r="A109" s="8" t="s">
        <v>21765</v>
      </c>
      <c r="B109" s="8" t="s">
        <v>733</v>
      </c>
      <c r="C109" s="8" t="s">
        <v>21766</v>
      </c>
      <c r="D109" s="8" t="s">
        <v>21766</v>
      </c>
      <c r="E109" s="13" t="s">
        <v>35592</v>
      </c>
      <c r="F109" s="77" t="str">
        <f t="shared" si="1"/>
        <v>К товару</v>
      </c>
      <c r="G109" s="87">
        <v>275139</v>
      </c>
      <c r="H109" s="61">
        <v>2</v>
      </c>
      <c r="I109" s="60"/>
    </row>
    <row r="110" spans="1:9" ht="15" x14ac:dyDescent="0.25">
      <c r="A110" s="8" t="s">
        <v>19396</v>
      </c>
      <c r="B110" s="8" t="s">
        <v>733</v>
      </c>
      <c r="C110" s="8" t="s">
        <v>19397</v>
      </c>
      <c r="D110" s="8" t="s">
        <v>19397</v>
      </c>
      <c r="E110" s="13" t="s">
        <v>35593</v>
      </c>
      <c r="F110" s="77" t="str">
        <f t="shared" si="1"/>
        <v>К товару</v>
      </c>
      <c r="G110" s="87">
        <v>603375.19308</v>
      </c>
      <c r="H110" s="61">
        <v>2</v>
      </c>
      <c r="I110" s="60"/>
    </row>
    <row r="111" spans="1:9" ht="15" x14ac:dyDescent="0.25">
      <c r="A111" s="8" t="s">
        <v>19398</v>
      </c>
      <c r="B111" s="8" t="s">
        <v>733</v>
      </c>
      <c r="C111" s="8" t="s">
        <v>19399</v>
      </c>
      <c r="D111" s="8" t="s">
        <v>19399</v>
      </c>
      <c r="E111" s="13" t="s">
        <v>35594</v>
      </c>
      <c r="F111" s="77" t="str">
        <f t="shared" si="1"/>
        <v>К товару</v>
      </c>
      <c r="G111" s="87">
        <v>445049.78616000002</v>
      </c>
      <c r="H111" s="61">
        <v>2</v>
      </c>
      <c r="I111" s="60"/>
    </row>
    <row r="112" spans="1:9" ht="30" x14ac:dyDescent="0.25">
      <c r="A112" s="8" t="s">
        <v>19400</v>
      </c>
      <c r="B112" s="8" t="s">
        <v>733</v>
      </c>
      <c r="C112" s="8" t="s">
        <v>19401</v>
      </c>
      <c r="D112" s="8" t="s">
        <v>19401</v>
      </c>
      <c r="E112" s="13" t="s">
        <v>35595</v>
      </c>
      <c r="F112" s="77" t="str">
        <f t="shared" si="1"/>
        <v>К товару</v>
      </c>
      <c r="G112" s="87">
        <v>277070.18615999998</v>
      </c>
      <c r="H112" s="61">
        <v>3</v>
      </c>
      <c r="I112" s="60"/>
    </row>
    <row r="113" spans="1:9" ht="30" x14ac:dyDescent="0.25">
      <c r="A113" s="8" t="s">
        <v>25155</v>
      </c>
      <c r="B113" s="8" t="s">
        <v>733</v>
      </c>
      <c r="C113" s="8" t="s">
        <v>25156</v>
      </c>
      <c r="D113" s="8" t="s">
        <v>25157</v>
      </c>
      <c r="E113" s="13" t="s">
        <v>35596</v>
      </c>
      <c r="F113" s="77" t="str">
        <f t="shared" si="1"/>
        <v>К товару</v>
      </c>
      <c r="G113" s="87">
        <v>490423.39307999995</v>
      </c>
      <c r="H113" s="61">
        <v>4</v>
      </c>
      <c r="I113" s="60"/>
    </row>
    <row r="114" spans="1:9" ht="15" x14ac:dyDescent="0.25">
      <c r="A114" s="8" t="s">
        <v>28069</v>
      </c>
      <c r="B114" s="8" t="s">
        <v>733</v>
      </c>
      <c r="C114" s="8" t="s">
        <v>28070</v>
      </c>
      <c r="D114" s="8" t="s">
        <v>28070</v>
      </c>
      <c r="E114" s="13" t="s">
        <v>35597</v>
      </c>
      <c r="F114" s="77" t="str">
        <f t="shared" si="1"/>
        <v>К товару</v>
      </c>
      <c r="G114" s="87">
        <v>326305.58616000001</v>
      </c>
      <c r="H114" s="61">
        <v>3</v>
      </c>
      <c r="I114" s="60"/>
    </row>
    <row r="115" spans="1:9" ht="30" x14ac:dyDescent="0.25">
      <c r="A115" s="8" t="s">
        <v>19402</v>
      </c>
      <c r="B115" s="8" t="s">
        <v>733</v>
      </c>
      <c r="C115" s="8" t="s">
        <v>19403</v>
      </c>
      <c r="D115" s="8" t="s">
        <v>19404</v>
      </c>
      <c r="E115" s="13" t="s">
        <v>35598</v>
      </c>
      <c r="F115" s="77" t="str">
        <f t="shared" si="1"/>
        <v>К товару</v>
      </c>
      <c r="G115" s="87">
        <v>446980.39307999995</v>
      </c>
      <c r="H115" s="61">
        <v>3</v>
      </c>
      <c r="I115" s="60"/>
    </row>
    <row r="116" spans="1:9" ht="15" x14ac:dyDescent="0.25">
      <c r="A116" s="8" t="s">
        <v>22373</v>
      </c>
      <c r="B116" s="8" t="s">
        <v>733</v>
      </c>
      <c r="C116" s="8" t="s">
        <v>22374</v>
      </c>
      <c r="D116" s="8" t="s">
        <v>22374</v>
      </c>
      <c r="E116" s="13" t="s">
        <v>35599</v>
      </c>
      <c r="F116" s="77" t="str">
        <f t="shared" si="1"/>
        <v>К товару</v>
      </c>
      <c r="G116" s="87">
        <v>577309.39307999995</v>
      </c>
      <c r="H116" s="61">
        <v>4</v>
      </c>
      <c r="I116" s="60"/>
    </row>
    <row r="117" spans="1:9" ht="30" x14ac:dyDescent="0.25">
      <c r="A117" s="8" t="s">
        <v>19405</v>
      </c>
      <c r="B117" s="8" t="s">
        <v>733</v>
      </c>
      <c r="C117" s="8" t="s">
        <v>19406</v>
      </c>
      <c r="D117" s="8" t="s">
        <v>19407</v>
      </c>
      <c r="E117" s="13" t="s">
        <v>35600</v>
      </c>
      <c r="F117" s="77" t="str">
        <f t="shared" si="1"/>
        <v>К товару</v>
      </c>
      <c r="G117" s="87">
        <v>61303.286159999996</v>
      </c>
      <c r="H117" s="61">
        <v>11</v>
      </c>
      <c r="I117" s="60"/>
    </row>
    <row r="118" spans="1:9" ht="15" x14ac:dyDescent="0.25">
      <c r="A118" s="8" t="s">
        <v>19453</v>
      </c>
      <c r="B118" s="8" t="s">
        <v>733</v>
      </c>
      <c r="C118" s="8" t="s">
        <v>19454</v>
      </c>
      <c r="D118" s="8" t="s">
        <v>19455</v>
      </c>
      <c r="E118" s="13" t="s">
        <v>35601</v>
      </c>
      <c r="F118" s="77" t="str">
        <f t="shared" si="1"/>
        <v>К товару</v>
      </c>
      <c r="G118" s="87">
        <v>63620.246160000002</v>
      </c>
      <c r="H118" s="61">
        <v>3</v>
      </c>
      <c r="I118" s="60"/>
    </row>
    <row r="119" spans="1:9" ht="15" x14ac:dyDescent="0.25">
      <c r="A119" s="8" t="s">
        <v>19408</v>
      </c>
      <c r="B119" s="8" t="s">
        <v>733</v>
      </c>
      <c r="C119" s="8" t="s">
        <v>19409</v>
      </c>
      <c r="D119" s="8" t="s">
        <v>19409</v>
      </c>
      <c r="E119" s="13" t="s">
        <v>35602</v>
      </c>
      <c r="F119" s="77" t="str">
        <f t="shared" si="1"/>
        <v>К товару</v>
      </c>
      <c r="G119" s="87">
        <v>20215.475999999999</v>
      </c>
      <c r="H119" s="61">
        <v>4</v>
      </c>
      <c r="I119" s="60"/>
    </row>
    <row r="120" spans="1:9" ht="15" x14ac:dyDescent="0.25">
      <c r="A120" s="8" t="s">
        <v>19410</v>
      </c>
      <c r="B120" s="8" t="s">
        <v>733</v>
      </c>
      <c r="C120" s="8" t="s">
        <v>19411</v>
      </c>
      <c r="D120" s="8" t="s">
        <v>19411</v>
      </c>
      <c r="E120" s="13" t="s">
        <v>35603</v>
      </c>
      <c r="F120" s="77" t="str">
        <f t="shared" si="1"/>
        <v>К товару</v>
      </c>
      <c r="G120" s="87">
        <v>208526.4</v>
      </c>
      <c r="H120" s="61">
        <v>2</v>
      </c>
      <c r="I120" s="60"/>
    </row>
    <row r="121" spans="1:9" ht="30" x14ac:dyDescent="0.25">
      <c r="A121" s="8" t="s">
        <v>19412</v>
      </c>
      <c r="B121" s="8" t="s">
        <v>733</v>
      </c>
      <c r="C121" s="8" t="s">
        <v>19413</v>
      </c>
      <c r="D121" s="8" t="s">
        <v>19414</v>
      </c>
      <c r="E121" s="13" t="s">
        <v>35604</v>
      </c>
      <c r="F121" s="77" t="str">
        <f t="shared" si="1"/>
        <v>К товару</v>
      </c>
      <c r="G121" s="87">
        <v>177054.55308000001</v>
      </c>
      <c r="H121" s="61">
        <v>1</v>
      </c>
      <c r="I121" s="60"/>
    </row>
    <row r="122" spans="1:9" ht="15" x14ac:dyDescent="0.25">
      <c r="A122" s="8" t="s">
        <v>19415</v>
      </c>
      <c r="B122" s="8" t="s">
        <v>733</v>
      </c>
      <c r="C122" s="8" t="s">
        <v>19416</v>
      </c>
      <c r="D122" s="8" t="s">
        <v>19416</v>
      </c>
      <c r="E122" s="13" t="s">
        <v>35605</v>
      </c>
      <c r="F122" s="77" t="str">
        <f t="shared" si="1"/>
        <v>К товару</v>
      </c>
      <c r="G122" s="87">
        <v>49235.4</v>
      </c>
      <c r="H122" s="61">
        <v>3</v>
      </c>
      <c r="I122" s="60"/>
    </row>
    <row r="123" spans="1:9" ht="30" x14ac:dyDescent="0.25">
      <c r="A123" s="8" t="s">
        <v>22375</v>
      </c>
      <c r="B123" s="8" t="s">
        <v>733</v>
      </c>
      <c r="C123" s="8" t="s">
        <v>22376</v>
      </c>
      <c r="D123" s="8" t="s">
        <v>22377</v>
      </c>
      <c r="E123" s="13" t="s">
        <v>35606</v>
      </c>
      <c r="F123" s="77" t="str">
        <f t="shared" si="1"/>
        <v>К товару</v>
      </c>
      <c r="G123" s="87">
        <v>43819.506000000001</v>
      </c>
      <c r="H123" s="61">
        <v>19</v>
      </c>
      <c r="I123" s="60"/>
    </row>
    <row r="124" spans="1:9" ht="15" x14ac:dyDescent="0.25">
      <c r="A124" s="8" t="s">
        <v>19417</v>
      </c>
      <c r="B124" s="8" t="s">
        <v>733</v>
      </c>
      <c r="C124" s="8" t="s">
        <v>19418</v>
      </c>
      <c r="D124" s="8" t="s">
        <v>19418</v>
      </c>
      <c r="E124" s="13" t="s">
        <v>35607</v>
      </c>
      <c r="F124" s="77" t="str">
        <f t="shared" si="1"/>
        <v>К товару</v>
      </c>
      <c r="G124" s="87">
        <v>70956.899999999994</v>
      </c>
      <c r="H124" s="61">
        <v>2</v>
      </c>
      <c r="I124" s="60"/>
    </row>
    <row r="125" spans="1:9" ht="15" x14ac:dyDescent="0.25">
      <c r="A125" s="8" t="s">
        <v>19419</v>
      </c>
      <c r="B125" s="8" t="s">
        <v>733</v>
      </c>
      <c r="C125" s="8" t="s">
        <v>19420</v>
      </c>
      <c r="D125" s="8" t="s">
        <v>19420</v>
      </c>
      <c r="E125" s="13" t="s">
        <v>35608</v>
      </c>
      <c r="F125" s="77" t="str">
        <f t="shared" si="1"/>
        <v>К товару</v>
      </c>
      <c r="G125" s="87">
        <v>265485.38615999999</v>
      </c>
      <c r="H125" s="61">
        <v>2</v>
      </c>
      <c r="I125" s="60"/>
    </row>
    <row r="126" spans="1:9" ht="15" x14ac:dyDescent="0.25">
      <c r="A126" s="8" t="s">
        <v>19421</v>
      </c>
      <c r="B126" s="8" t="s">
        <v>733</v>
      </c>
      <c r="C126" s="8" t="s">
        <v>19422</v>
      </c>
      <c r="D126" s="8" t="s">
        <v>19422</v>
      </c>
      <c r="E126" s="13" t="s">
        <v>35609</v>
      </c>
      <c r="F126" s="77" t="str">
        <f t="shared" si="1"/>
        <v>К товару</v>
      </c>
      <c r="G126" s="87">
        <v>182654.06616000002</v>
      </c>
      <c r="H126" s="61">
        <v>3</v>
      </c>
      <c r="I126" s="60"/>
    </row>
    <row r="127" spans="1:9" ht="15" x14ac:dyDescent="0.25">
      <c r="A127" s="8" t="s">
        <v>19423</v>
      </c>
      <c r="B127" s="8" t="s">
        <v>733</v>
      </c>
      <c r="C127" s="8" t="s">
        <v>19424</v>
      </c>
      <c r="D127" s="8" t="s">
        <v>19425</v>
      </c>
      <c r="E127" s="13" t="s">
        <v>35610</v>
      </c>
      <c r="F127" s="77" t="str">
        <f t="shared" si="1"/>
        <v>К товару</v>
      </c>
      <c r="G127" s="87">
        <v>146741.18616000001</v>
      </c>
      <c r="H127" s="61">
        <v>1</v>
      </c>
      <c r="I127" s="60"/>
    </row>
    <row r="128" spans="1:9" ht="15" x14ac:dyDescent="0.25">
      <c r="A128" s="8" t="s">
        <v>19426</v>
      </c>
      <c r="B128" s="8" t="s">
        <v>733</v>
      </c>
      <c r="C128" s="8" t="s">
        <v>19427</v>
      </c>
      <c r="D128" s="8" t="s">
        <v>19427</v>
      </c>
      <c r="E128" s="13" t="s">
        <v>35611</v>
      </c>
      <c r="F128" s="77" t="str">
        <f t="shared" si="1"/>
        <v>К товару</v>
      </c>
      <c r="G128" s="87">
        <v>96540.193079999997</v>
      </c>
      <c r="H128" s="61">
        <v>3</v>
      </c>
      <c r="I128" s="60"/>
    </row>
    <row r="129" spans="1:9" ht="30" x14ac:dyDescent="0.25">
      <c r="A129" s="8" t="s">
        <v>19428</v>
      </c>
      <c r="B129" s="8" t="s">
        <v>733</v>
      </c>
      <c r="C129" s="8" t="s">
        <v>19429</v>
      </c>
      <c r="D129" s="8" t="s">
        <v>19429</v>
      </c>
      <c r="E129" s="13" t="s">
        <v>35612</v>
      </c>
      <c r="F129" s="77" t="str">
        <f t="shared" si="1"/>
        <v>К товару</v>
      </c>
      <c r="G129" s="87">
        <v>117779.18616000001</v>
      </c>
      <c r="H129" s="61">
        <v>1</v>
      </c>
      <c r="I129" s="60"/>
    </row>
    <row r="130" spans="1:9" ht="15" x14ac:dyDescent="0.25">
      <c r="A130" s="8" t="s">
        <v>19430</v>
      </c>
      <c r="B130" s="8" t="s">
        <v>733</v>
      </c>
      <c r="C130" s="8" t="s">
        <v>19431</v>
      </c>
      <c r="D130" s="8" t="s">
        <v>19431</v>
      </c>
      <c r="E130" s="13" t="s">
        <v>35613</v>
      </c>
      <c r="F130" s="77" t="str">
        <f t="shared" si="1"/>
        <v>К товару</v>
      </c>
      <c r="G130" s="87">
        <v>265485.38615999999</v>
      </c>
      <c r="H130" s="61">
        <v>2</v>
      </c>
      <c r="I130" s="60"/>
    </row>
    <row r="131" spans="1:9" ht="15" x14ac:dyDescent="0.25">
      <c r="A131" s="8" t="s">
        <v>19432</v>
      </c>
      <c r="B131" s="8" t="s">
        <v>733</v>
      </c>
      <c r="C131" s="8" t="s">
        <v>19433</v>
      </c>
      <c r="D131" s="8" t="s">
        <v>19433</v>
      </c>
      <c r="E131" s="13" t="s">
        <v>35614</v>
      </c>
      <c r="F131" s="77" t="str">
        <f t="shared" si="1"/>
        <v>К товару</v>
      </c>
      <c r="G131" s="87">
        <v>318582</v>
      </c>
      <c r="H131" s="61">
        <v>2</v>
      </c>
      <c r="I131" s="60"/>
    </row>
    <row r="132" spans="1:9" ht="15" x14ac:dyDescent="0.25">
      <c r="A132" s="8" t="s">
        <v>25158</v>
      </c>
      <c r="B132" s="8" t="s">
        <v>733</v>
      </c>
      <c r="C132" s="8" t="s">
        <v>25159</v>
      </c>
      <c r="D132" s="8" t="s">
        <v>25159</v>
      </c>
      <c r="E132" s="13" t="s">
        <v>35615</v>
      </c>
      <c r="F132" s="77" t="str">
        <f t="shared" si="1"/>
        <v>К товару</v>
      </c>
      <c r="G132" s="87">
        <v>55607.040000000001</v>
      </c>
      <c r="H132" s="61">
        <v>3</v>
      </c>
      <c r="I132" s="60"/>
    </row>
    <row r="133" spans="1:9" ht="15" x14ac:dyDescent="0.25">
      <c r="A133" s="8" t="s">
        <v>25160</v>
      </c>
      <c r="B133" s="8" t="s">
        <v>733</v>
      </c>
      <c r="C133" s="8" t="s">
        <v>25161</v>
      </c>
      <c r="D133" s="8" t="s">
        <v>25161</v>
      </c>
      <c r="E133" s="13" t="s">
        <v>35616</v>
      </c>
      <c r="F133" s="77" t="str">
        <f t="shared" si="1"/>
        <v>К товару</v>
      </c>
      <c r="G133" s="87">
        <v>122702.72616000001</v>
      </c>
      <c r="H133" s="61">
        <v>2</v>
      </c>
      <c r="I133" s="60"/>
    </row>
    <row r="134" spans="1:9" ht="15" x14ac:dyDescent="0.25">
      <c r="A134" s="8" t="s">
        <v>19434</v>
      </c>
      <c r="B134" s="8" t="s">
        <v>733</v>
      </c>
      <c r="C134" s="8" t="s">
        <v>19435</v>
      </c>
      <c r="D134" s="8" t="s">
        <v>19435</v>
      </c>
      <c r="E134" s="13" t="s">
        <v>35617</v>
      </c>
      <c r="F134" s="77" t="str">
        <f t="shared" si="1"/>
        <v>К товару</v>
      </c>
      <c r="G134" s="87">
        <v>135156.38615999999</v>
      </c>
      <c r="H134" s="61">
        <v>1</v>
      </c>
      <c r="I134" s="60"/>
    </row>
    <row r="135" spans="1:9" ht="15" x14ac:dyDescent="0.25">
      <c r="A135" s="8" t="s">
        <v>22378</v>
      </c>
      <c r="B135" s="8" t="s">
        <v>733</v>
      </c>
      <c r="C135" s="8" t="s">
        <v>19436</v>
      </c>
      <c r="D135" s="8" t="s">
        <v>19436</v>
      </c>
      <c r="E135" s="13" t="s">
        <v>35618</v>
      </c>
      <c r="F135" s="77" t="str">
        <f t="shared" si="1"/>
        <v>К товару</v>
      </c>
      <c r="G135" s="87">
        <v>84376.153080000004</v>
      </c>
      <c r="H135" s="61">
        <v>3</v>
      </c>
      <c r="I135" s="60"/>
    </row>
    <row r="136" spans="1:9" ht="15" x14ac:dyDescent="0.25">
      <c r="A136" s="8" t="s">
        <v>28071</v>
      </c>
      <c r="B136" s="8" t="s">
        <v>733</v>
      </c>
      <c r="C136" s="8" t="s">
        <v>28072</v>
      </c>
      <c r="D136" s="8" t="s">
        <v>20103</v>
      </c>
      <c r="E136" s="13" t="s">
        <v>35619</v>
      </c>
      <c r="F136" s="77" t="str">
        <f t="shared" si="1"/>
        <v>К товару</v>
      </c>
      <c r="G136" s="87">
        <v>80031.853080000001</v>
      </c>
      <c r="H136" s="61">
        <v>1</v>
      </c>
      <c r="I136" s="60"/>
    </row>
    <row r="137" spans="1:9" ht="15" x14ac:dyDescent="0.25">
      <c r="A137" s="8" t="s">
        <v>19438</v>
      </c>
      <c r="B137" s="8" t="s">
        <v>733</v>
      </c>
      <c r="C137" s="8" t="s">
        <v>19439</v>
      </c>
      <c r="D137" s="8" t="s">
        <v>19439</v>
      </c>
      <c r="E137" s="13" t="s">
        <v>35620</v>
      </c>
      <c r="F137" s="77" t="str">
        <f t="shared" si="1"/>
        <v>К товару</v>
      </c>
      <c r="G137" s="87">
        <v>2713.1601600000004</v>
      </c>
      <c r="H137" s="61">
        <v>34</v>
      </c>
      <c r="I137" s="60"/>
    </row>
    <row r="138" spans="1:9" ht="30" x14ac:dyDescent="0.25">
      <c r="A138" s="8" t="s">
        <v>19440</v>
      </c>
      <c r="B138" s="8" t="s">
        <v>733</v>
      </c>
      <c r="C138" s="8" t="s">
        <v>19441</v>
      </c>
      <c r="D138" s="8" t="s">
        <v>19442</v>
      </c>
      <c r="E138" s="13" t="s">
        <v>35621</v>
      </c>
      <c r="F138" s="77" t="str">
        <f t="shared" ref="F138:F201" si="2">HYPERLINK("https://shop-askom.kz/?pbrandnumber="&amp;C138&amp;"&amp;pbrandname=WABCO", "К товару")</f>
        <v>К товару</v>
      </c>
      <c r="G138" s="87">
        <v>1957.2519600000001</v>
      </c>
      <c r="H138" s="61">
        <v>37</v>
      </c>
      <c r="I138" s="60"/>
    </row>
    <row r="139" spans="1:9" ht="15" x14ac:dyDescent="0.25">
      <c r="A139" s="8" t="s">
        <v>19443</v>
      </c>
      <c r="B139" s="8" t="s">
        <v>733</v>
      </c>
      <c r="C139" s="8" t="s">
        <v>19444</v>
      </c>
      <c r="D139" s="8" t="s">
        <v>19444</v>
      </c>
      <c r="E139" s="13" t="s">
        <v>35622</v>
      </c>
      <c r="F139" s="77" t="str">
        <f t="shared" si="2"/>
        <v>К товару</v>
      </c>
      <c r="G139" s="87">
        <v>118744.2</v>
      </c>
      <c r="H139" s="61">
        <v>4</v>
      </c>
      <c r="I139" s="60"/>
    </row>
    <row r="140" spans="1:9" ht="15" x14ac:dyDescent="0.25">
      <c r="A140" s="8" t="s">
        <v>19445</v>
      </c>
      <c r="B140" s="8" t="s">
        <v>733</v>
      </c>
      <c r="C140" s="8" t="s">
        <v>19446</v>
      </c>
      <c r="D140" s="8" t="s">
        <v>19447</v>
      </c>
      <c r="E140" s="13" t="s">
        <v>35623</v>
      </c>
      <c r="F140" s="77" t="str">
        <f t="shared" si="2"/>
        <v>К товару</v>
      </c>
      <c r="G140" s="87">
        <v>84183.266160000014</v>
      </c>
      <c r="H140" s="61">
        <v>2</v>
      </c>
      <c r="I140" s="60"/>
    </row>
    <row r="141" spans="1:9" ht="15" x14ac:dyDescent="0.25">
      <c r="A141" s="8" t="s">
        <v>19448</v>
      </c>
      <c r="B141" s="8" t="s">
        <v>733</v>
      </c>
      <c r="C141" s="8" t="s">
        <v>19447</v>
      </c>
      <c r="D141" s="8" t="s">
        <v>19447</v>
      </c>
      <c r="E141" s="13" t="s">
        <v>35624</v>
      </c>
      <c r="F141" s="77" t="str">
        <f t="shared" si="2"/>
        <v>К товару</v>
      </c>
      <c r="G141" s="87">
        <v>56283.013080000004</v>
      </c>
      <c r="H141" s="61">
        <v>3</v>
      </c>
      <c r="I141" s="60"/>
    </row>
    <row r="142" spans="1:9" ht="15" x14ac:dyDescent="0.25">
      <c r="A142" s="8" t="s">
        <v>19449</v>
      </c>
      <c r="B142" s="8" t="s">
        <v>733</v>
      </c>
      <c r="C142" s="8" t="s">
        <v>19450</v>
      </c>
      <c r="D142" s="8" t="s">
        <v>19447</v>
      </c>
      <c r="E142" s="13" t="s">
        <v>35624</v>
      </c>
      <c r="F142" s="77" t="str">
        <f t="shared" si="2"/>
        <v>К товару</v>
      </c>
      <c r="G142" s="87">
        <v>60337.693080000005</v>
      </c>
      <c r="H142" s="61">
        <v>21</v>
      </c>
      <c r="I142" s="60"/>
    </row>
    <row r="143" spans="1:9" ht="15" x14ac:dyDescent="0.25">
      <c r="A143" s="8" t="s">
        <v>19451</v>
      </c>
      <c r="B143" s="8" t="s">
        <v>733</v>
      </c>
      <c r="C143" s="8" t="s">
        <v>19452</v>
      </c>
      <c r="D143" s="8" t="s">
        <v>19452</v>
      </c>
      <c r="E143" s="13" t="s">
        <v>35625</v>
      </c>
      <c r="F143" s="77" t="str">
        <f t="shared" si="2"/>
        <v>К товару</v>
      </c>
      <c r="G143" s="87">
        <v>293481.79307999997</v>
      </c>
      <c r="H143" s="61">
        <v>2</v>
      </c>
      <c r="I143" s="60"/>
    </row>
    <row r="144" spans="1:9" ht="15" x14ac:dyDescent="0.25">
      <c r="A144" s="8" t="s">
        <v>28073</v>
      </c>
      <c r="B144" s="8" t="s">
        <v>733</v>
      </c>
      <c r="C144" s="8" t="s">
        <v>28074</v>
      </c>
      <c r="D144" s="8" t="s">
        <v>28074</v>
      </c>
      <c r="E144" s="13" t="s">
        <v>35626</v>
      </c>
      <c r="F144" s="77" t="str">
        <f t="shared" si="2"/>
        <v>К товару</v>
      </c>
      <c r="G144" s="87">
        <v>496215.79307999997</v>
      </c>
      <c r="H144" s="61">
        <v>1</v>
      </c>
      <c r="I144" s="60"/>
    </row>
    <row r="145" spans="1:9" ht="15" x14ac:dyDescent="0.25">
      <c r="A145" s="8" t="s">
        <v>19456</v>
      </c>
      <c r="B145" s="8" t="s">
        <v>733</v>
      </c>
      <c r="C145" s="8" t="s">
        <v>19457</v>
      </c>
      <c r="D145" s="8" t="s">
        <v>19457</v>
      </c>
      <c r="E145" s="13" t="s">
        <v>35627</v>
      </c>
      <c r="F145" s="77" t="str">
        <f t="shared" si="2"/>
        <v>К товару</v>
      </c>
      <c r="G145" s="87">
        <v>461461.39307999995</v>
      </c>
      <c r="H145" s="61">
        <v>2</v>
      </c>
      <c r="I145" s="60"/>
    </row>
    <row r="146" spans="1:9" ht="15" x14ac:dyDescent="0.25">
      <c r="A146" s="8" t="s">
        <v>19458</v>
      </c>
      <c r="B146" s="8" t="s">
        <v>733</v>
      </c>
      <c r="C146" s="8" t="s">
        <v>19459</v>
      </c>
      <c r="D146" s="8" t="s">
        <v>19459</v>
      </c>
      <c r="E146" s="13" t="s">
        <v>35628</v>
      </c>
      <c r="F146" s="77" t="str">
        <f t="shared" si="2"/>
        <v>К товару</v>
      </c>
      <c r="G146" s="87">
        <v>324374.40000000002</v>
      </c>
      <c r="H146" s="61">
        <v>1</v>
      </c>
      <c r="I146" s="60"/>
    </row>
    <row r="147" spans="1:9" ht="30" x14ac:dyDescent="0.25">
      <c r="A147" s="8" t="s">
        <v>19461</v>
      </c>
      <c r="B147" s="8" t="s">
        <v>733</v>
      </c>
      <c r="C147" s="8" t="s">
        <v>19462</v>
      </c>
      <c r="D147" s="8" t="s">
        <v>19462</v>
      </c>
      <c r="E147" s="13" t="s">
        <v>35629</v>
      </c>
      <c r="F147" s="77" t="str">
        <f t="shared" si="2"/>
        <v>К товару</v>
      </c>
      <c r="G147" s="87">
        <v>54642.026160000001</v>
      </c>
      <c r="H147" s="61">
        <v>3</v>
      </c>
      <c r="I147" s="60"/>
    </row>
    <row r="148" spans="1:9" ht="30" x14ac:dyDescent="0.25">
      <c r="A148" s="8" t="s">
        <v>22379</v>
      </c>
      <c r="B148" s="8" t="s">
        <v>733</v>
      </c>
      <c r="C148" s="8" t="s">
        <v>19460</v>
      </c>
      <c r="D148" s="8" t="s">
        <v>22380</v>
      </c>
      <c r="E148" s="13" t="s">
        <v>35630</v>
      </c>
      <c r="F148" s="77" t="str">
        <f t="shared" si="2"/>
        <v>К товару</v>
      </c>
      <c r="G148" s="87">
        <v>48936.512159999998</v>
      </c>
      <c r="H148" s="61">
        <v>14</v>
      </c>
      <c r="I148" s="60"/>
    </row>
    <row r="149" spans="1:9" ht="30" x14ac:dyDescent="0.25">
      <c r="A149" s="8" t="s">
        <v>19463</v>
      </c>
      <c r="B149" s="8" t="s">
        <v>733</v>
      </c>
      <c r="C149" s="8" t="s">
        <v>19464</v>
      </c>
      <c r="D149" s="8" t="s">
        <v>19464</v>
      </c>
      <c r="E149" s="13" t="s">
        <v>35631</v>
      </c>
      <c r="F149" s="77" t="str">
        <f t="shared" si="2"/>
        <v>К товару</v>
      </c>
      <c r="G149" s="87">
        <v>54738.18</v>
      </c>
      <c r="H149" s="61">
        <v>7</v>
      </c>
      <c r="I149" s="60"/>
    </row>
    <row r="150" spans="1:9" ht="30" x14ac:dyDescent="0.25">
      <c r="A150" s="8" t="s">
        <v>19465</v>
      </c>
      <c r="B150" s="8" t="s">
        <v>733</v>
      </c>
      <c r="C150" s="8" t="s">
        <v>19466</v>
      </c>
      <c r="D150" s="8" t="s">
        <v>19467</v>
      </c>
      <c r="E150" s="13" t="s">
        <v>35632</v>
      </c>
      <c r="F150" s="77" t="str">
        <f t="shared" si="2"/>
        <v>К товару</v>
      </c>
      <c r="G150" s="87">
        <v>177054.55308000001</v>
      </c>
      <c r="H150" s="61">
        <v>2</v>
      </c>
      <c r="I150" s="60"/>
    </row>
    <row r="151" spans="1:9" ht="15" x14ac:dyDescent="0.25">
      <c r="A151" s="8" t="s">
        <v>19472</v>
      </c>
      <c r="B151" s="8" t="s">
        <v>733</v>
      </c>
      <c r="C151" s="8" t="s">
        <v>19473</v>
      </c>
      <c r="D151" s="8" t="s">
        <v>19473</v>
      </c>
      <c r="E151" s="13" t="s">
        <v>35633</v>
      </c>
      <c r="F151" s="77" t="str">
        <f t="shared" si="2"/>
        <v>К товару</v>
      </c>
      <c r="G151" s="87">
        <v>455668.99307999999</v>
      </c>
      <c r="H151" s="61">
        <v>1</v>
      </c>
      <c r="I151" s="60"/>
    </row>
    <row r="152" spans="1:9" ht="15" x14ac:dyDescent="0.25">
      <c r="A152" s="8" t="s">
        <v>19468</v>
      </c>
      <c r="B152" s="8" t="s">
        <v>733</v>
      </c>
      <c r="C152" s="8" t="s">
        <v>19469</v>
      </c>
      <c r="D152" s="8" t="s">
        <v>19469</v>
      </c>
      <c r="E152" s="13" t="s">
        <v>35634</v>
      </c>
      <c r="F152" s="77" t="str">
        <f t="shared" si="2"/>
        <v>К товару</v>
      </c>
      <c r="G152" s="87">
        <v>484630.99307999999</v>
      </c>
      <c r="H152" s="61">
        <v>1</v>
      </c>
      <c r="I152" s="60"/>
    </row>
    <row r="153" spans="1:9" ht="15" x14ac:dyDescent="0.25">
      <c r="A153" s="8" t="s">
        <v>19470</v>
      </c>
      <c r="B153" s="8" t="s">
        <v>733</v>
      </c>
      <c r="C153" s="8" t="s">
        <v>19471</v>
      </c>
      <c r="D153" s="8" t="s">
        <v>19471</v>
      </c>
      <c r="E153" s="13" t="s">
        <v>35635</v>
      </c>
      <c r="F153" s="77" t="str">
        <f t="shared" si="2"/>
        <v>К товару</v>
      </c>
      <c r="G153" s="87">
        <v>449876.59307999996</v>
      </c>
      <c r="H153" s="61">
        <v>2</v>
      </c>
      <c r="I153" s="60"/>
    </row>
    <row r="154" spans="1:9" ht="15" x14ac:dyDescent="0.25">
      <c r="A154" s="8" t="s">
        <v>28075</v>
      </c>
      <c r="B154" s="8" t="s">
        <v>733</v>
      </c>
      <c r="C154" s="8" t="s">
        <v>28076</v>
      </c>
      <c r="D154" s="8" t="s">
        <v>28076</v>
      </c>
      <c r="E154" s="13" t="s">
        <v>35636</v>
      </c>
      <c r="F154" s="77" t="str">
        <f t="shared" si="2"/>
        <v>К товару</v>
      </c>
      <c r="G154" s="87">
        <v>462426.98616000003</v>
      </c>
      <c r="H154" s="61">
        <v>1</v>
      </c>
      <c r="I154" s="60"/>
    </row>
    <row r="155" spans="1:9" ht="15" x14ac:dyDescent="0.25">
      <c r="A155" s="8" t="s">
        <v>19474</v>
      </c>
      <c r="B155" s="8" t="s">
        <v>733</v>
      </c>
      <c r="C155" s="8" t="s">
        <v>19475</v>
      </c>
      <c r="D155" s="8" t="s">
        <v>19475</v>
      </c>
      <c r="E155" s="13" t="s">
        <v>35637</v>
      </c>
      <c r="F155" s="77" t="str">
        <f t="shared" si="2"/>
        <v>К товару</v>
      </c>
      <c r="G155" s="87">
        <v>49698.792000000001</v>
      </c>
      <c r="H155" s="61">
        <v>8</v>
      </c>
      <c r="I155" s="60"/>
    </row>
    <row r="156" spans="1:9" ht="15" x14ac:dyDescent="0.25">
      <c r="A156" s="8" t="s">
        <v>19476</v>
      </c>
      <c r="B156" s="8" t="s">
        <v>733</v>
      </c>
      <c r="C156" s="8" t="s">
        <v>19477</v>
      </c>
      <c r="D156" s="8" t="s">
        <v>19477</v>
      </c>
      <c r="E156" s="13" t="s">
        <v>35638</v>
      </c>
      <c r="F156" s="77" t="str">
        <f t="shared" si="2"/>
        <v>К товару</v>
      </c>
      <c r="G156" s="87">
        <v>483665.4</v>
      </c>
      <c r="H156" s="61">
        <v>2</v>
      </c>
      <c r="I156" s="60"/>
    </row>
    <row r="157" spans="1:9" ht="15" x14ac:dyDescent="0.25">
      <c r="A157" s="8" t="s">
        <v>19482</v>
      </c>
      <c r="B157" s="8" t="s">
        <v>733</v>
      </c>
      <c r="C157" s="8" t="s">
        <v>19483</v>
      </c>
      <c r="D157" s="8" t="s">
        <v>19483</v>
      </c>
      <c r="E157" s="13" t="s">
        <v>35639</v>
      </c>
      <c r="F157" s="77" t="str">
        <f t="shared" si="2"/>
        <v>К товару</v>
      </c>
      <c r="G157" s="87">
        <v>593721</v>
      </c>
      <c r="H157" s="61">
        <v>2</v>
      </c>
      <c r="I157" s="60"/>
    </row>
    <row r="158" spans="1:9" ht="15" x14ac:dyDescent="0.25">
      <c r="A158" s="8" t="s">
        <v>19480</v>
      </c>
      <c r="B158" s="8" t="s">
        <v>733</v>
      </c>
      <c r="C158" s="8" t="s">
        <v>19481</v>
      </c>
      <c r="D158" s="8" t="s">
        <v>19481</v>
      </c>
      <c r="E158" s="13" t="s">
        <v>35640</v>
      </c>
      <c r="F158" s="77" t="str">
        <f t="shared" si="2"/>
        <v>К товару</v>
      </c>
      <c r="G158" s="87">
        <v>619786.80000000005</v>
      </c>
      <c r="H158" s="61">
        <v>2</v>
      </c>
      <c r="I158" s="60"/>
    </row>
    <row r="159" spans="1:9" ht="15" x14ac:dyDescent="0.25">
      <c r="A159" s="8" t="s">
        <v>19478</v>
      </c>
      <c r="B159" s="8" t="s">
        <v>733</v>
      </c>
      <c r="C159" s="8" t="s">
        <v>19479</v>
      </c>
      <c r="D159" s="8" t="s">
        <v>19479</v>
      </c>
      <c r="E159" s="13" t="s">
        <v>35641</v>
      </c>
      <c r="F159" s="77" t="str">
        <f t="shared" si="2"/>
        <v>К товару</v>
      </c>
      <c r="G159" s="87">
        <v>482700.38615999999</v>
      </c>
      <c r="H159" s="61">
        <v>3</v>
      </c>
      <c r="I159" s="60"/>
    </row>
    <row r="160" spans="1:9" ht="15" x14ac:dyDescent="0.25">
      <c r="A160" s="8" t="s">
        <v>19484</v>
      </c>
      <c r="B160" s="8" t="s">
        <v>733</v>
      </c>
      <c r="C160" s="8" t="s">
        <v>19485</v>
      </c>
      <c r="D160" s="8" t="s">
        <v>19485</v>
      </c>
      <c r="E160" s="13" t="s">
        <v>35642</v>
      </c>
      <c r="F160" s="77" t="str">
        <f t="shared" si="2"/>
        <v>К товару</v>
      </c>
      <c r="G160" s="87">
        <v>555105.38615999999</v>
      </c>
      <c r="H160" s="61">
        <v>3</v>
      </c>
      <c r="I160" s="60"/>
    </row>
    <row r="161" spans="1:9" ht="30" x14ac:dyDescent="0.25">
      <c r="A161" s="8" t="s">
        <v>19486</v>
      </c>
      <c r="B161" s="8" t="s">
        <v>733</v>
      </c>
      <c r="C161" s="8" t="s">
        <v>19487</v>
      </c>
      <c r="D161" s="8" t="s">
        <v>19488</v>
      </c>
      <c r="E161" s="13" t="s">
        <v>35643</v>
      </c>
      <c r="F161" s="77" t="str">
        <f t="shared" si="2"/>
        <v>К товару</v>
      </c>
      <c r="G161" s="87">
        <v>586963.58615999995</v>
      </c>
      <c r="H161" s="61">
        <v>4</v>
      </c>
      <c r="I161" s="60"/>
    </row>
    <row r="162" spans="1:9" ht="15" x14ac:dyDescent="0.25">
      <c r="A162" s="8" t="s">
        <v>26531</v>
      </c>
      <c r="B162" s="8" t="s">
        <v>733</v>
      </c>
      <c r="C162" s="8" t="s">
        <v>26532</v>
      </c>
      <c r="D162" s="8" t="s">
        <v>26533</v>
      </c>
      <c r="E162" s="13" t="s">
        <v>35644</v>
      </c>
      <c r="F162" s="77" t="str">
        <f t="shared" si="2"/>
        <v>К товару</v>
      </c>
      <c r="G162" s="87">
        <v>628475.4</v>
      </c>
      <c r="H162" s="61">
        <v>1</v>
      </c>
      <c r="I162" s="60"/>
    </row>
    <row r="163" spans="1:9" ht="15" x14ac:dyDescent="0.25">
      <c r="A163" s="8" t="s">
        <v>28077</v>
      </c>
      <c r="B163" s="8" t="s">
        <v>733</v>
      </c>
      <c r="C163" s="8" t="s">
        <v>28078</v>
      </c>
      <c r="D163" s="8" t="s">
        <v>28079</v>
      </c>
      <c r="E163" s="13" t="s">
        <v>35645</v>
      </c>
      <c r="F163" s="77" t="str">
        <f t="shared" si="2"/>
        <v>К товару</v>
      </c>
      <c r="G163" s="87">
        <v>545451.19308</v>
      </c>
      <c r="H163" s="61">
        <v>2</v>
      </c>
      <c r="I163" s="60"/>
    </row>
    <row r="164" spans="1:9" ht="15" x14ac:dyDescent="0.25">
      <c r="A164" s="8" t="s">
        <v>19489</v>
      </c>
      <c r="B164" s="8" t="s">
        <v>733</v>
      </c>
      <c r="C164" s="8" t="s">
        <v>19490</v>
      </c>
      <c r="D164" s="8" t="s">
        <v>19490</v>
      </c>
      <c r="E164" s="13" t="s">
        <v>35646</v>
      </c>
      <c r="F164" s="77" t="str">
        <f t="shared" si="2"/>
        <v>К товару</v>
      </c>
      <c r="G164" s="87">
        <v>155622.67308000001</v>
      </c>
      <c r="H164" s="61">
        <v>1</v>
      </c>
      <c r="I164" s="60"/>
    </row>
    <row r="165" spans="1:9" ht="15" x14ac:dyDescent="0.25">
      <c r="A165" s="8" t="s">
        <v>19491</v>
      </c>
      <c r="B165" s="8" t="s">
        <v>733</v>
      </c>
      <c r="C165" s="8" t="s">
        <v>19492</v>
      </c>
      <c r="D165" s="8" t="s">
        <v>19492</v>
      </c>
      <c r="E165" s="13" t="s">
        <v>35647</v>
      </c>
      <c r="F165" s="77" t="str">
        <f t="shared" si="2"/>
        <v>К товару</v>
      </c>
      <c r="G165" s="87">
        <v>50345.803080000005</v>
      </c>
      <c r="H165" s="61">
        <v>2</v>
      </c>
      <c r="I165" s="60"/>
    </row>
    <row r="166" spans="1:9" ht="30" x14ac:dyDescent="0.25">
      <c r="A166" s="8" t="s">
        <v>19493</v>
      </c>
      <c r="B166" s="8" t="s">
        <v>733</v>
      </c>
      <c r="C166" s="8" t="s">
        <v>19494</v>
      </c>
      <c r="D166" s="8" t="s">
        <v>19495</v>
      </c>
      <c r="E166" s="13" t="s">
        <v>35648</v>
      </c>
      <c r="F166" s="77" t="str">
        <f t="shared" si="2"/>
        <v>К товару</v>
      </c>
      <c r="G166" s="87">
        <v>302170.39308000001</v>
      </c>
      <c r="H166" s="61">
        <v>2</v>
      </c>
      <c r="I166" s="60"/>
    </row>
    <row r="167" spans="1:9" ht="15" x14ac:dyDescent="0.25">
      <c r="A167" s="8" t="s">
        <v>19496</v>
      </c>
      <c r="B167" s="8" t="s">
        <v>733</v>
      </c>
      <c r="C167" s="8" t="s">
        <v>19497</v>
      </c>
      <c r="D167" s="8" t="s">
        <v>19497</v>
      </c>
      <c r="E167" s="13" t="s">
        <v>35649</v>
      </c>
      <c r="F167" s="77" t="str">
        <f t="shared" si="2"/>
        <v>К товару</v>
      </c>
      <c r="G167" s="87">
        <v>173965.46616000001</v>
      </c>
      <c r="H167" s="61">
        <v>4</v>
      </c>
      <c r="I167" s="60"/>
    </row>
    <row r="168" spans="1:9" ht="15" x14ac:dyDescent="0.25">
      <c r="A168" s="8" t="s">
        <v>19498</v>
      </c>
      <c r="B168" s="8" t="s">
        <v>733</v>
      </c>
      <c r="C168" s="8" t="s">
        <v>19499</v>
      </c>
      <c r="D168" s="8" t="s">
        <v>19499</v>
      </c>
      <c r="E168" s="13" t="s">
        <v>35650</v>
      </c>
      <c r="F168" s="77" t="str">
        <f t="shared" si="2"/>
        <v>К товару</v>
      </c>
      <c r="G168" s="87">
        <v>313755.19308</v>
      </c>
      <c r="H168" s="61">
        <v>1</v>
      </c>
      <c r="I168" s="60"/>
    </row>
    <row r="169" spans="1:9" ht="30" x14ac:dyDescent="0.25">
      <c r="A169" s="8" t="s">
        <v>21767</v>
      </c>
      <c r="B169" s="8" t="s">
        <v>733</v>
      </c>
      <c r="C169" s="8" t="s">
        <v>21768</v>
      </c>
      <c r="D169" s="8" t="s">
        <v>21769</v>
      </c>
      <c r="E169" s="13" t="s">
        <v>35651</v>
      </c>
      <c r="F169" s="77" t="str">
        <f t="shared" si="2"/>
        <v>К товару</v>
      </c>
      <c r="G169" s="87">
        <v>186322.39308000001</v>
      </c>
      <c r="H169" s="61">
        <v>1</v>
      </c>
      <c r="I169" s="60"/>
    </row>
    <row r="170" spans="1:9" ht="15" x14ac:dyDescent="0.25">
      <c r="A170" s="8" t="s">
        <v>22381</v>
      </c>
      <c r="B170" s="8" t="s">
        <v>733</v>
      </c>
      <c r="C170" s="8" t="s">
        <v>22382</v>
      </c>
      <c r="D170" s="8" t="s">
        <v>22383</v>
      </c>
      <c r="E170" s="13" t="s">
        <v>35652</v>
      </c>
      <c r="F170" s="77" t="str">
        <f t="shared" si="2"/>
        <v>К товару</v>
      </c>
      <c r="G170" s="87">
        <v>628475.4</v>
      </c>
      <c r="H170" s="61">
        <v>2</v>
      </c>
      <c r="I170" s="60"/>
    </row>
    <row r="171" spans="1:9" ht="15" x14ac:dyDescent="0.25">
      <c r="A171" s="8" t="s">
        <v>19500</v>
      </c>
      <c r="B171" s="8" t="s">
        <v>733</v>
      </c>
      <c r="C171" s="8" t="s">
        <v>19501</v>
      </c>
      <c r="D171" s="8" t="s">
        <v>19501</v>
      </c>
      <c r="E171" s="13" t="s">
        <v>35653</v>
      </c>
      <c r="F171" s="77" t="str">
        <f t="shared" si="2"/>
        <v>К товару</v>
      </c>
      <c r="G171" s="87">
        <v>313755.19308</v>
      </c>
      <c r="H171" s="61">
        <v>2</v>
      </c>
      <c r="I171" s="60"/>
    </row>
    <row r="172" spans="1:9" ht="15" x14ac:dyDescent="0.25">
      <c r="A172" s="8" t="s">
        <v>19502</v>
      </c>
      <c r="B172" s="8" t="s">
        <v>733</v>
      </c>
      <c r="C172" s="8" t="s">
        <v>19503</v>
      </c>
      <c r="D172" s="8" t="s">
        <v>19503</v>
      </c>
      <c r="E172" s="13" t="s">
        <v>35654</v>
      </c>
      <c r="F172" s="77" t="str">
        <f t="shared" si="2"/>
        <v>К товару</v>
      </c>
      <c r="G172" s="87">
        <v>249073.2</v>
      </c>
      <c r="H172" s="61">
        <v>4</v>
      </c>
      <c r="I172" s="60"/>
    </row>
    <row r="173" spans="1:9" ht="15" x14ac:dyDescent="0.25">
      <c r="A173" s="8" t="s">
        <v>19504</v>
      </c>
      <c r="B173" s="8" t="s">
        <v>733</v>
      </c>
      <c r="C173" s="8" t="s">
        <v>19505</v>
      </c>
      <c r="D173" s="8" t="s">
        <v>19505</v>
      </c>
      <c r="E173" s="13" t="s">
        <v>35655</v>
      </c>
      <c r="F173" s="77" t="str">
        <f t="shared" si="2"/>
        <v>К товару</v>
      </c>
      <c r="G173" s="87">
        <v>246177</v>
      </c>
      <c r="H173" s="61">
        <v>2</v>
      </c>
      <c r="I173" s="60"/>
    </row>
    <row r="174" spans="1:9" ht="30" x14ac:dyDescent="0.25">
      <c r="A174" s="8" t="s">
        <v>19506</v>
      </c>
      <c r="B174" s="8" t="s">
        <v>733</v>
      </c>
      <c r="C174" s="8" t="s">
        <v>19507</v>
      </c>
      <c r="D174" s="8" t="s">
        <v>19508</v>
      </c>
      <c r="E174" s="13" t="s">
        <v>35656</v>
      </c>
      <c r="F174" s="77" t="str">
        <f t="shared" si="2"/>
        <v>К товару</v>
      </c>
      <c r="G174" s="87">
        <v>144810</v>
      </c>
      <c r="H174" s="61">
        <v>2</v>
      </c>
      <c r="I174" s="60"/>
    </row>
    <row r="175" spans="1:9" ht="15" x14ac:dyDescent="0.25">
      <c r="A175" s="8" t="s">
        <v>19509</v>
      </c>
      <c r="B175" s="8" t="s">
        <v>733</v>
      </c>
      <c r="C175" s="8" t="s">
        <v>19510</v>
      </c>
      <c r="D175" s="8" t="s">
        <v>19510</v>
      </c>
      <c r="E175" s="13" t="s">
        <v>35657</v>
      </c>
      <c r="F175" s="77" t="str">
        <f t="shared" si="2"/>
        <v>К товару</v>
      </c>
      <c r="G175" s="87">
        <v>208526.4</v>
      </c>
      <c r="H175" s="61">
        <v>1</v>
      </c>
      <c r="I175" s="60"/>
    </row>
    <row r="176" spans="1:9" ht="15" x14ac:dyDescent="0.25">
      <c r="A176" s="8" t="s">
        <v>19513</v>
      </c>
      <c r="B176" s="8" t="s">
        <v>733</v>
      </c>
      <c r="C176" s="8" t="s">
        <v>19514</v>
      </c>
      <c r="D176" s="8" t="s">
        <v>19515</v>
      </c>
      <c r="E176" s="13" t="s">
        <v>35658</v>
      </c>
      <c r="F176" s="77" t="str">
        <f t="shared" si="2"/>
        <v>К товару</v>
      </c>
      <c r="G176" s="87">
        <v>223972.99308000001</v>
      </c>
      <c r="H176" s="61">
        <v>6</v>
      </c>
      <c r="I176" s="60"/>
    </row>
    <row r="177" spans="1:9" ht="15" x14ac:dyDescent="0.25">
      <c r="A177" s="8" t="s">
        <v>19511</v>
      </c>
      <c r="B177" s="8" t="s">
        <v>733</v>
      </c>
      <c r="C177" s="8" t="s">
        <v>19512</v>
      </c>
      <c r="D177" s="8" t="s">
        <v>19512</v>
      </c>
      <c r="E177" s="13" t="s">
        <v>35659</v>
      </c>
      <c r="F177" s="77" t="str">
        <f t="shared" si="2"/>
        <v>К товару</v>
      </c>
      <c r="G177" s="87">
        <v>151375.10616</v>
      </c>
      <c r="H177" s="61">
        <v>9</v>
      </c>
      <c r="I177" s="60"/>
    </row>
    <row r="178" spans="1:9" ht="15" x14ac:dyDescent="0.25">
      <c r="A178" s="8" t="s">
        <v>19518</v>
      </c>
      <c r="B178" s="8" t="s">
        <v>733</v>
      </c>
      <c r="C178" s="8" t="s">
        <v>19519</v>
      </c>
      <c r="D178" s="8" t="s">
        <v>19519</v>
      </c>
      <c r="E178" s="13" t="s">
        <v>35660</v>
      </c>
      <c r="F178" s="77" t="str">
        <f t="shared" si="2"/>
        <v>К товару</v>
      </c>
      <c r="G178" s="87">
        <v>146741.18616000001</v>
      </c>
      <c r="H178" s="61">
        <v>2</v>
      </c>
      <c r="I178" s="60"/>
    </row>
    <row r="179" spans="1:9" ht="15" x14ac:dyDescent="0.25">
      <c r="A179" s="8" t="s">
        <v>19516</v>
      </c>
      <c r="B179" s="8" t="s">
        <v>733</v>
      </c>
      <c r="C179" s="8" t="s">
        <v>19517</v>
      </c>
      <c r="D179" s="8" t="s">
        <v>19517</v>
      </c>
      <c r="E179" s="13" t="s">
        <v>35661</v>
      </c>
      <c r="F179" s="77" t="str">
        <f t="shared" si="2"/>
        <v>К товару</v>
      </c>
      <c r="G179" s="87">
        <v>145775.59307999999</v>
      </c>
      <c r="H179" s="61">
        <v>4</v>
      </c>
      <c r="I179" s="60"/>
    </row>
    <row r="180" spans="1:9" ht="15" x14ac:dyDescent="0.25">
      <c r="A180" s="8" t="s">
        <v>19520</v>
      </c>
      <c r="B180" s="8" t="s">
        <v>733</v>
      </c>
      <c r="C180" s="8" t="s">
        <v>19521</v>
      </c>
      <c r="D180" s="8" t="s">
        <v>19522</v>
      </c>
      <c r="E180" s="13" t="s">
        <v>35662</v>
      </c>
      <c r="F180" s="77" t="str">
        <f t="shared" si="2"/>
        <v>К товару</v>
      </c>
      <c r="G180" s="87">
        <v>458565.19307999994</v>
      </c>
      <c r="H180" s="61">
        <v>5</v>
      </c>
      <c r="I180" s="60"/>
    </row>
    <row r="181" spans="1:9" ht="15" x14ac:dyDescent="0.25">
      <c r="A181" s="8" t="s">
        <v>21770</v>
      </c>
      <c r="B181" s="8" t="s">
        <v>733</v>
      </c>
      <c r="C181" s="8" t="s">
        <v>20290</v>
      </c>
      <c r="D181" s="8" t="s">
        <v>20290</v>
      </c>
      <c r="E181" s="13" t="s">
        <v>35663</v>
      </c>
      <c r="F181" s="77" t="str">
        <f t="shared" si="2"/>
        <v>К товару</v>
      </c>
      <c r="G181" s="87">
        <v>154560.92616</v>
      </c>
      <c r="H181" s="61">
        <v>2</v>
      </c>
      <c r="I181" s="60"/>
    </row>
    <row r="182" spans="1:9" ht="15" x14ac:dyDescent="0.25">
      <c r="A182" s="8" t="s">
        <v>19523</v>
      </c>
      <c r="B182" s="8" t="s">
        <v>733</v>
      </c>
      <c r="C182" s="8" t="s">
        <v>19524</v>
      </c>
      <c r="D182" s="8" t="s">
        <v>19524</v>
      </c>
      <c r="E182" s="13" t="s">
        <v>35664</v>
      </c>
      <c r="F182" s="77" t="str">
        <f t="shared" si="2"/>
        <v>К товару</v>
      </c>
      <c r="G182" s="87">
        <v>290585.59308000002</v>
      </c>
      <c r="H182" s="61">
        <v>8</v>
      </c>
      <c r="I182" s="60"/>
    </row>
    <row r="183" spans="1:9" ht="15" x14ac:dyDescent="0.25">
      <c r="A183" s="8" t="s">
        <v>19525</v>
      </c>
      <c r="B183" s="8" t="s">
        <v>733</v>
      </c>
      <c r="C183" s="8" t="s">
        <v>19526</v>
      </c>
      <c r="D183" s="8" t="s">
        <v>19526</v>
      </c>
      <c r="E183" s="13" t="s">
        <v>35665</v>
      </c>
      <c r="F183" s="77" t="str">
        <f t="shared" si="2"/>
        <v>К товару</v>
      </c>
      <c r="G183" s="87">
        <v>200803.39308000001</v>
      </c>
      <c r="H183" s="61">
        <v>2</v>
      </c>
      <c r="I183" s="60"/>
    </row>
    <row r="184" spans="1:9" ht="15" x14ac:dyDescent="0.25">
      <c r="A184" s="8" t="s">
        <v>19527</v>
      </c>
      <c r="B184" s="8" t="s">
        <v>733</v>
      </c>
      <c r="C184" s="8" t="s">
        <v>19528</v>
      </c>
      <c r="D184" s="8" t="s">
        <v>19529</v>
      </c>
      <c r="E184" s="13" t="s">
        <v>35666</v>
      </c>
      <c r="F184" s="77" t="str">
        <f t="shared" si="2"/>
        <v>К товару</v>
      </c>
      <c r="G184" s="87">
        <v>324374.40000000002</v>
      </c>
      <c r="H184" s="61">
        <v>2</v>
      </c>
      <c r="I184" s="60"/>
    </row>
    <row r="185" spans="1:9" ht="15" x14ac:dyDescent="0.25">
      <c r="A185" s="8" t="s">
        <v>19532</v>
      </c>
      <c r="B185" s="8" t="s">
        <v>733</v>
      </c>
      <c r="C185" s="8" t="s">
        <v>19533</v>
      </c>
      <c r="D185" s="8" t="s">
        <v>19533</v>
      </c>
      <c r="E185" s="13" t="s">
        <v>35667</v>
      </c>
      <c r="F185" s="77" t="str">
        <f t="shared" si="2"/>
        <v>К товару</v>
      </c>
      <c r="G185" s="87">
        <v>148961.41308</v>
      </c>
      <c r="H185" s="61">
        <v>2</v>
      </c>
      <c r="I185" s="60"/>
    </row>
    <row r="186" spans="1:9" ht="15" x14ac:dyDescent="0.25">
      <c r="A186" s="8" t="s">
        <v>19530</v>
      </c>
      <c r="B186" s="8" t="s">
        <v>733</v>
      </c>
      <c r="C186" s="8" t="s">
        <v>19531</v>
      </c>
      <c r="D186" s="8" t="s">
        <v>19531</v>
      </c>
      <c r="E186" s="13" t="s">
        <v>35668</v>
      </c>
      <c r="F186" s="77" t="str">
        <f t="shared" si="2"/>
        <v>К товару</v>
      </c>
      <c r="G186" s="87">
        <v>203699.59307999999</v>
      </c>
      <c r="H186" s="61">
        <v>2</v>
      </c>
      <c r="I186" s="60"/>
    </row>
    <row r="187" spans="1:9" ht="15" x14ac:dyDescent="0.25">
      <c r="A187" s="8" t="s">
        <v>19534</v>
      </c>
      <c r="B187" s="8" t="s">
        <v>733</v>
      </c>
      <c r="C187" s="8" t="s">
        <v>19535</v>
      </c>
      <c r="D187" s="8" t="s">
        <v>19535</v>
      </c>
      <c r="E187" s="13" t="s">
        <v>35669</v>
      </c>
      <c r="F187" s="77" t="str">
        <f t="shared" si="2"/>
        <v>К товару</v>
      </c>
      <c r="G187" s="87">
        <v>160256.59307999999</v>
      </c>
      <c r="H187" s="61">
        <v>2</v>
      </c>
      <c r="I187" s="60"/>
    </row>
    <row r="188" spans="1:9" ht="15" x14ac:dyDescent="0.25">
      <c r="A188" s="8" t="s">
        <v>19536</v>
      </c>
      <c r="B188" s="8" t="s">
        <v>733</v>
      </c>
      <c r="C188" s="8" t="s">
        <v>19537</v>
      </c>
      <c r="D188" s="8" t="s">
        <v>19537</v>
      </c>
      <c r="E188" s="13" t="s">
        <v>35670</v>
      </c>
      <c r="F188" s="77" t="str">
        <f t="shared" si="2"/>
        <v>К товару</v>
      </c>
      <c r="G188" s="87">
        <v>12743.28</v>
      </c>
      <c r="H188" s="61">
        <v>2</v>
      </c>
      <c r="I188" s="60"/>
    </row>
    <row r="189" spans="1:9" ht="15" x14ac:dyDescent="0.25">
      <c r="A189" s="8" t="s">
        <v>19540</v>
      </c>
      <c r="B189" s="8" t="s">
        <v>733</v>
      </c>
      <c r="C189" s="8" t="s">
        <v>19541</v>
      </c>
      <c r="D189" s="8" t="s">
        <v>19541</v>
      </c>
      <c r="E189" s="13" t="s">
        <v>35671</v>
      </c>
      <c r="F189" s="77" t="str">
        <f t="shared" si="2"/>
        <v>К товару</v>
      </c>
      <c r="G189" s="87">
        <v>5783.1321599999992</v>
      </c>
      <c r="H189" s="61">
        <v>4</v>
      </c>
      <c r="I189" s="60"/>
    </row>
    <row r="190" spans="1:9" ht="15" x14ac:dyDescent="0.25">
      <c r="A190" s="8" t="s">
        <v>19542</v>
      </c>
      <c r="B190" s="8" t="s">
        <v>733</v>
      </c>
      <c r="C190" s="8" t="s">
        <v>19543</v>
      </c>
      <c r="D190" s="8" t="s">
        <v>19543</v>
      </c>
      <c r="E190" s="13" t="s">
        <v>35672</v>
      </c>
      <c r="F190" s="77" t="str">
        <f t="shared" si="2"/>
        <v>К товару</v>
      </c>
      <c r="G190" s="87">
        <v>4952.5020000000004</v>
      </c>
      <c r="H190" s="61">
        <v>4</v>
      </c>
      <c r="I190" s="60"/>
    </row>
    <row r="191" spans="1:9" ht="15" x14ac:dyDescent="0.25">
      <c r="A191" s="8" t="s">
        <v>19538</v>
      </c>
      <c r="B191" s="8" t="s">
        <v>733</v>
      </c>
      <c r="C191" s="8" t="s">
        <v>19539</v>
      </c>
      <c r="D191" s="8" t="s">
        <v>19539</v>
      </c>
      <c r="E191" s="13" t="s">
        <v>35673</v>
      </c>
      <c r="F191" s="77" t="str">
        <f t="shared" si="2"/>
        <v>К товару</v>
      </c>
      <c r="G191" s="87">
        <v>8013.2061599999997</v>
      </c>
      <c r="H191" s="61">
        <v>6</v>
      </c>
      <c r="I191" s="60"/>
    </row>
    <row r="192" spans="1:9" ht="15" x14ac:dyDescent="0.25">
      <c r="A192" s="8" t="s">
        <v>19546</v>
      </c>
      <c r="B192" s="8" t="s">
        <v>733</v>
      </c>
      <c r="C192" s="8" t="s">
        <v>19547</v>
      </c>
      <c r="D192" s="8" t="s">
        <v>19547</v>
      </c>
      <c r="E192" s="13" t="s">
        <v>35674</v>
      </c>
      <c r="F192" s="77" t="str">
        <f t="shared" si="2"/>
        <v>К товару</v>
      </c>
      <c r="G192" s="87">
        <v>98953.886160000009</v>
      </c>
      <c r="H192" s="61">
        <v>1</v>
      </c>
      <c r="I192" s="60"/>
    </row>
    <row r="193" spans="1:9" ht="15" x14ac:dyDescent="0.25">
      <c r="A193" s="8" t="s">
        <v>19548</v>
      </c>
      <c r="B193" s="8" t="s">
        <v>733</v>
      </c>
      <c r="C193" s="8" t="s">
        <v>19549</v>
      </c>
      <c r="D193" s="8" t="s">
        <v>19549</v>
      </c>
      <c r="E193" s="13" t="s">
        <v>35675</v>
      </c>
      <c r="F193" s="77" t="str">
        <f t="shared" si="2"/>
        <v>К товару</v>
      </c>
      <c r="G193" s="87">
        <v>187577.60616</v>
      </c>
      <c r="H193" s="61">
        <v>2</v>
      </c>
      <c r="I193" s="60"/>
    </row>
    <row r="194" spans="1:9" ht="15" x14ac:dyDescent="0.25">
      <c r="A194" s="8" t="s">
        <v>19544</v>
      </c>
      <c r="B194" s="8" t="s">
        <v>733</v>
      </c>
      <c r="C194" s="8" t="s">
        <v>19545</v>
      </c>
      <c r="D194" s="8" t="s">
        <v>19545</v>
      </c>
      <c r="E194" s="13" t="s">
        <v>35676</v>
      </c>
      <c r="F194" s="77" t="str">
        <f t="shared" si="2"/>
        <v>К товару</v>
      </c>
      <c r="G194" s="87">
        <v>148671.79308</v>
      </c>
      <c r="H194" s="61">
        <v>2</v>
      </c>
      <c r="I194" s="60"/>
    </row>
    <row r="195" spans="1:9" ht="15" x14ac:dyDescent="0.25">
      <c r="A195" s="8" t="s">
        <v>19550</v>
      </c>
      <c r="B195" s="8" t="s">
        <v>733</v>
      </c>
      <c r="C195" s="8" t="s">
        <v>19551</v>
      </c>
      <c r="D195" s="8" t="s">
        <v>19551</v>
      </c>
      <c r="E195" s="13" t="s">
        <v>35677</v>
      </c>
      <c r="F195" s="77" t="str">
        <f t="shared" si="2"/>
        <v>К товару</v>
      </c>
      <c r="G195" s="87">
        <v>61785.793080000003</v>
      </c>
      <c r="H195" s="61">
        <v>2</v>
      </c>
      <c r="I195" s="60"/>
    </row>
    <row r="196" spans="1:9" ht="30" x14ac:dyDescent="0.25">
      <c r="A196" s="8" t="s">
        <v>19552</v>
      </c>
      <c r="B196" s="8" t="s">
        <v>733</v>
      </c>
      <c r="C196" s="8" t="s">
        <v>19553</v>
      </c>
      <c r="D196" s="8" t="s">
        <v>19553</v>
      </c>
      <c r="E196" s="13" t="s">
        <v>35678</v>
      </c>
      <c r="F196" s="77" t="str">
        <f t="shared" si="2"/>
        <v>К товару</v>
      </c>
      <c r="G196" s="87">
        <v>124633.33308</v>
      </c>
      <c r="H196" s="61">
        <v>4</v>
      </c>
      <c r="I196" s="60"/>
    </row>
    <row r="197" spans="1:9" ht="30" x14ac:dyDescent="0.25">
      <c r="A197" s="8" t="s">
        <v>19554</v>
      </c>
      <c r="B197" s="8" t="s">
        <v>733</v>
      </c>
      <c r="C197" s="8" t="s">
        <v>19555</v>
      </c>
      <c r="D197" s="8" t="s">
        <v>19555</v>
      </c>
      <c r="E197" s="13" t="s">
        <v>35679</v>
      </c>
      <c r="F197" s="77" t="str">
        <f t="shared" si="2"/>
        <v>К товару</v>
      </c>
      <c r="G197" s="87">
        <v>123667.74</v>
      </c>
      <c r="H197" s="61">
        <v>9</v>
      </c>
      <c r="I197" s="60"/>
    </row>
    <row r="198" spans="1:9" ht="15" x14ac:dyDescent="0.25">
      <c r="A198" s="8" t="s">
        <v>19560</v>
      </c>
      <c r="B198" s="8" t="s">
        <v>733</v>
      </c>
      <c r="C198" s="8" t="s">
        <v>19561</v>
      </c>
      <c r="D198" s="8" t="s">
        <v>19561</v>
      </c>
      <c r="E198" s="13" t="s">
        <v>35680</v>
      </c>
      <c r="F198" s="77" t="str">
        <f t="shared" si="2"/>
        <v>К товару</v>
      </c>
      <c r="G198" s="87">
        <v>188156.84616000002</v>
      </c>
      <c r="H198" s="61">
        <v>2</v>
      </c>
      <c r="I198" s="60"/>
    </row>
    <row r="199" spans="1:9" ht="15" x14ac:dyDescent="0.25">
      <c r="A199" s="8" t="s">
        <v>19556</v>
      </c>
      <c r="B199" s="8" t="s">
        <v>733</v>
      </c>
      <c r="C199" s="8" t="s">
        <v>19557</v>
      </c>
      <c r="D199" s="8" t="s">
        <v>19557</v>
      </c>
      <c r="E199" s="13" t="s">
        <v>35681</v>
      </c>
      <c r="F199" s="77" t="str">
        <f t="shared" si="2"/>
        <v>К товару</v>
      </c>
      <c r="G199" s="87">
        <v>143844.98616</v>
      </c>
      <c r="H199" s="61">
        <v>4</v>
      </c>
      <c r="I199" s="60"/>
    </row>
    <row r="200" spans="1:9" ht="15" x14ac:dyDescent="0.25">
      <c r="A200" s="8" t="s">
        <v>19558</v>
      </c>
      <c r="B200" s="8" t="s">
        <v>733</v>
      </c>
      <c r="C200" s="8" t="s">
        <v>19559</v>
      </c>
      <c r="D200" s="8" t="s">
        <v>19559</v>
      </c>
      <c r="E200" s="13" t="s">
        <v>35682</v>
      </c>
      <c r="F200" s="77" t="str">
        <f t="shared" si="2"/>
        <v>К товару</v>
      </c>
      <c r="G200" s="87">
        <v>172517.36616000001</v>
      </c>
      <c r="H200" s="61">
        <v>5</v>
      </c>
      <c r="I200" s="60"/>
    </row>
    <row r="201" spans="1:9" ht="15" x14ac:dyDescent="0.25">
      <c r="A201" s="8" t="s">
        <v>19562</v>
      </c>
      <c r="B201" s="8" t="s">
        <v>733</v>
      </c>
      <c r="C201" s="8" t="s">
        <v>19563</v>
      </c>
      <c r="D201" s="8" t="s">
        <v>19563</v>
      </c>
      <c r="E201" s="13" t="s">
        <v>35683</v>
      </c>
      <c r="F201" s="77" t="str">
        <f t="shared" si="2"/>
        <v>К товару</v>
      </c>
      <c r="G201" s="87">
        <v>159870.24</v>
      </c>
      <c r="H201" s="61">
        <v>3</v>
      </c>
      <c r="I201" s="60"/>
    </row>
    <row r="202" spans="1:9" ht="15" x14ac:dyDescent="0.25">
      <c r="A202" s="8" t="s">
        <v>26534</v>
      </c>
      <c r="B202" s="8" t="s">
        <v>733</v>
      </c>
      <c r="C202" s="8" t="s">
        <v>26535</v>
      </c>
      <c r="D202" s="8" t="s">
        <v>26535</v>
      </c>
      <c r="E202" s="13" t="s">
        <v>35684</v>
      </c>
      <c r="F202" s="77" t="str">
        <f t="shared" ref="F202:F255" si="3">HYPERLINK("https://shop-askom.kz/?pbrandnumber="&amp;C202&amp;"&amp;pbrandname=WABCO", "К товару")</f>
        <v>К товару</v>
      </c>
      <c r="G202" s="87">
        <v>273208.39308000001</v>
      </c>
      <c r="H202" s="61">
        <v>1</v>
      </c>
      <c r="I202" s="60"/>
    </row>
    <row r="203" spans="1:9" ht="30" x14ac:dyDescent="0.25">
      <c r="A203" s="8" t="s">
        <v>19564</v>
      </c>
      <c r="B203" s="8" t="s">
        <v>733</v>
      </c>
      <c r="C203" s="8" t="s">
        <v>8373</v>
      </c>
      <c r="D203" s="8" t="s">
        <v>8373</v>
      </c>
      <c r="E203" s="13" t="s">
        <v>35685</v>
      </c>
      <c r="F203" s="77" t="str">
        <f t="shared" si="3"/>
        <v>К товару</v>
      </c>
      <c r="G203" s="87">
        <v>1317.1917599999999</v>
      </c>
      <c r="H203" s="61">
        <v>77</v>
      </c>
      <c r="I203" s="60"/>
    </row>
    <row r="204" spans="1:9" ht="15" x14ac:dyDescent="0.25">
      <c r="A204" s="8" t="s">
        <v>19565</v>
      </c>
      <c r="B204" s="8" t="s">
        <v>733</v>
      </c>
      <c r="C204" s="8" t="s">
        <v>19566</v>
      </c>
      <c r="D204" s="8" t="s">
        <v>19566</v>
      </c>
      <c r="E204" s="13" t="s">
        <v>35686</v>
      </c>
      <c r="F204" s="77" t="str">
        <f t="shared" si="3"/>
        <v>К товару</v>
      </c>
      <c r="G204" s="87">
        <v>26548.886159999998</v>
      </c>
      <c r="H204" s="61">
        <v>4</v>
      </c>
      <c r="I204" s="60"/>
    </row>
    <row r="205" spans="1:9" ht="15" x14ac:dyDescent="0.25">
      <c r="A205" s="8" t="s">
        <v>19567</v>
      </c>
      <c r="B205" s="8" t="s">
        <v>733</v>
      </c>
      <c r="C205" s="8" t="s">
        <v>19568</v>
      </c>
      <c r="D205" s="8" t="s">
        <v>19568</v>
      </c>
      <c r="E205" s="13" t="s">
        <v>35687</v>
      </c>
      <c r="F205" s="77" t="str">
        <f t="shared" si="3"/>
        <v>К товару</v>
      </c>
      <c r="G205" s="87">
        <v>29975.67</v>
      </c>
      <c r="H205" s="61">
        <v>4</v>
      </c>
      <c r="I205" s="60"/>
    </row>
    <row r="206" spans="1:9" ht="30" x14ac:dyDescent="0.25">
      <c r="A206" s="8" t="s">
        <v>25162</v>
      </c>
      <c r="B206" s="8" t="s">
        <v>733</v>
      </c>
      <c r="C206" s="8" t="s">
        <v>25163</v>
      </c>
      <c r="D206" s="8" t="s">
        <v>25163</v>
      </c>
      <c r="E206" s="13" t="s">
        <v>35688</v>
      </c>
      <c r="F206" s="77" t="str">
        <f t="shared" si="3"/>
        <v>К товару</v>
      </c>
      <c r="G206" s="87">
        <v>12791.936159999999</v>
      </c>
      <c r="H206" s="61">
        <v>5</v>
      </c>
      <c r="I206" s="60"/>
    </row>
    <row r="207" spans="1:9" ht="15" x14ac:dyDescent="0.25">
      <c r="A207" s="8" t="s">
        <v>19569</v>
      </c>
      <c r="B207" s="8" t="s">
        <v>733</v>
      </c>
      <c r="C207" s="8" t="s">
        <v>19570</v>
      </c>
      <c r="D207" s="8" t="s">
        <v>19570</v>
      </c>
      <c r="E207" s="13" t="s">
        <v>35689</v>
      </c>
      <c r="F207" s="77" t="str">
        <f t="shared" si="3"/>
        <v>К товару</v>
      </c>
      <c r="G207" s="87">
        <v>26065.8</v>
      </c>
      <c r="H207" s="61">
        <v>2</v>
      </c>
      <c r="I207" s="60"/>
    </row>
    <row r="208" spans="1:9" ht="15" x14ac:dyDescent="0.25">
      <c r="A208" s="8" t="s">
        <v>19571</v>
      </c>
      <c r="B208" s="8" t="s">
        <v>733</v>
      </c>
      <c r="C208" s="8" t="s">
        <v>19572</v>
      </c>
      <c r="D208" s="8" t="s">
        <v>19572</v>
      </c>
      <c r="E208" s="13" t="s">
        <v>35690</v>
      </c>
      <c r="F208" s="77" t="str">
        <f t="shared" si="3"/>
        <v>К товару</v>
      </c>
      <c r="G208" s="87">
        <v>20177.246159999999</v>
      </c>
      <c r="H208" s="61">
        <v>2</v>
      </c>
      <c r="I208" s="60"/>
    </row>
    <row r="209" spans="1:9" ht="15" x14ac:dyDescent="0.25">
      <c r="A209" s="8" t="s">
        <v>19573</v>
      </c>
      <c r="B209" s="8" t="s">
        <v>733</v>
      </c>
      <c r="C209" s="8" t="s">
        <v>19574</v>
      </c>
      <c r="D209" s="8" t="s">
        <v>19574</v>
      </c>
      <c r="E209" s="13" t="s">
        <v>35691</v>
      </c>
      <c r="F209" s="77" t="str">
        <f t="shared" si="3"/>
        <v>К товару</v>
      </c>
      <c r="G209" s="87">
        <v>89299.693079999997</v>
      </c>
      <c r="H209" s="61">
        <v>10</v>
      </c>
      <c r="I209" s="60"/>
    </row>
    <row r="210" spans="1:9" ht="15" x14ac:dyDescent="0.25">
      <c r="A210" s="8" t="s">
        <v>25164</v>
      </c>
      <c r="B210" s="8" t="s">
        <v>733</v>
      </c>
      <c r="C210" s="8" t="s">
        <v>19575</v>
      </c>
      <c r="D210" s="8" t="s">
        <v>19575</v>
      </c>
      <c r="E210" s="13" t="s">
        <v>35692</v>
      </c>
      <c r="F210" s="77" t="str">
        <f t="shared" si="3"/>
        <v>К товару</v>
      </c>
      <c r="G210" s="87">
        <v>14268.998159999999</v>
      </c>
      <c r="H210" s="61">
        <v>4</v>
      </c>
      <c r="I210" s="60"/>
    </row>
    <row r="211" spans="1:9" ht="30" x14ac:dyDescent="0.25">
      <c r="A211" s="8" t="s">
        <v>19576</v>
      </c>
      <c r="B211" s="8" t="s">
        <v>733</v>
      </c>
      <c r="C211" s="8" t="s">
        <v>19577</v>
      </c>
      <c r="D211" s="8" t="s">
        <v>19577</v>
      </c>
      <c r="E211" s="13" t="s">
        <v>35693</v>
      </c>
      <c r="F211" s="77" t="str">
        <f t="shared" si="3"/>
        <v>К товару</v>
      </c>
      <c r="G211" s="87">
        <v>83217.673080000008</v>
      </c>
      <c r="H211" s="61">
        <v>2</v>
      </c>
      <c r="I211" s="60"/>
    </row>
    <row r="212" spans="1:9" ht="15" x14ac:dyDescent="0.25">
      <c r="A212" s="8" t="s">
        <v>25165</v>
      </c>
      <c r="B212" s="8" t="s">
        <v>733</v>
      </c>
      <c r="C212" s="8" t="s">
        <v>25166</v>
      </c>
      <c r="D212" s="8" t="s">
        <v>25166</v>
      </c>
      <c r="E212" s="13" t="s">
        <v>35694</v>
      </c>
      <c r="F212" s="77" t="str">
        <f t="shared" si="3"/>
        <v>К товару</v>
      </c>
      <c r="G212" s="87">
        <v>34030.35</v>
      </c>
      <c r="H212" s="61">
        <v>4</v>
      </c>
      <c r="I212" s="60"/>
    </row>
    <row r="213" spans="1:9" ht="15" x14ac:dyDescent="0.25">
      <c r="A213" s="8" t="s">
        <v>19578</v>
      </c>
      <c r="B213" s="8" t="s">
        <v>733</v>
      </c>
      <c r="C213" s="8" t="s">
        <v>19579</v>
      </c>
      <c r="D213" s="8" t="s">
        <v>19579</v>
      </c>
      <c r="E213" s="13" t="s">
        <v>35695</v>
      </c>
      <c r="F213" s="77" t="str">
        <f t="shared" si="3"/>
        <v>К товару</v>
      </c>
      <c r="G213" s="87">
        <v>24820.434000000001</v>
      </c>
      <c r="H213" s="61">
        <v>4</v>
      </c>
      <c r="I213" s="60"/>
    </row>
    <row r="214" spans="1:9" ht="15" x14ac:dyDescent="0.25">
      <c r="A214" s="8" t="s">
        <v>19580</v>
      </c>
      <c r="B214" s="8" t="s">
        <v>733</v>
      </c>
      <c r="C214" s="8" t="s">
        <v>19581</v>
      </c>
      <c r="D214" s="8" t="s">
        <v>19581</v>
      </c>
      <c r="E214" s="13" t="s">
        <v>35696</v>
      </c>
      <c r="F214" s="77" t="str">
        <f t="shared" si="3"/>
        <v>К товару</v>
      </c>
      <c r="G214" s="87">
        <v>306997.2</v>
      </c>
      <c r="H214" s="61">
        <v>4</v>
      </c>
      <c r="I214" s="60"/>
    </row>
    <row r="215" spans="1:9" ht="15" x14ac:dyDescent="0.25">
      <c r="A215" s="8" t="s">
        <v>25167</v>
      </c>
      <c r="B215" s="8" t="s">
        <v>733</v>
      </c>
      <c r="C215" s="8" t="s">
        <v>25168</v>
      </c>
      <c r="D215" s="8" t="s">
        <v>25169</v>
      </c>
      <c r="E215" s="13" t="s">
        <v>35697</v>
      </c>
      <c r="F215" s="77" t="str">
        <f t="shared" si="3"/>
        <v>К товару</v>
      </c>
      <c r="G215" s="87">
        <v>14674.46616</v>
      </c>
      <c r="H215" s="61">
        <v>1</v>
      </c>
      <c r="I215" s="60"/>
    </row>
    <row r="216" spans="1:9" ht="15" x14ac:dyDescent="0.25">
      <c r="A216" s="8" t="s">
        <v>25170</v>
      </c>
      <c r="B216" s="8" t="s">
        <v>733</v>
      </c>
      <c r="C216" s="8" t="s">
        <v>19582</v>
      </c>
      <c r="D216" s="8" t="s">
        <v>19582</v>
      </c>
      <c r="E216" s="13" t="s">
        <v>35698</v>
      </c>
      <c r="F216" s="77" t="str">
        <f t="shared" si="3"/>
        <v>К товару</v>
      </c>
      <c r="G216" s="87">
        <v>29048.885999999999</v>
      </c>
      <c r="H216" s="61">
        <v>6</v>
      </c>
      <c r="I216" s="60"/>
    </row>
    <row r="217" spans="1:9" ht="15" x14ac:dyDescent="0.25">
      <c r="A217" s="8" t="s">
        <v>19584</v>
      </c>
      <c r="B217" s="8" t="s">
        <v>733</v>
      </c>
      <c r="C217" s="8" t="s">
        <v>19585</v>
      </c>
      <c r="D217" s="8" t="s">
        <v>19585</v>
      </c>
      <c r="E217" s="13" t="s">
        <v>35699</v>
      </c>
      <c r="F217" s="77" t="str">
        <f t="shared" si="3"/>
        <v>К товару</v>
      </c>
      <c r="G217" s="87">
        <v>25245.596160000001</v>
      </c>
      <c r="H217" s="61">
        <v>1</v>
      </c>
      <c r="I217" s="60"/>
    </row>
    <row r="218" spans="1:9" ht="15" x14ac:dyDescent="0.25">
      <c r="A218" s="8" t="s">
        <v>19586</v>
      </c>
      <c r="B218" s="8" t="s">
        <v>733</v>
      </c>
      <c r="C218" s="8" t="s">
        <v>19587</v>
      </c>
      <c r="D218" s="8" t="s">
        <v>19587</v>
      </c>
      <c r="E218" s="13" t="s">
        <v>35700</v>
      </c>
      <c r="F218" s="77" t="str">
        <f t="shared" si="3"/>
        <v>К товару</v>
      </c>
      <c r="G218" s="87">
        <v>11005.56</v>
      </c>
      <c r="H218" s="61">
        <v>2</v>
      </c>
      <c r="I218" s="60"/>
    </row>
    <row r="219" spans="1:9" ht="15" x14ac:dyDescent="0.25">
      <c r="A219" s="8" t="s">
        <v>19590</v>
      </c>
      <c r="B219" s="8" t="s">
        <v>733</v>
      </c>
      <c r="C219" s="8" t="s">
        <v>19591</v>
      </c>
      <c r="D219" s="8" t="s">
        <v>19591</v>
      </c>
      <c r="E219" s="13" t="s">
        <v>35701</v>
      </c>
      <c r="F219" s="77" t="str">
        <f t="shared" si="3"/>
        <v>К товару</v>
      </c>
      <c r="G219" s="87">
        <v>218180.59307999999</v>
      </c>
      <c r="H219" s="61">
        <v>2</v>
      </c>
      <c r="I219" s="60"/>
    </row>
    <row r="220" spans="1:9" ht="15" x14ac:dyDescent="0.25">
      <c r="A220" s="8" t="s">
        <v>19588</v>
      </c>
      <c r="B220" s="8" t="s">
        <v>733</v>
      </c>
      <c r="C220" s="8" t="s">
        <v>19589</v>
      </c>
      <c r="D220" s="8" t="s">
        <v>19589</v>
      </c>
      <c r="E220" s="13" t="s">
        <v>35702</v>
      </c>
      <c r="F220" s="77" t="str">
        <f t="shared" si="3"/>
        <v>К товару</v>
      </c>
      <c r="G220" s="87">
        <v>41512.393080000002</v>
      </c>
      <c r="H220" s="61">
        <v>4</v>
      </c>
      <c r="I220" s="60"/>
    </row>
    <row r="221" spans="1:9" ht="15" x14ac:dyDescent="0.25">
      <c r="A221" s="8" t="s">
        <v>19592</v>
      </c>
      <c r="B221" s="8" t="s">
        <v>733</v>
      </c>
      <c r="C221" s="8" t="s">
        <v>19593</v>
      </c>
      <c r="D221" s="8" t="s">
        <v>19593</v>
      </c>
      <c r="E221" s="13" t="s">
        <v>35703</v>
      </c>
      <c r="F221" s="77" t="str">
        <f t="shared" si="3"/>
        <v>К товару</v>
      </c>
      <c r="G221" s="87">
        <v>6555.2590799999998</v>
      </c>
      <c r="H221" s="61">
        <v>8</v>
      </c>
      <c r="I221" s="60"/>
    </row>
    <row r="222" spans="1:9" ht="30" x14ac:dyDescent="0.25">
      <c r="A222" s="8" t="s">
        <v>19594</v>
      </c>
      <c r="B222" s="8" t="s">
        <v>733</v>
      </c>
      <c r="C222" s="8" t="s">
        <v>19595</v>
      </c>
      <c r="D222" s="8" t="s">
        <v>19596</v>
      </c>
      <c r="E222" s="13" t="s">
        <v>35704</v>
      </c>
      <c r="F222" s="77" t="str">
        <f t="shared" si="3"/>
        <v>К товару</v>
      </c>
      <c r="G222" s="87">
        <v>33142.375079999998</v>
      </c>
      <c r="H222" s="61">
        <v>10</v>
      </c>
      <c r="I222" s="60"/>
    </row>
    <row r="223" spans="1:9" ht="30" x14ac:dyDescent="0.25">
      <c r="A223" s="8" t="s">
        <v>25171</v>
      </c>
      <c r="B223" s="8" t="s">
        <v>733</v>
      </c>
      <c r="C223" s="8" t="s">
        <v>25172</v>
      </c>
      <c r="D223" s="8" t="s">
        <v>25173</v>
      </c>
      <c r="E223" s="13" t="s">
        <v>35705</v>
      </c>
      <c r="F223" s="77" t="str">
        <f t="shared" si="3"/>
        <v>К товару</v>
      </c>
      <c r="G223" s="87">
        <v>870.59772000000009</v>
      </c>
      <c r="H223" s="61">
        <v>4</v>
      </c>
      <c r="I223" s="60"/>
    </row>
    <row r="224" spans="1:9" ht="30" x14ac:dyDescent="0.25">
      <c r="A224" s="8" t="s">
        <v>25174</v>
      </c>
      <c r="B224" s="8" t="s">
        <v>733</v>
      </c>
      <c r="C224" s="8" t="s">
        <v>25175</v>
      </c>
      <c r="D224" s="8" t="s">
        <v>25176</v>
      </c>
      <c r="E224" s="13" t="s">
        <v>35706</v>
      </c>
      <c r="F224" s="77" t="str">
        <f t="shared" si="3"/>
        <v>К товару</v>
      </c>
      <c r="G224" s="87">
        <v>887.97492</v>
      </c>
      <c r="H224" s="61">
        <v>1</v>
      </c>
      <c r="I224" s="60"/>
    </row>
    <row r="225" spans="1:9" ht="30" x14ac:dyDescent="0.25">
      <c r="A225" s="8" t="s">
        <v>19597</v>
      </c>
      <c r="B225" s="8" t="s">
        <v>733</v>
      </c>
      <c r="C225" s="8" t="s">
        <v>19598</v>
      </c>
      <c r="D225" s="8" t="s">
        <v>19598</v>
      </c>
      <c r="E225" s="13" t="s">
        <v>35707</v>
      </c>
      <c r="F225" s="77" t="str">
        <f t="shared" si="3"/>
        <v>К товару</v>
      </c>
      <c r="G225" s="87">
        <v>4527.9190799999997</v>
      </c>
      <c r="H225" s="61">
        <v>8</v>
      </c>
      <c r="I225" s="60"/>
    </row>
    <row r="226" spans="1:9" ht="15" x14ac:dyDescent="0.25">
      <c r="A226" s="8" t="s">
        <v>19599</v>
      </c>
      <c r="B226" s="8" t="s">
        <v>733</v>
      </c>
      <c r="C226" s="8" t="s">
        <v>19600</v>
      </c>
      <c r="D226" s="8" t="s">
        <v>19601</v>
      </c>
      <c r="E226" s="13" t="s">
        <v>35708</v>
      </c>
      <c r="F226" s="77" t="str">
        <f t="shared" si="3"/>
        <v>К товару</v>
      </c>
      <c r="G226" s="87">
        <v>23642.839079999998</v>
      </c>
      <c r="H226" s="61">
        <v>36</v>
      </c>
      <c r="I226" s="60"/>
    </row>
    <row r="227" spans="1:9" ht="30" x14ac:dyDescent="0.25">
      <c r="A227" s="8" t="s">
        <v>19602</v>
      </c>
      <c r="B227" s="8" t="s">
        <v>733</v>
      </c>
      <c r="C227" s="8" t="s">
        <v>19603</v>
      </c>
      <c r="D227" s="8" t="s">
        <v>19604</v>
      </c>
      <c r="E227" s="13" t="s">
        <v>35709</v>
      </c>
      <c r="F227" s="77" t="str">
        <f t="shared" si="3"/>
        <v>К товару</v>
      </c>
      <c r="G227" s="87">
        <v>21210.031080000001</v>
      </c>
      <c r="H227" s="61">
        <v>214</v>
      </c>
      <c r="I227" s="60"/>
    </row>
    <row r="228" spans="1:9" ht="30" x14ac:dyDescent="0.25">
      <c r="A228" s="8" t="s">
        <v>25177</v>
      </c>
      <c r="B228" s="8" t="s">
        <v>733</v>
      </c>
      <c r="C228" s="8" t="s">
        <v>25178</v>
      </c>
      <c r="D228" s="8" t="s">
        <v>25179</v>
      </c>
      <c r="E228" s="13" t="s">
        <v>35710</v>
      </c>
      <c r="F228" s="77" t="str">
        <f t="shared" si="3"/>
        <v>К товару</v>
      </c>
      <c r="G228" s="87">
        <v>24511.699079999999</v>
      </c>
      <c r="H228" s="61">
        <v>6</v>
      </c>
      <c r="I228" s="60"/>
    </row>
    <row r="229" spans="1:9" ht="15" x14ac:dyDescent="0.25">
      <c r="A229" s="8" t="s">
        <v>19605</v>
      </c>
      <c r="B229" s="8" t="s">
        <v>733</v>
      </c>
      <c r="C229" s="8" t="s">
        <v>19606</v>
      </c>
      <c r="D229" s="8" t="s">
        <v>19606</v>
      </c>
      <c r="E229" s="13" t="s">
        <v>35711</v>
      </c>
      <c r="F229" s="77" t="str">
        <f t="shared" si="3"/>
        <v>К товару</v>
      </c>
      <c r="G229" s="87">
        <v>25834.103999999999</v>
      </c>
      <c r="H229" s="61">
        <v>5</v>
      </c>
      <c r="I229" s="60"/>
    </row>
    <row r="230" spans="1:9" ht="30" x14ac:dyDescent="0.25">
      <c r="A230" s="8" t="s">
        <v>25180</v>
      </c>
      <c r="B230" s="8" t="s">
        <v>733</v>
      </c>
      <c r="C230" s="8" t="s">
        <v>25181</v>
      </c>
      <c r="D230" s="8" t="s">
        <v>25182</v>
      </c>
      <c r="E230" s="13" t="s">
        <v>35712</v>
      </c>
      <c r="F230" s="77" t="str">
        <f t="shared" si="3"/>
        <v>К товару</v>
      </c>
      <c r="G230" s="87">
        <v>19433.502</v>
      </c>
      <c r="H230" s="61">
        <v>20</v>
      </c>
      <c r="I230" s="60"/>
    </row>
    <row r="231" spans="1:9" ht="30" x14ac:dyDescent="0.25">
      <c r="A231" s="8" t="s">
        <v>25183</v>
      </c>
      <c r="B231" s="8" t="s">
        <v>733</v>
      </c>
      <c r="C231" s="8" t="s">
        <v>25184</v>
      </c>
      <c r="D231" s="8" t="s">
        <v>25184</v>
      </c>
      <c r="E231" s="13" t="s">
        <v>35713</v>
      </c>
      <c r="F231" s="77" t="str">
        <f t="shared" si="3"/>
        <v>К товару</v>
      </c>
      <c r="G231" s="87">
        <v>41560.47</v>
      </c>
      <c r="H231" s="61">
        <v>1</v>
      </c>
      <c r="I231" s="60"/>
    </row>
    <row r="232" spans="1:9" ht="15" x14ac:dyDescent="0.25">
      <c r="A232" s="8" t="s">
        <v>19607</v>
      </c>
      <c r="B232" s="8" t="s">
        <v>733</v>
      </c>
      <c r="C232" s="8" t="s">
        <v>19608</v>
      </c>
      <c r="D232" s="8" t="s">
        <v>19608</v>
      </c>
      <c r="E232" s="13" t="s">
        <v>35714</v>
      </c>
      <c r="F232" s="77" t="str">
        <f t="shared" si="3"/>
        <v>К товару</v>
      </c>
      <c r="G232" s="87">
        <v>61882.526160000001</v>
      </c>
      <c r="H232" s="61">
        <v>1</v>
      </c>
      <c r="I232" s="60"/>
    </row>
    <row r="233" spans="1:9" ht="15" x14ac:dyDescent="0.25">
      <c r="A233" s="8" t="s">
        <v>19609</v>
      </c>
      <c r="B233" s="8" t="s">
        <v>733</v>
      </c>
      <c r="C233" s="8" t="s">
        <v>19610</v>
      </c>
      <c r="D233" s="8" t="s">
        <v>19610</v>
      </c>
      <c r="E233" s="13" t="s">
        <v>35715</v>
      </c>
      <c r="F233" s="77" t="str">
        <f t="shared" si="3"/>
        <v>К товару</v>
      </c>
      <c r="G233" s="87">
        <v>115848</v>
      </c>
      <c r="H233" s="61">
        <v>3</v>
      </c>
      <c r="I233" s="60"/>
    </row>
    <row r="234" spans="1:9" ht="15" x14ac:dyDescent="0.25">
      <c r="A234" s="8" t="s">
        <v>19611</v>
      </c>
      <c r="B234" s="8" t="s">
        <v>733</v>
      </c>
      <c r="C234" s="8" t="s">
        <v>19612</v>
      </c>
      <c r="D234" s="8" t="s">
        <v>19613</v>
      </c>
      <c r="E234" s="13" t="s">
        <v>35716</v>
      </c>
      <c r="F234" s="77" t="str">
        <f t="shared" si="3"/>
        <v>К товару</v>
      </c>
      <c r="G234" s="87">
        <v>178889.00616000002</v>
      </c>
      <c r="H234" s="61">
        <v>2</v>
      </c>
      <c r="I234" s="60"/>
    </row>
    <row r="235" spans="1:9" ht="15" x14ac:dyDescent="0.25">
      <c r="A235" s="8" t="s">
        <v>19614</v>
      </c>
      <c r="B235" s="8" t="s">
        <v>733</v>
      </c>
      <c r="C235" s="8" t="s">
        <v>19615</v>
      </c>
      <c r="D235" s="8" t="s">
        <v>19615</v>
      </c>
      <c r="E235" s="13" t="s">
        <v>35717</v>
      </c>
      <c r="F235" s="77" t="str">
        <f t="shared" si="3"/>
        <v>К товару</v>
      </c>
      <c r="G235" s="87">
        <v>143844.98616</v>
      </c>
      <c r="H235" s="61">
        <v>2</v>
      </c>
      <c r="I235" s="60"/>
    </row>
    <row r="236" spans="1:9" ht="15" x14ac:dyDescent="0.25">
      <c r="A236" s="8" t="s">
        <v>25185</v>
      </c>
      <c r="B236" s="8" t="s">
        <v>733</v>
      </c>
      <c r="C236" s="8" t="s">
        <v>25186</v>
      </c>
      <c r="D236" s="8" t="s">
        <v>25187</v>
      </c>
      <c r="E236" s="13" t="s">
        <v>35718</v>
      </c>
      <c r="F236" s="77" t="str">
        <f t="shared" si="3"/>
        <v>К товару</v>
      </c>
      <c r="G236" s="87">
        <v>8408.8270799999991</v>
      </c>
      <c r="H236" s="61">
        <v>1</v>
      </c>
      <c r="I236" s="60"/>
    </row>
    <row r="237" spans="1:9" ht="15" x14ac:dyDescent="0.25">
      <c r="A237" s="8" t="s">
        <v>25188</v>
      </c>
      <c r="B237" s="8" t="s">
        <v>733</v>
      </c>
      <c r="C237" s="8" t="s">
        <v>25189</v>
      </c>
      <c r="D237" s="8" t="s">
        <v>25189</v>
      </c>
      <c r="E237" s="13" t="s">
        <v>35719</v>
      </c>
      <c r="F237" s="77" t="str">
        <f t="shared" si="3"/>
        <v>К товару</v>
      </c>
      <c r="G237" s="87">
        <v>3591.288</v>
      </c>
      <c r="H237" s="61">
        <v>1</v>
      </c>
      <c r="I237" s="60"/>
    </row>
    <row r="238" spans="1:9" ht="15" x14ac:dyDescent="0.25">
      <c r="A238" s="8" t="s">
        <v>25190</v>
      </c>
      <c r="B238" s="8" t="s">
        <v>733</v>
      </c>
      <c r="C238" s="8" t="s">
        <v>25191</v>
      </c>
      <c r="D238" s="8" t="s">
        <v>25192</v>
      </c>
      <c r="E238" s="13" t="s">
        <v>35720</v>
      </c>
      <c r="F238" s="77" t="str">
        <f t="shared" si="3"/>
        <v>К товару</v>
      </c>
      <c r="G238" s="87">
        <v>1337.46516</v>
      </c>
      <c r="H238" s="61">
        <v>22</v>
      </c>
      <c r="I238" s="60"/>
    </row>
    <row r="239" spans="1:9" ht="30" x14ac:dyDescent="0.25">
      <c r="A239" s="8" t="s">
        <v>25193</v>
      </c>
      <c r="B239" s="8" t="s">
        <v>733</v>
      </c>
      <c r="C239" s="8" t="s">
        <v>25194</v>
      </c>
      <c r="D239" s="8" t="s">
        <v>25195</v>
      </c>
      <c r="E239" s="13" t="s">
        <v>35721</v>
      </c>
      <c r="F239" s="77" t="str">
        <f t="shared" si="3"/>
        <v>К товару</v>
      </c>
      <c r="G239" s="87">
        <v>2587.4650799999999</v>
      </c>
      <c r="H239" s="61">
        <v>10</v>
      </c>
      <c r="I239" s="60"/>
    </row>
    <row r="240" spans="1:9" ht="30" x14ac:dyDescent="0.25">
      <c r="A240" s="8" t="s">
        <v>25196</v>
      </c>
      <c r="B240" s="8" t="s">
        <v>733</v>
      </c>
      <c r="C240" s="8" t="s">
        <v>25197</v>
      </c>
      <c r="D240" s="8" t="s">
        <v>25198</v>
      </c>
      <c r="E240" s="13" t="s">
        <v>35722</v>
      </c>
      <c r="F240" s="77" t="str">
        <f t="shared" si="3"/>
        <v>К товару</v>
      </c>
      <c r="G240" s="87">
        <v>2249.7681600000001</v>
      </c>
      <c r="H240" s="61">
        <v>8</v>
      </c>
      <c r="I240" s="60"/>
    </row>
    <row r="241" spans="1:9" ht="30" x14ac:dyDescent="0.25">
      <c r="A241" s="8" t="s">
        <v>25199</v>
      </c>
      <c r="B241" s="8" t="s">
        <v>733</v>
      </c>
      <c r="C241" s="8" t="s">
        <v>25200</v>
      </c>
      <c r="D241" s="8" t="s">
        <v>25201</v>
      </c>
      <c r="E241" s="13" t="s">
        <v>35723</v>
      </c>
      <c r="F241" s="77" t="str">
        <f t="shared" si="3"/>
        <v>К товару</v>
      </c>
      <c r="G241" s="87">
        <v>1238.9943599999999</v>
      </c>
      <c r="H241" s="61">
        <v>14</v>
      </c>
      <c r="I241" s="60"/>
    </row>
    <row r="242" spans="1:9" ht="30" x14ac:dyDescent="0.25">
      <c r="A242" s="8" t="s">
        <v>25202</v>
      </c>
      <c r="B242" s="8" t="s">
        <v>733</v>
      </c>
      <c r="C242" s="8" t="s">
        <v>25203</v>
      </c>
      <c r="D242" s="8" t="s">
        <v>25203</v>
      </c>
      <c r="E242" s="13" t="s">
        <v>35724</v>
      </c>
      <c r="F242" s="77" t="str">
        <f t="shared" si="3"/>
        <v>К товару</v>
      </c>
      <c r="G242" s="87">
        <v>3185.82</v>
      </c>
      <c r="H242" s="61">
        <v>5</v>
      </c>
      <c r="I242" s="60"/>
    </row>
    <row r="243" spans="1:9" ht="30" x14ac:dyDescent="0.25">
      <c r="A243" s="8" t="s">
        <v>25204</v>
      </c>
      <c r="B243" s="8" t="s">
        <v>733</v>
      </c>
      <c r="C243" s="8" t="s">
        <v>25205</v>
      </c>
      <c r="D243" s="8" t="s">
        <v>25205</v>
      </c>
      <c r="E243" s="13" t="s">
        <v>35725</v>
      </c>
      <c r="F243" s="77" t="str">
        <f t="shared" si="3"/>
        <v>К товару</v>
      </c>
      <c r="G243" s="87">
        <v>3630.09708</v>
      </c>
      <c r="H243" s="61">
        <v>6</v>
      </c>
      <c r="I243" s="60"/>
    </row>
    <row r="244" spans="1:9" ht="15" x14ac:dyDescent="0.25">
      <c r="A244" s="8" t="s">
        <v>19616</v>
      </c>
      <c r="B244" s="8" t="s">
        <v>733</v>
      </c>
      <c r="C244" s="8" t="s">
        <v>19617</v>
      </c>
      <c r="D244" s="8" t="s">
        <v>19617</v>
      </c>
      <c r="E244" s="13" t="s">
        <v>35726</v>
      </c>
      <c r="F244" s="77" t="str">
        <f t="shared" si="3"/>
        <v>К товару</v>
      </c>
      <c r="G244" s="87">
        <v>7221.38508</v>
      </c>
      <c r="H244" s="61">
        <v>12</v>
      </c>
      <c r="I244" s="60"/>
    </row>
    <row r="245" spans="1:9" ht="30" x14ac:dyDescent="0.25">
      <c r="A245" s="8" t="s">
        <v>19618</v>
      </c>
      <c r="B245" s="8" t="s">
        <v>733</v>
      </c>
      <c r="C245" s="8" t="s">
        <v>19619</v>
      </c>
      <c r="D245" s="8" t="s">
        <v>19620</v>
      </c>
      <c r="E245" s="13" t="s">
        <v>35727</v>
      </c>
      <c r="F245" s="77" t="str">
        <f t="shared" si="3"/>
        <v>К товару</v>
      </c>
      <c r="G245" s="87">
        <v>40991.077080000003</v>
      </c>
      <c r="H245" s="61">
        <v>16</v>
      </c>
      <c r="I245" s="60"/>
    </row>
    <row r="246" spans="1:9" ht="30" x14ac:dyDescent="0.25">
      <c r="A246" s="8" t="s">
        <v>19621</v>
      </c>
      <c r="B246" s="8" t="s">
        <v>733</v>
      </c>
      <c r="C246" s="8" t="s">
        <v>19622</v>
      </c>
      <c r="D246" s="8" t="s">
        <v>19622</v>
      </c>
      <c r="E246" s="13" t="s">
        <v>35728</v>
      </c>
      <c r="F246" s="77" t="str">
        <f t="shared" si="3"/>
        <v>К товару</v>
      </c>
      <c r="G246" s="87">
        <v>52431.067080000001</v>
      </c>
      <c r="H246" s="61">
        <v>28</v>
      </c>
      <c r="I246" s="60"/>
    </row>
    <row r="247" spans="1:9" ht="30" x14ac:dyDescent="0.25">
      <c r="A247" s="8" t="s">
        <v>19623</v>
      </c>
      <c r="B247" s="8" t="s">
        <v>733</v>
      </c>
      <c r="C247" s="8" t="s">
        <v>19624</v>
      </c>
      <c r="D247" s="8" t="s">
        <v>19624</v>
      </c>
      <c r="E247" s="13" t="s">
        <v>35729</v>
      </c>
      <c r="F247" s="77" t="str">
        <f t="shared" si="3"/>
        <v>К товару</v>
      </c>
      <c r="G247" s="87">
        <v>126950.29308</v>
      </c>
      <c r="H247" s="61">
        <v>4</v>
      </c>
      <c r="I247" s="60"/>
    </row>
    <row r="248" spans="1:9" ht="30" x14ac:dyDescent="0.25">
      <c r="A248" s="8" t="s">
        <v>19625</v>
      </c>
      <c r="B248" s="8" t="s">
        <v>733</v>
      </c>
      <c r="C248" s="8" t="s">
        <v>19626</v>
      </c>
      <c r="D248" s="8" t="s">
        <v>19626</v>
      </c>
      <c r="E248" s="13" t="s">
        <v>35730</v>
      </c>
      <c r="F248" s="77" t="str">
        <f t="shared" si="3"/>
        <v>К товару</v>
      </c>
      <c r="G248" s="87">
        <v>119709.79308</v>
      </c>
      <c r="H248" s="61">
        <v>2</v>
      </c>
      <c r="I248" s="60"/>
    </row>
    <row r="249" spans="1:9" ht="15" x14ac:dyDescent="0.25">
      <c r="A249" s="8" t="s">
        <v>19627</v>
      </c>
      <c r="B249" s="8" t="s">
        <v>733</v>
      </c>
      <c r="C249" s="8" t="s">
        <v>19628</v>
      </c>
      <c r="D249" s="8" t="s">
        <v>19628</v>
      </c>
      <c r="E249" s="13" t="s">
        <v>35731</v>
      </c>
      <c r="F249" s="77" t="str">
        <f t="shared" si="3"/>
        <v>К товару</v>
      </c>
      <c r="G249" s="87">
        <v>91713.386160000009</v>
      </c>
      <c r="H249" s="61">
        <v>5</v>
      </c>
      <c r="I249" s="60"/>
    </row>
    <row r="250" spans="1:9" ht="15" x14ac:dyDescent="0.25">
      <c r="A250" s="8" t="s">
        <v>19629</v>
      </c>
      <c r="B250" s="8" t="s">
        <v>733</v>
      </c>
      <c r="C250" s="8" t="s">
        <v>19630</v>
      </c>
      <c r="D250" s="8" t="s">
        <v>19630</v>
      </c>
      <c r="E250" s="13" t="s">
        <v>35732</v>
      </c>
      <c r="F250" s="77" t="str">
        <f t="shared" si="3"/>
        <v>К товару</v>
      </c>
      <c r="G250" s="87">
        <v>120675.38616000001</v>
      </c>
      <c r="H250" s="61">
        <v>2</v>
      </c>
      <c r="I250" s="60"/>
    </row>
    <row r="251" spans="1:9" ht="30" x14ac:dyDescent="0.25">
      <c r="A251" s="8" t="s">
        <v>19631</v>
      </c>
      <c r="B251" s="8" t="s">
        <v>733</v>
      </c>
      <c r="C251" s="8" t="s">
        <v>19632</v>
      </c>
      <c r="D251" s="8" t="s">
        <v>19633</v>
      </c>
      <c r="E251" s="13" t="s">
        <v>35733</v>
      </c>
      <c r="F251" s="77" t="str">
        <f t="shared" si="3"/>
        <v>К товару</v>
      </c>
      <c r="G251" s="87">
        <v>140948.78616000002</v>
      </c>
      <c r="H251" s="61">
        <v>3</v>
      </c>
      <c r="I251" s="60"/>
    </row>
    <row r="252" spans="1:9" ht="15" x14ac:dyDescent="0.25">
      <c r="A252" s="8" t="s">
        <v>19634</v>
      </c>
      <c r="B252" s="8" t="s">
        <v>733</v>
      </c>
      <c r="C252" s="8" t="s">
        <v>19635</v>
      </c>
      <c r="D252" s="8" t="s">
        <v>19635</v>
      </c>
      <c r="E252" s="13" t="s">
        <v>35734</v>
      </c>
      <c r="F252" s="77" t="str">
        <f t="shared" si="3"/>
        <v>К товару</v>
      </c>
      <c r="G252" s="87">
        <v>144424.22616000002</v>
      </c>
      <c r="H252" s="61">
        <v>3</v>
      </c>
      <c r="I252" s="60"/>
    </row>
    <row r="253" spans="1:9" ht="15" x14ac:dyDescent="0.25">
      <c r="A253" s="8" t="s">
        <v>19636</v>
      </c>
      <c r="B253" s="8" t="s">
        <v>733</v>
      </c>
      <c r="C253" s="8" t="s">
        <v>19637</v>
      </c>
      <c r="D253" s="8" t="s">
        <v>19637</v>
      </c>
      <c r="E253" s="13" t="s">
        <v>35735</v>
      </c>
      <c r="F253" s="77" t="str">
        <f t="shared" si="3"/>
        <v>К товару</v>
      </c>
      <c r="G253" s="87">
        <v>138148.74</v>
      </c>
      <c r="H253" s="61">
        <v>9</v>
      </c>
      <c r="I253" s="60"/>
    </row>
    <row r="254" spans="1:9" ht="15" x14ac:dyDescent="0.25">
      <c r="A254" s="8" t="s">
        <v>19638</v>
      </c>
      <c r="B254" s="8" t="s">
        <v>733</v>
      </c>
      <c r="C254" s="8" t="s">
        <v>19639</v>
      </c>
      <c r="D254" s="8" t="s">
        <v>19639</v>
      </c>
      <c r="E254" s="13" t="s">
        <v>35736</v>
      </c>
      <c r="F254" s="77" t="str">
        <f t="shared" si="3"/>
        <v>К товару</v>
      </c>
      <c r="G254" s="87">
        <v>123088.5</v>
      </c>
      <c r="H254" s="61">
        <v>6</v>
      </c>
      <c r="I254" s="60"/>
    </row>
    <row r="255" spans="1:9" ht="15" x14ac:dyDescent="0.25">
      <c r="A255" s="8" t="s">
        <v>19640</v>
      </c>
      <c r="B255" s="8" t="s">
        <v>733</v>
      </c>
      <c r="C255" s="8" t="s">
        <v>19641</v>
      </c>
      <c r="D255" s="8" t="s">
        <v>19641</v>
      </c>
      <c r="E255" s="13" t="s">
        <v>35737</v>
      </c>
      <c r="F255" s="77" t="str">
        <f t="shared" si="3"/>
        <v>К товару</v>
      </c>
      <c r="G255" s="87">
        <v>197907.19308</v>
      </c>
      <c r="H255" s="61">
        <v>6</v>
      </c>
      <c r="I255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95" fitToHeight="2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5" tint="0.39997558519241921"/>
    <pageSetUpPr fitToPage="1"/>
  </sheetPr>
  <dimension ref="A1:I43"/>
  <sheetViews>
    <sheetView view="pageBreakPreview" topLeftCell="B1" zoomScaleNormal="100" zoomScaleSheetLayoutView="100" workbookViewId="0">
      <selection activeCell="O26" sqref="O26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16" style="1" hidden="1" customWidth="1"/>
    <col min="5" max="5" width="81.7109375" style="1" customWidth="1"/>
    <col min="6" max="6" width="15.2851562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35773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15" x14ac:dyDescent="0.25">
      <c r="A10" s="8" t="s">
        <v>25206</v>
      </c>
      <c r="B10" s="8" t="s">
        <v>22091</v>
      </c>
      <c r="C10" s="8" t="s">
        <v>25207</v>
      </c>
      <c r="D10" s="8" t="s">
        <v>25208</v>
      </c>
      <c r="E10" s="13" t="s">
        <v>35739</v>
      </c>
      <c r="F10" s="77" t="str">
        <f t="shared" ref="F10:F43" si="0">HYPERLINK("https://shop-askom.kz/?pbrandnumber="&amp;C10&amp;"&amp;pbrandname=WALBERG", "К товару")</f>
        <v>К товару</v>
      </c>
      <c r="G10" s="87">
        <v>16218.72</v>
      </c>
      <c r="H10" s="61">
        <v>5</v>
      </c>
      <c r="I10" s="60"/>
    </row>
    <row r="11" spans="1:9" ht="15" x14ac:dyDescent="0.25">
      <c r="A11" s="8" t="s">
        <v>22088</v>
      </c>
      <c r="B11" s="8" t="s">
        <v>22091</v>
      </c>
      <c r="C11" s="8" t="s">
        <v>22089</v>
      </c>
      <c r="D11" s="8" t="s">
        <v>22090</v>
      </c>
      <c r="E11" s="13" t="s">
        <v>35740</v>
      </c>
      <c r="F11" s="77" t="str">
        <f t="shared" si="0"/>
        <v>К товару</v>
      </c>
      <c r="G11" s="87">
        <v>33016.68</v>
      </c>
      <c r="H11" s="61">
        <v>6</v>
      </c>
      <c r="I11" s="60"/>
    </row>
    <row r="12" spans="1:9" ht="15" x14ac:dyDescent="0.25">
      <c r="A12" s="8" t="s">
        <v>22092</v>
      </c>
      <c r="B12" s="8" t="s">
        <v>22091</v>
      </c>
      <c r="C12" s="8" t="s">
        <v>22093</v>
      </c>
      <c r="D12" s="8" t="s">
        <v>22094</v>
      </c>
      <c r="E12" s="13" t="s">
        <v>35741</v>
      </c>
      <c r="F12" s="77" t="str">
        <f t="shared" si="0"/>
        <v>К товару</v>
      </c>
      <c r="G12" s="87">
        <v>16797.96</v>
      </c>
      <c r="H12" s="61">
        <v>6</v>
      </c>
      <c r="I12" s="60"/>
    </row>
    <row r="13" spans="1:9" ht="30" x14ac:dyDescent="0.25">
      <c r="A13" s="8" t="s">
        <v>26536</v>
      </c>
      <c r="B13" s="8" t="s">
        <v>22091</v>
      </c>
      <c r="C13" s="8" t="s">
        <v>26537</v>
      </c>
      <c r="D13" s="8" t="s">
        <v>26538</v>
      </c>
      <c r="E13" s="13" t="s">
        <v>35742</v>
      </c>
      <c r="F13" s="77" t="str">
        <f t="shared" si="0"/>
        <v>К товару</v>
      </c>
      <c r="G13" s="87">
        <v>955.74599999999998</v>
      </c>
      <c r="H13" s="61">
        <v>80</v>
      </c>
      <c r="I13" s="60"/>
    </row>
    <row r="14" spans="1:9" ht="15" x14ac:dyDescent="0.25">
      <c r="A14" s="8" t="s">
        <v>22095</v>
      </c>
      <c r="B14" s="8" t="s">
        <v>22091</v>
      </c>
      <c r="C14" s="8" t="s">
        <v>22096</v>
      </c>
      <c r="D14" s="8" t="s">
        <v>22097</v>
      </c>
      <c r="E14" s="13" t="s">
        <v>35743</v>
      </c>
      <c r="F14" s="77" t="str">
        <f t="shared" si="0"/>
        <v>К товару</v>
      </c>
      <c r="G14" s="87">
        <v>37071.360000000001</v>
      </c>
      <c r="H14" s="61">
        <v>10</v>
      </c>
      <c r="I14" s="60"/>
    </row>
    <row r="15" spans="1:9" ht="30" x14ac:dyDescent="0.25">
      <c r="A15" s="8" t="s">
        <v>28080</v>
      </c>
      <c r="B15" s="8" t="s">
        <v>22091</v>
      </c>
      <c r="C15" s="8" t="s">
        <v>28081</v>
      </c>
      <c r="D15" s="8" t="s">
        <v>2594</v>
      </c>
      <c r="E15" s="13" t="s">
        <v>35744</v>
      </c>
      <c r="F15" s="77" t="str">
        <f t="shared" si="0"/>
        <v>К товару</v>
      </c>
      <c r="G15" s="87">
        <v>45180.72</v>
      </c>
      <c r="H15" s="61">
        <v>10</v>
      </c>
      <c r="I15" s="60"/>
    </row>
    <row r="16" spans="1:9" ht="30" x14ac:dyDescent="0.25">
      <c r="A16" s="8" t="s">
        <v>22098</v>
      </c>
      <c r="B16" s="8" t="s">
        <v>22091</v>
      </c>
      <c r="C16" s="8" t="s">
        <v>22099</v>
      </c>
      <c r="D16" s="8" t="s">
        <v>2597</v>
      </c>
      <c r="E16" s="13" t="s">
        <v>35745</v>
      </c>
      <c r="F16" s="77" t="str">
        <f t="shared" si="0"/>
        <v>К товару</v>
      </c>
      <c r="G16" s="87">
        <v>28962</v>
      </c>
      <c r="H16" s="61">
        <v>8</v>
      </c>
      <c r="I16" s="60"/>
    </row>
    <row r="17" spans="1:9" ht="30" x14ac:dyDescent="0.25">
      <c r="A17" s="8" t="s">
        <v>28082</v>
      </c>
      <c r="B17" s="8" t="s">
        <v>22091</v>
      </c>
      <c r="C17" s="8" t="s">
        <v>28083</v>
      </c>
      <c r="D17" s="8" t="s">
        <v>2599</v>
      </c>
      <c r="E17" s="13" t="s">
        <v>35746</v>
      </c>
      <c r="F17" s="77" t="str">
        <f t="shared" si="0"/>
        <v>К товару</v>
      </c>
      <c r="G17" s="87">
        <v>45180.72</v>
      </c>
      <c r="H17" s="61">
        <v>10</v>
      </c>
      <c r="I17" s="60"/>
    </row>
    <row r="18" spans="1:9" ht="30" x14ac:dyDescent="0.25">
      <c r="A18" s="8" t="s">
        <v>22100</v>
      </c>
      <c r="B18" s="8" t="s">
        <v>22091</v>
      </c>
      <c r="C18" s="8" t="s">
        <v>22101</v>
      </c>
      <c r="D18" s="8" t="s">
        <v>2602</v>
      </c>
      <c r="E18" s="13" t="s">
        <v>35747</v>
      </c>
      <c r="F18" s="77" t="str">
        <f t="shared" si="0"/>
        <v>К товару</v>
      </c>
      <c r="G18" s="87">
        <v>28962</v>
      </c>
      <c r="H18" s="61">
        <v>9</v>
      </c>
      <c r="I18" s="60"/>
    </row>
    <row r="19" spans="1:9" ht="15" x14ac:dyDescent="0.25">
      <c r="A19" s="8" t="s">
        <v>22102</v>
      </c>
      <c r="B19" s="8" t="s">
        <v>22091</v>
      </c>
      <c r="C19" s="8" t="s">
        <v>22103</v>
      </c>
      <c r="D19" s="8" t="s">
        <v>22104</v>
      </c>
      <c r="E19" s="13" t="s">
        <v>35748</v>
      </c>
      <c r="F19" s="77" t="str">
        <f t="shared" si="0"/>
        <v>К товару</v>
      </c>
      <c r="G19" s="87">
        <v>22011.119999999999</v>
      </c>
      <c r="H19" s="61">
        <v>10</v>
      </c>
      <c r="I19" s="60"/>
    </row>
    <row r="20" spans="1:9" ht="15" x14ac:dyDescent="0.25">
      <c r="A20" s="8" t="s">
        <v>25209</v>
      </c>
      <c r="B20" s="8" t="s">
        <v>22091</v>
      </c>
      <c r="C20" s="8" t="s">
        <v>25210</v>
      </c>
      <c r="D20" s="8" t="s">
        <v>25211</v>
      </c>
      <c r="E20" s="13" t="s">
        <v>35749</v>
      </c>
      <c r="F20" s="77" t="str">
        <f t="shared" si="0"/>
        <v>К товару</v>
      </c>
      <c r="G20" s="87">
        <v>75011.58</v>
      </c>
      <c r="H20" s="61">
        <v>8</v>
      </c>
      <c r="I20" s="60"/>
    </row>
    <row r="21" spans="1:9" ht="15" x14ac:dyDescent="0.25">
      <c r="A21" s="8" t="s">
        <v>22105</v>
      </c>
      <c r="B21" s="8" t="s">
        <v>22091</v>
      </c>
      <c r="C21" s="8" t="s">
        <v>22106</v>
      </c>
      <c r="D21" s="8" t="s">
        <v>22107</v>
      </c>
      <c r="E21" s="13" t="s">
        <v>35750</v>
      </c>
      <c r="F21" s="77" t="str">
        <f t="shared" si="0"/>
        <v>К товару</v>
      </c>
      <c r="G21" s="87">
        <v>145968.48000000001</v>
      </c>
      <c r="H21" s="61">
        <v>4</v>
      </c>
      <c r="I21" s="60"/>
    </row>
    <row r="22" spans="1:9" ht="15" x14ac:dyDescent="0.25">
      <c r="A22" s="8" t="s">
        <v>22108</v>
      </c>
      <c r="B22" s="8" t="s">
        <v>22091</v>
      </c>
      <c r="C22" s="8" t="s">
        <v>22109</v>
      </c>
      <c r="D22" s="8" t="s">
        <v>2632</v>
      </c>
      <c r="E22" s="13" t="s">
        <v>35751</v>
      </c>
      <c r="F22" s="77" t="str">
        <f t="shared" si="0"/>
        <v>К товару</v>
      </c>
      <c r="G22" s="87">
        <v>1158.48</v>
      </c>
      <c r="H22" s="61">
        <v>28</v>
      </c>
      <c r="I22" s="60"/>
    </row>
    <row r="23" spans="1:9" ht="15" x14ac:dyDescent="0.25">
      <c r="A23" s="8" t="s">
        <v>22110</v>
      </c>
      <c r="B23" s="8" t="s">
        <v>22091</v>
      </c>
      <c r="C23" s="8" t="s">
        <v>22111</v>
      </c>
      <c r="D23" s="8" t="s">
        <v>22112</v>
      </c>
      <c r="E23" s="13" t="s">
        <v>35752</v>
      </c>
      <c r="F23" s="77" t="str">
        <f t="shared" si="0"/>
        <v>К товару</v>
      </c>
      <c r="G23" s="87">
        <v>1320.6672000000001</v>
      </c>
      <c r="H23" s="61">
        <v>40</v>
      </c>
      <c r="I23" s="60"/>
    </row>
    <row r="24" spans="1:9" ht="15" x14ac:dyDescent="0.25">
      <c r="A24" s="8" t="s">
        <v>28084</v>
      </c>
      <c r="B24" s="8" t="s">
        <v>22091</v>
      </c>
      <c r="C24" s="8" t="s">
        <v>28085</v>
      </c>
      <c r="D24" s="8" t="s">
        <v>28086</v>
      </c>
      <c r="E24" s="13" t="s">
        <v>35753</v>
      </c>
      <c r="F24" s="77" t="str">
        <f t="shared" si="0"/>
        <v>К товару</v>
      </c>
      <c r="G24" s="87">
        <v>10426.32</v>
      </c>
      <c r="H24" s="61">
        <v>25</v>
      </c>
      <c r="I24" s="60"/>
    </row>
    <row r="25" spans="1:9" ht="15" x14ac:dyDescent="0.25">
      <c r="A25" s="8" t="s">
        <v>22113</v>
      </c>
      <c r="B25" s="8" t="s">
        <v>22091</v>
      </c>
      <c r="C25" s="8" t="s">
        <v>22114</v>
      </c>
      <c r="D25" s="8" t="s">
        <v>22115</v>
      </c>
      <c r="E25" s="13" t="s">
        <v>35754</v>
      </c>
      <c r="F25" s="77" t="str">
        <f t="shared" si="0"/>
        <v>К товару</v>
      </c>
      <c r="G25" s="87">
        <v>35768.07</v>
      </c>
      <c r="H25" s="61">
        <v>2</v>
      </c>
      <c r="I25" s="60"/>
    </row>
    <row r="26" spans="1:9" ht="15" x14ac:dyDescent="0.25">
      <c r="A26" s="8" t="s">
        <v>22116</v>
      </c>
      <c r="B26" s="8" t="s">
        <v>22091</v>
      </c>
      <c r="C26" s="8" t="s">
        <v>22117</v>
      </c>
      <c r="D26" s="8" t="s">
        <v>22118</v>
      </c>
      <c r="E26" s="13" t="s">
        <v>35755</v>
      </c>
      <c r="F26" s="77" t="str">
        <f t="shared" si="0"/>
        <v>К товару</v>
      </c>
      <c r="G26" s="87">
        <v>16508.34</v>
      </c>
      <c r="H26" s="61">
        <v>4</v>
      </c>
      <c r="I26" s="60"/>
    </row>
    <row r="27" spans="1:9" ht="15" x14ac:dyDescent="0.25">
      <c r="A27" s="8" t="s">
        <v>28087</v>
      </c>
      <c r="B27" s="8" t="s">
        <v>22091</v>
      </c>
      <c r="C27" s="8" t="s">
        <v>28088</v>
      </c>
      <c r="D27" s="8" t="s">
        <v>28089</v>
      </c>
      <c r="E27" s="13" t="s">
        <v>35756</v>
      </c>
      <c r="F27" s="77" t="str">
        <f t="shared" si="0"/>
        <v>К товару</v>
      </c>
      <c r="G27" s="87">
        <v>21238.99308</v>
      </c>
      <c r="H27" s="61">
        <v>4</v>
      </c>
      <c r="I27" s="60"/>
    </row>
    <row r="28" spans="1:9" ht="15" x14ac:dyDescent="0.25">
      <c r="A28" s="8" t="s">
        <v>22119</v>
      </c>
      <c r="B28" s="8" t="s">
        <v>22091</v>
      </c>
      <c r="C28" s="8" t="s">
        <v>22120</v>
      </c>
      <c r="D28" s="8" t="s">
        <v>2645</v>
      </c>
      <c r="E28" s="13" t="s">
        <v>35757</v>
      </c>
      <c r="F28" s="77" t="str">
        <f t="shared" si="0"/>
        <v>К товару</v>
      </c>
      <c r="G28" s="87">
        <v>11112.140159999999</v>
      </c>
      <c r="H28" s="61">
        <v>26</v>
      </c>
      <c r="I28" s="60"/>
    </row>
    <row r="29" spans="1:9" ht="15" x14ac:dyDescent="0.25">
      <c r="A29" s="8" t="s">
        <v>22121</v>
      </c>
      <c r="B29" s="8" t="s">
        <v>22091</v>
      </c>
      <c r="C29" s="8" t="s">
        <v>22122</v>
      </c>
      <c r="D29" s="8" t="s">
        <v>22123</v>
      </c>
      <c r="E29" s="13" t="s">
        <v>35758</v>
      </c>
      <c r="F29" s="77" t="str">
        <f t="shared" si="0"/>
        <v>К товару</v>
      </c>
      <c r="G29" s="87">
        <v>41821.127999999997</v>
      </c>
      <c r="H29" s="61">
        <v>6</v>
      </c>
      <c r="I29" s="60"/>
    </row>
    <row r="30" spans="1:9" ht="15" x14ac:dyDescent="0.25">
      <c r="A30" s="8" t="s">
        <v>22124</v>
      </c>
      <c r="B30" s="8" t="s">
        <v>22091</v>
      </c>
      <c r="C30" s="8" t="s">
        <v>22125</v>
      </c>
      <c r="D30" s="8" t="s">
        <v>22126</v>
      </c>
      <c r="E30" s="13" t="s">
        <v>35759</v>
      </c>
      <c r="F30" s="77" t="str">
        <f t="shared" si="0"/>
        <v>К товару</v>
      </c>
      <c r="G30" s="87">
        <v>44022.239999999998</v>
      </c>
      <c r="H30" s="61">
        <v>4</v>
      </c>
      <c r="I30" s="60"/>
    </row>
    <row r="31" spans="1:9" ht="30" x14ac:dyDescent="0.25">
      <c r="A31" s="8" t="s">
        <v>22127</v>
      </c>
      <c r="B31" s="8" t="s">
        <v>22091</v>
      </c>
      <c r="C31" s="8" t="s">
        <v>22128</v>
      </c>
      <c r="D31" s="8" t="s">
        <v>22129</v>
      </c>
      <c r="E31" s="13" t="s">
        <v>35760</v>
      </c>
      <c r="F31" s="77" t="str">
        <f t="shared" si="0"/>
        <v>К товару</v>
      </c>
      <c r="G31" s="87">
        <v>4865.616</v>
      </c>
      <c r="H31" s="61">
        <v>11</v>
      </c>
      <c r="I31" s="60"/>
    </row>
    <row r="32" spans="1:9" ht="15" x14ac:dyDescent="0.25">
      <c r="A32" s="8" t="s">
        <v>22130</v>
      </c>
      <c r="B32" s="8" t="s">
        <v>22091</v>
      </c>
      <c r="C32" s="8" t="s">
        <v>25212</v>
      </c>
      <c r="D32" s="8" t="s">
        <v>22131</v>
      </c>
      <c r="E32" s="13" t="s">
        <v>35761</v>
      </c>
      <c r="F32" s="77" t="str">
        <f t="shared" si="0"/>
        <v>К товару</v>
      </c>
      <c r="G32" s="87">
        <v>3301.6680000000001</v>
      </c>
      <c r="H32" s="61">
        <v>30</v>
      </c>
      <c r="I32" s="60"/>
    </row>
    <row r="33" spans="1:9" ht="30" x14ac:dyDescent="0.25">
      <c r="A33" s="8" t="s">
        <v>28090</v>
      </c>
      <c r="B33" s="8" t="s">
        <v>22091</v>
      </c>
      <c r="C33" s="8" t="s">
        <v>28091</v>
      </c>
      <c r="D33" s="8" t="s">
        <v>28092</v>
      </c>
      <c r="E33" s="13" t="s">
        <v>35762</v>
      </c>
      <c r="F33" s="77" t="str">
        <f t="shared" si="0"/>
        <v>К товару</v>
      </c>
      <c r="G33" s="87">
        <v>2838.2759999999998</v>
      </c>
      <c r="H33" s="61">
        <v>37</v>
      </c>
      <c r="I33" s="60"/>
    </row>
    <row r="34" spans="1:9" ht="15" x14ac:dyDescent="0.25">
      <c r="A34" s="8" t="s">
        <v>25213</v>
      </c>
      <c r="B34" s="8" t="s">
        <v>22091</v>
      </c>
      <c r="C34" s="8" t="s">
        <v>25214</v>
      </c>
      <c r="D34" s="8" t="s">
        <v>25075</v>
      </c>
      <c r="E34" s="13" t="s">
        <v>35763</v>
      </c>
      <c r="F34" s="77" t="str">
        <f t="shared" si="0"/>
        <v>К товару</v>
      </c>
      <c r="G34" s="87">
        <v>4054.68</v>
      </c>
      <c r="H34" s="61">
        <v>9</v>
      </c>
      <c r="I34" s="60"/>
    </row>
    <row r="35" spans="1:9" ht="30" x14ac:dyDescent="0.25">
      <c r="A35" s="8" t="s">
        <v>22132</v>
      </c>
      <c r="B35" s="8" t="s">
        <v>22091</v>
      </c>
      <c r="C35" s="8" t="s">
        <v>22133</v>
      </c>
      <c r="D35" s="8" t="s">
        <v>2766</v>
      </c>
      <c r="E35" s="13" t="s">
        <v>35764</v>
      </c>
      <c r="F35" s="77" t="str">
        <f t="shared" si="0"/>
        <v>К товару</v>
      </c>
      <c r="G35" s="87">
        <v>3591.288</v>
      </c>
      <c r="H35" s="61">
        <v>22</v>
      </c>
      <c r="I35" s="60"/>
    </row>
    <row r="36" spans="1:9" ht="30" x14ac:dyDescent="0.25">
      <c r="A36" s="8" t="s">
        <v>22134</v>
      </c>
      <c r="B36" s="8" t="s">
        <v>22091</v>
      </c>
      <c r="C36" s="8" t="s">
        <v>22135</v>
      </c>
      <c r="D36" s="8" t="s">
        <v>2763</v>
      </c>
      <c r="E36" s="13" t="s">
        <v>35765</v>
      </c>
      <c r="F36" s="77" t="str">
        <f t="shared" si="0"/>
        <v>К товару</v>
      </c>
      <c r="G36" s="87">
        <v>3591.288</v>
      </c>
      <c r="H36" s="61">
        <v>26</v>
      </c>
      <c r="I36" s="60"/>
    </row>
    <row r="37" spans="1:9" ht="30" x14ac:dyDescent="0.25">
      <c r="A37" s="8" t="s">
        <v>22136</v>
      </c>
      <c r="B37" s="8" t="s">
        <v>22091</v>
      </c>
      <c r="C37" s="8" t="s">
        <v>22137</v>
      </c>
      <c r="D37" s="8" t="s">
        <v>2769</v>
      </c>
      <c r="E37" s="13" t="s">
        <v>35766</v>
      </c>
      <c r="F37" s="77" t="str">
        <f t="shared" si="0"/>
        <v>К товару</v>
      </c>
      <c r="G37" s="87">
        <v>3938.8319999999999</v>
      </c>
      <c r="H37" s="61">
        <v>10</v>
      </c>
      <c r="I37" s="60"/>
    </row>
    <row r="38" spans="1:9" ht="15" x14ac:dyDescent="0.25">
      <c r="A38" s="8" t="s">
        <v>25215</v>
      </c>
      <c r="B38" s="8" t="s">
        <v>22091</v>
      </c>
      <c r="C38" s="8" t="s">
        <v>25216</v>
      </c>
      <c r="D38" s="8" t="s">
        <v>25217</v>
      </c>
      <c r="E38" s="13" t="s">
        <v>35767</v>
      </c>
      <c r="F38" s="77" t="str">
        <f t="shared" si="0"/>
        <v>К товару</v>
      </c>
      <c r="G38" s="87">
        <v>3707.136</v>
      </c>
      <c r="H38" s="61">
        <v>19</v>
      </c>
      <c r="I38" s="60"/>
    </row>
    <row r="39" spans="1:9" ht="15" x14ac:dyDescent="0.25">
      <c r="A39" s="8" t="s">
        <v>25218</v>
      </c>
      <c r="B39" s="8" t="s">
        <v>22091</v>
      </c>
      <c r="C39" s="8" t="s">
        <v>25219</v>
      </c>
      <c r="D39" s="8" t="s">
        <v>25220</v>
      </c>
      <c r="E39" s="13" t="s">
        <v>35768</v>
      </c>
      <c r="F39" s="77" t="str">
        <f t="shared" si="0"/>
        <v>К товару</v>
      </c>
      <c r="G39" s="87">
        <v>4952.5020000000004</v>
      </c>
      <c r="H39" s="61">
        <v>20</v>
      </c>
      <c r="I39" s="60"/>
    </row>
    <row r="40" spans="1:9" ht="15" x14ac:dyDescent="0.25">
      <c r="A40" s="8" t="s">
        <v>22138</v>
      </c>
      <c r="B40" s="8" t="s">
        <v>22091</v>
      </c>
      <c r="C40" s="8" t="s">
        <v>22139</v>
      </c>
      <c r="D40" s="8" t="s">
        <v>22140</v>
      </c>
      <c r="E40" s="13" t="s">
        <v>35769</v>
      </c>
      <c r="F40" s="77" t="str">
        <f t="shared" si="0"/>
        <v>К товару</v>
      </c>
      <c r="G40" s="87">
        <v>13901.76</v>
      </c>
      <c r="H40" s="61">
        <v>22</v>
      </c>
      <c r="I40" s="60"/>
    </row>
    <row r="41" spans="1:9" ht="15" x14ac:dyDescent="0.25">
      <c r="A41" s="8" t="s">
        <v>22141</v>
      </c>
      <c r="B41" s="8" t="s">
        <v>22091</v>
      </c>
      <c r="C41" s="8" t="s">
        <v>22142</v>
      </c>
      <c r="D41" s="8" t="s">
        <v>22143</v>
      </c>
      <c r="E41" s="13" t="s">
        <v>35770</v>
      </c>
      <c r="F41" s="77" t="str">
        <f t="shared" si="0"/>
        <v>К товару</v>
      </c>
      <c r="G41" s="87">
        <v>35217.792000000001</v>
      </c>
      <c r="H41" s="61">
        <v>6</v>
      </c>
      <c r="I41" s="60"/>
    </row>
    <row r="42" spans="1:9" ht="15" x14ac:dyDescent="0.25">
      <c r="A42" s="8" t="s">
        <v>25221</v>
      </c>
      <c r="B42" s="8" t="s">
        <v>22091</v>
      </c>
      <c r="C42" s="8" t="s">
        <v>25222</v>
      </c>
      <c r="D42" s="8" t="s">
        <v>24959</v>
      </c>
      <c r="E42" s="13" t="s">
        <v>35771</v>
      </c>
      <c r="F42" s="77" t="str">
        <f t="shared" si="0"/>
        <v>К товару</v>
      </c>
      <c r="G42" s="87">
        <v>25312.788</v>
      </c>
      <c r="H42" s="61">
        <v>3</v>
      </c>
      <c r="I42" s="60"/>
    </row>
    <row r="43" spans="1:9" ht="30" x14ac:dyDescent="0.25">
      <c r="A43" s="8" t="s">
        <v>22144</v>
      </c>
      <c r="B43" s="8" t="s">
        <v>22091</v>
      </c>
      <c r="C43" s="8" t="s">
        <v>22145</v>
      </c>
      <c r="D43" s="8" t="s">
        <v>2830</v>
      </c>
      <c r="E43" s="13" t="s">
        <v>35772</v>
      </c>
      <c r="F43" s="77" t="str">
        <f t="shared" si="0"/>
        <v>К товару</v>
      </c>
      <c r="G43" s="87">
        <v>550.27800000000002</v>
      </c>
      <c r="H43" s="61">
        <v>50</v>
      </c>
      <c r="I43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94" fitToHeight="2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5" tint="0.39997558519241921"/>
    <pageSetUpPr fitToPage="1"/>
  </sheetPr>
  <dimension ref="A1:I414"/>
  <sheetViews>
    <sheetView view="pageBreakPreview" topLeftCell="B1" zoomScaleNormal="100" zoomScaleSheetLayoutView="100" workbookViewId="0">
      <selection activeCell="A9" sqref="A9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16" style="1" hidden="1" customWidth="1"/>
    <col min="5" max="5" width="82.7109375" style="1" customWidth="1"/>
    <col min="6" max="6" width="17.140625" style="14" customWidth="1"/>
    <col min="7" max="7" width="10.42578125" style="2" customWidth="1"/>
    <col min="8" max="8" width="9.140625" style="17"/>
    <col min="9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36178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89" t="s">
        <v>0</v>
      </c>
      <c r="B9" s="89" t="s">
        <v>2</v>
      </c>
      <c r="C9" s="89" t="s">
        <v>3</v>
      </c>
      <c r="D9" s="89" t="s">
        <v>6</v>
      </c>
      <c r="E9" s="89" t="s">
        <v>1</v>
      </c>
      <c r="F9" s="89" t="s">
        <v>22431</v>
      </c>
      <c r="G9" s="89" t="s">
        <v>30190</v>
      </c>
      <c r="H9" s="91" t="s">
        <v>5</v>
      </c>
      <c r="I9" s="92" t="s">
        <v>4</v>
      </c>
    </row>
    <row r="10" spans="1:9" ht="15" x14ac:dyDescent="0.25">
      <c r="A10" s="8" t="s">
        <v>25223</v>
      </c>
      <c r="B10" s="8" t="s">
        <v>19642</v>
      </c>
      <c r="C10" s="8" t="s">
        <v>25224</v>
      </c>
      <c r="D10" s="8" t="s">
        <v>25225</v>
      </c>
      <c r="E10" s="13" t="s">
        <v>35774</v>
      </c>
      <c r="F10" s="77" t="str">
        <f t="shared" ref="F10:F73" si="0">HYPERLINK("https://shop-askom.kz/?pbrandnumber="&amp;C10&amp;"&amp;pbrandname=YON", "К товару")</f>
        <v>К товару</v>
      </c>
      <c r="G10" s="87">
        <v>117006.48</v>
      </c>
      <c r="H10" s="61">
        <v>14</v>
      </c>
      <c r="I10" s="60"/>
    </row>
    <row r="11" spans="1:9" ht="15" x14ac:dyDescent="0.25">
      <c r="A11" s="8" t="s">
        <v>19643</v>
      </c>
      <c r="B11" s="8" t="s">
        <v>19642</v>
      </c>
      <c r="C11" s="8" t="s">
        <v>19644</v>
      </c>
      <c r="D11" s="8" t="s">
        <v>19645</v>
      </c>
      <c r="E11" s="13" t="s">
        <v>35775</v>
      </c>
      <c r="F11" s="77" t="str">
        <f t="shared" si="0"/>
        <v>К товару</v>
      </c>
      <c r="G11" s="87">
        <v>95574.6</v>
      </c>
      <c r="H11" s="61">
        <v>10</v>
      </c>
      <c r="I11" s="60"/>
    </row>
    <row r="12" spans="1:9" ht="15" x14ac:dyDescent="0.25">
      <c r="A12" s="8" t="s">
        <v>19652</v>
      </c>
      <c r="B12" s="8" t="s">
        <v>19642</v>
      </c>
      <c r="C12" s="8" t="s">
        <v>19653</v>
      </c>
      <c r="D12" s="8" t="s">
        <v>19654</v>
      </c>
      <c r="E12" s="13" t="s">
        <v>35776</v>
      </c>
      <c r="F12" s="77" t="str">
        <f t="shared" si="0"/>
        <v>К товару</v>
      </c>
      <c r="G12" s="87">
        <v>73080.973080000011</v>
      </c>
      <c r="H12" s="61">
        <v>8</v>
      </c>
      <c r="I12" s="60"/>
    </row>
    <row r="13" spans="1:9" ht="15" x14ac:dyDescent="0.25">
      <c r="A13" s="8" t="s">
        <v>19649</v>
      </c>
      <c r="B13" s="8" t="s">
        <v>19642</v>
      </c>
      <c r="C13" s="8" t="s">
        <v>19650</v>
      </c>
      <c r="D13" s="8" t="s">
        <v>19651</v>
      </c>
      <c r="E13" s="13" t="s">
        <v>35777</v>
      </c>
      <c r="F13" s="77" t="str">
        <f t="shared" si="0"/>
        <v>К товару</v>
      </c>
      <c r="G13" s="87">
        <v>90554.906160000013</v>
      </c>
      <c r="H13" s="61">
        <v>21</v>
      </c>
      <c r="I13" s="60"/>
    </row>
    <row r="14" spans="1:9" ht="15" x14ac:dyDescent="0.25">
      <c r="A14" s="8" t="s">
        <v>19646</v>
      </c>
      <c r="B14" s="8" t="s">
        <v>19642</v>
      </c>
      <c r="C14" s="8" t="s">
        <v>19647</v>
      </c>
      <c r="D14" s="8" t="s">
        <v>19648</v>
      </c>
      <c r="E14" s="13" t="s">
        <v>35778</v>
      </c>
      <c r="F14" s="77" t="str">
        <f t="shared" si="0"/>
        <v>К товару</v>
      </c>
      <c r="G14" s="87">
        <v>173772</v>
      </c>
      <c r="H14" s="61">
        <v>29</v>
      </c>
      <c r="I14" s="60"/>
    </row>
    <row r="15" spans="1:9" ht="15" x14ac:dyDescent="0.25">
      <c r="A15" s="8" t="s">
        <v>19655</v>
      </c>
      <c r="B15" s="8" t="s">
        <v>19642</v>
      </c>
      <c r="C15" s="8" t="s">
        <v>19656</v>
      </c>
      <c r="D15" s="8" t="s">
        <v>19437</v>
      </c>
      <c r="E15" s="13" t="s">
        <v>35779</v>
      </c>
      <c r="F15" s="77" t="str">
        <f t="shared" si="0"/>
        <v>К товару</v>
      </c>
      <c r="G15" s="87">
        <v>28556.531999999999</v>
      </c>
      <c r="H15" s="61">
        <v>29</v>
      </c>
      <c r="I15" s="60"/>
    </row>
    <row r="16" spans="1:9" ht="15" x14ac:dyDescent="0.25">
      <c r="A16" s="8" t="s">
        <v>19657</v>
      </c>
      <c r="B16" s="8" t="s">
        <v>19642</v>
      </c>
      <c r="C16" s="8" t="s">
        <v>19658</v>
      </c>
      <c r="D16" s="8" t="s">
        <v>19659</v>
      </c>
      <c r="E16" s="13" t="s">
        <v>35780</v>
      </c>
      <c r="F16" s="77" t="str">
        <f t="shared" si="0"/>
        <v>К товару</v>
      </c>
      <c r="G16" s="87">
        <v>40508.570159999996</v>
      </c>
      <c r="H16" s="61">
        <v>10</v>
      </c>
      <c r="I16" s="60"/>
    </row>
    <row r="17" spans="1:9" ht="15" x14ac:dyDescent="0.25">
      <c r="A17" s="8" t="s">
        <v>19660</v>
      </c>
      <c r="B17" s="8" t="s">
        <v>19642</v>
      </c>
      <c r="C17" s="8" t="s">
        <v>19661</v>
      </c>
      <c r="D17" s="8" t="s">
        <v>19436</v>
      </c>
      <c r="E17" s="13" t="s">
        <v>35781</v>
      </c>
      <c r="F17" s="77" t="str">
        <f t="shared" si="0"/>
        <v>К товару</v>
      </c>
      <c r="G17" s="87">
        <v>28479.49308</v>
      </c>
      <c r="H17" s="61">
        <v>42</v>
      </c>
      <c r="I17" s="60"/>
    </row>
    <row r="18" spans="1:9" ht="15" x14ac:dyDescent="0.25">
      <c r="A18" s="8" t="s">
        <v>19662</v>
      </c>
      <c r="B18" s="8" t="s">
        <v>19642</v>
      </c>
      <c r="C18" s="8" t="s">
        <v>19663</v>
      </c>
      <c r="D18" s="8" t="s">
        <v>19664</v>
      </c>
      <c r="E18" s="13" t="s">
        <v>35782</v>
      </c>
      <c r="F18" s="77" t="str">
        <f t="shared" si="0"/>
        <v>К товару</v>
      </c>
      <c r="G18" s="87">
        <v>37534.752</v>
      </c>
      <c r="H18" s="61">
        <v>20</v>
      </c>
      <c r="I18" s="60"/>
    </row>
    <row r="19" spans="1:9" ht="15" x14ac:dyDescent="0.25">
      <c r="A19" s="8" t="s">
        <v>19665</v>
      </c>
      <c r="B19" s="8" t="s">
        <v>19642</v>
      </c>
      <c r="C19" s="8" t="s">
        <v>19666</v>
      </c>
      <c r="D19" s="8" t="s">
        <v>19667</v>
      </c>
      <c r="E19" s="13" t="s">
        <v>35783</v>
      </c>
      <c r="F19" s="77" t="str">
        <f t="shared" si="0"/>
        <v>К товару</v>
      </c>
      <c r="G19" s="87">
        <v>28614.455999999998</v>
      </c>
      <c r="H19" s="61">
        <v>29</v>
      </c>
      <c r="I19" s="60"/>
    </row>
    <row r="20" spans="1:9" ht="15" x14ac:dyDescent="0.25">
      <c r="A20" s="8" t="s">
        <v>19668</v>
      </c>
      <c r="B20" s="8" t="s">
        <v>19642</v>
      </c>
      <c r="C20" s="8" t="s">
        <v>19669</v>
      </c>
      <c r="D20" s="8" t="s">
        <v>19238</v>
      </c>
      <c r="E20" s="13" t="s">
        <v>35784</v>
      </c>
      <c r="F20" s="77" t="str">
        <f t="shared" si="0"/>
        <v>К товару</v>
      </c>
      <c r="G20" s="87">
        <v>22908.941999999999</v>
      </c>
      <c r="H20" s="61">
        <v>16</v>
      </c>
      <c r="I20" s="60"/>
    </row>
    <row r="21" spans="1:9" ht="15" x14ac:dyDescent="0.25">
      <c r="A21" s="8" t="s">
        <v>25226</v>
      </c>
      <c r="B21" s="8" t="s">
        <v>19642</v>
      </c>
      <c r="C21" s="8" t="s">
        <v>25227</v>
      </c>
      <c r="D21" s="8" t="s">
        <v>19244</v>
      </c>
      <c r="E21" s="13" t="s">
        <v>35785</v>
      </c>
      <c r="F21" s="77" t="str">
        <f t="shared" si="0"/>
        <v>К товару</v>
      </c>
      <c r="G21" s="87">
        <v>19453.19616</v>
      </c>
      <c r="H21" s="61">
        <v>32</v>
      </c>
      <c r="I21" s="60"/>
    </row>
    <row r="22" spans="1:9" ht="15" x14ac:dyDescent="0.25">
      <c r="A22" s="8" t="s">
        <v>19670</v>
      </c>
      <c r="B22" s="8" t="s">
        <v>19642</v>
      </c>
      <c r="C22" s="8" t="s">
        <v>19671</v>
      </c>
      <c r="D22" s="8" t="s">
        <v>19245</v>
      </c>
      <c r="E22" s="13" t="s">
        <v>35786</v>
      </c>
      <c r="F22" s="77" t="str">
        <f t="shared" si="0"/>
        <v>К товару</v>
      </c>
      <c r="G22" s="87">
        <v>21934.08108</v>
      </c>
      <c r="H22" s="61">
        <v>19</v>
      </c>
      <c r="I22" s="60"/>
    </row>
    <row r="23" spans="1:9" ht="15" x14ac:dyDescent="0.25">
      <c r="A23" s="8" t="s">
        <v>19672</v>
      </c>
      <c r="B23" s="8" t="s">
        <v>19642</v>
      </c>
      <c r="C23" s="8" t="s">
        <v>19673</v>
      </c>
      <c r="D23" s="8" t="s">
        <v>19249</v>
      </c>
      <c r="E23" s="13" t="s">
        <v>35787</v>
      </c>
      <c r="F23" s="77" t="str">
        <f t="shared" si="0"/>
        <v>К товару</v>
      </c>
      <c r="G23" s="87">
        <v>18941.148000000001</v>
      </c>
      <c r="H23" s="61">
        <v>9</v>
      </c>
      <c r="I23" s="60"/>
    </row>
    <row r="24" spans="1:9" ht="15" x14ac:dyDescent="0.25">
      <c r="A24" s="8" t="s">
        <v>19674</v>
      </c>
      <c r="B24" s="8" t="s">
        <v>19642</v>
      </c>
      <c r="C24" s="8" t="s">
        <v>19675</v>
      </c>
      <c r="D24" s="8" t="s">
        <v>19233</v>
      </c>
      <c r="E24" s="13" t="s">
        <v>35788</v>
      </c>
      <c r="F24" s="77" t="str">
        <f t="shared" si="0"/>
        <v>К товару</v>
      </c>
      <c r="G24" s="87">
        <v>20283.247080000001</v>
      </c>
      <c r="H24" s="61">
        <v>23</v>
      </c>
      <c r="I24" s="60"/>
    </row>
    <row r="25" spans="1:9" ht="15" x14ac:dyDescent="0.25">
      <c r="A25" s="8" t="s">
        <v>19678</v>
      </c>
      <c r="B25" s="8" t="s">
        <v>19642</v>
      </c>
      <c r="C25" s="8" t="s">
        <v>19679</v>
      </c>
      <c r="D25" s="8" t="s">
        <v>19253</v>
      </c>
      <c r="E25" s="13" t="s">
        <v>35789</v>
      </c>
      <c r="F25" s="77" t="str">
        <f t="shared" si="0"/>
        <v>К товару</v>
      </c>
      <c r="G25" s="87">
        <v>7607.7381599999999</v>
      </c>
      <c r="H25" s="61">
        <v>22</v>
      </c>
      <c r="I25" s="60"/>
    </row>
    <row r="26" spans="1:9" ht="15" x14ac:dyDescent="0.25">
      <c r="A26" s="8" t="s">
        <v>19680</v>
      </c>
      <c r="B26" s="8" t="s">
        <v>19642</v>
      </c>
      <c r="C26" s="8" t="s">
        <v>19681</v>
      </c>
      <c r="D26" s="8" t="s">
        <v>19255</v>
      </c>
      <c r="E26" s="13" t="s">
        <v>35790</v>
      </c>
      <c r="F26" s="77" t="str">
        <f t="shared" si="0"/>
        <v>К товару</v>
      </c>
      <c r="G26" s="87">
        <v>7993.5119999999997</v>
      </c>
      <c r="H26" s="61">
        <v>31</v>
      </c>
      <c r="I26" s="60"/>
    </row>
    <row r="27" spans="1:9" ht="30" x14ac:dyDescent="0.25">
      <c r="A27" s="8" t="s">
        <v>19676</v>
      </c>
      <c r="B27" s="8" t="s">
        <v>19642</v>
      </c>
      <c r="C27" s="8" t="s">
        <v>19677</v>
      </c>
      <c r="D27" s="8" t="s">
        <v>19251</v>
      </c>
      <c r="E27" s="13" t="s">
        <v>35791</v>
      </c>
      <c r="F27" s="77" t="str">
        <f t="shared" si="0"/>
        <v>К товару</v>
      </c>
      <c r="G27" s="87">
        <v>7231.2321599999996</v>
      </c>
      <c r="H27" s="61">
        <v>7</v>
      </c>
      <c r="I27" s="60"/>
    </row>
    <row r="28" spans="1:9" ht="15" x14ac:dyDescent="0.25">
      <c r="A28" s="8" t="s">
        <v>19682</v>
      </c>
      <c r="B28" s="8" t="s">
        <v>19642</v>
      </c>
      <c r="C28" s="8" t="s">
        <v>19683</v>
      </c>
      <c r="D28" s="8" t="s">
        <v>19257</v>
      </c>
      <c r="E28" s="13" t="s">
        <v>35792</v>
      </c>
      <c r="F28" s="77" t="str">
        <f t="shared" si="0"/>
        <v>К товару</v>
      </c>
      <c r="G28" s="87">
        <v>7105.5370800000001</v>
      </c>
      <c r="H28" s="61">
        <v>8</v>
      </c>
      <c r="I28" s="60"/>
    </row>
    <row r="29" spans="1:9" ht="15" x14ac:dyDescent="0.25">
      <c r="A29" s="8" t="s">
        <v>19684</v>
      </c>
      <c r="B29" s="8" t="s">
        <v>19642</v>
      </c>
      <c r="C29" s="8" t="s">
        <v>19685</v>
      </c>
      <c r="D29" s="8" t="s">
        <v>26060</v>
      </c>
      <c r="E29" s="13" t="s">
        <v>35793</v>
      </c>
      <c r="F29" s="77" t="str">
        <f t="shared" si="0"/>
        <v>К товару</v>
      </c>
      <c r="G29" s="87">
        <v>11411.028</v>
      </c>
      <c r="H29" s="61">
        <v>28</v>
      </c>
      <c r="I29" s="60"/>
    </row>
    <row r="30" spans="1:9" ht="15" x14ac:dyDescent="0.25">
      <c r="A30" s="8" t="s">
        <v>19688</v>
      </c>
      <c r="B30" s="8" t="s">
        <v>19642</v>
      </c>
      <c r="C30" s="8" t="s">
        <v>19689</v>
      </c>
      <c r="D30" s="8" t="s">
        <v>19690</v>
      </c>
      <c r="E30" s="13" t="s">
        <v>35794</v>
      </c>
      <c r="F30" s="77" t="str">
        <f t="shared" si="0"/>
        <v>К товару</v>
      </c>
      <c r="G30" s="87">
        <v>5454.7030800000002</v>
      </c>
      <c r="H30" s="61">
        <v>17</v>
      </c>
      <c r="I30" s="60"/>
    </row>
    <row r="31" spans="1:9" ht="30" x14ac:dyDescent="0.25">
      <c r="A31" s="8" t="s">
        <v>19686</v>
      </c>
      <c r="B31" s="8" t="s">
        <v>19642</v>
      </c>
      <c r="C31" s="8" t="s">
        <v>19687</v>
      </c>
      <c r="D31" s="8" t="s">
        <v>19273</v>
      </c>
      <c r="E31" s="13" t="s">
        <v>35795</v>
      </c>
      <c r="F31" s="77" t="str">
        <f t="shared" si="0"/>
        <v>К товару</v>
      </c>
      <c r="G31" s="87">
        <v>5319.7401599999994</v>
      </c>
      <c r="H31" s="61">
        <v>13</v>
      </c>
      <c r="I31" s="60"/>
    </row>
    <row r="32" spans="1:9" ht="30" x14ac:dyDescent="0.25">
      <c r="A32" s="8" t="s">
        <v>19691</v>
      </c>
      <c r="B32" s="8" t="s">
        <v>19642</v>
      </c>
      <c r="C32" s="8" t="s">
        <v>19692</v>
      </c>
      <c r="D32" s="8" t="s">
        <v>19693</v>
      </c>
      <c r="E32" s="13" t="s">
        <v>35796</v>
      </c>
      <c r="F32" s="77" t="str">
        <f t="shared" si="0"/>
        <v>К товару</v>
      </c>
      <c r="G32" s="87">
        <v>7018.6510799999996</v>
      </c>
      <c r="H32" s="61">
        <v>19</v>
      </c>
      <c r="I32" s="60"/>
    </row>
    <row r="33" spans="1:9" ht="15" x14ac:dyDescent="0.25">
      <c r="A33" s="8" t="s">
        <v>19694</v>
      </c>
      <c r="B33" s="8" t="s">
        <v>19642</v>
      </c>
      <c r="C33" s="8" t="s">
        <v>19695</v>
      </c>
      <c r="D33" s="8" t="s">
        <v>19696</v>
      </c>
      <c r="E33" s="13" t="s">
        <v>35797</v>
      </c>
      <c r="F33" s="77" t="str">
        <f t="shared" si="0"/>
        <v>К товару</v>
      </c>
      <c r="G33" s="87">
        <v>73853.100000000006</v>
      </c>
      <c r="H33" s="61">
        <v>22</v>
      </c>
      <c r="I33" s="60"/>
    </row>
    <row r="34" spans="1:9" ht="15" x14ac:dyDescent="0.25">
      <c r="A34" s="8" t="s">
        <v>25228</v>
      </c>
      <c r="B34" s="8" t="s">
        <v>19642</v>
      </c>
      <c r="C34" s="8" t="s">
        <v>25229</v>
      </c>
      <c r="D34" s="8" t="s">
        <v>21796</v>
      </c>
      <c r="E34" s="13" t="s">
        <v>35798</v>
      </c>
      <c r="F34" s="77" t="str">
        <f t="shared" si="0"/>
        <v>К товару</v>
      </c>
      <c r="G34" s="87">
        <v>66226.826159999997</v>
      </c>
      <c r="H34" s="61">
        <v>10</v>
      </c>
      <c r="I34" s="60"/>
    </row>
    <row r="35" spans="1:9" ht="15" x14ac:dyDescent="0.25">
      <c r="A35" s="8" t="s">
        <v>19697</v>
      </c>
      <c r="B35" s="8" t="s">
        <v>19642</v>
      </c>
      <c r="C35" s="8" t="s">
        <v>19698</v>
      </c>
      <c r="D35" s="8" t="s">
        <v>19699</v>
      </c>
      <c r="E35" s="13" t="s">
        <v>35799</v>
      </c>
      <c r="F35" s="77" t="str">
        <f t="shared" si="0"/>
        <v>К товару</v>
      </c>
      <c r="G35" s="87">
        <v>26133.571079999998</v>
      </c>
      <c r="H35" s="61">
        <v>9</v>
      </c>
      <c r="I35" s="60"/>
    </row>
    <row r="36" spans="1:9" ht="30" x14ac:dyDescent="0.25">
      <c r="A36" s="8" t="s">
        <v>19700</v>
      </c>
      <c r="B36" s="8" t="s">
        <v>19642</v>
      </c>
      <c r="C36" s="8" t="s">
        <v>19701</v>
      </c>
      <c r="D36" s="8" t="s">
        <v>19702</v>
      </c>
      <c r="E36" s="13" t="s">
        <v>35800</v>
      </c>
      <c r="F36" s="77" t="str">
        <f t="shared" si="0"/>
        <v>К товару</v>
      </c>
      <c r="G36" s="87">
        <v>23642.839079999998</v>
      </c>
      <c r="H36" s="61">
        <v>38</v>
      </c>
      <c r="I36" s="60"/>
    </row>
    <row r="37" spans="1:9" ht="15" x14ac:dyDescent="0.25">
      <c r="A37" s="8" t="s">
        <v>19934</v>
      </c>
      <c r="B37" s="8" t="s">
        <v>19642</v>
      </c>
      <c r="C37" s="8" t="s">
        <v>19935</v>
      </c>
      <c r="D37" s="8" t="s">
        <v>19936</v>
      </c>
      <c r="E37" s="13" t="s">
        <v>35801</v>
      </c>
      <c r="F37" s="77" t="str">
        <f t="shared" si="0"/>
        <v>К товару</v>
      </c>
      <c r="G37" s="87">
        <v>15543.326159999999</v>
      </c>
      <c r="H37" s="61">
        <v>39</v>
      </c>
      <c r="I37" s="60"/>
    </row>
    <row r="38" spans="1:9" ht="15" x14ac:dyDescent="0.25">
      <c r="A38" s="8" t="s">
        <v>19703</v>
      </c>
      <c r="B38" s="8" t="s">
        <v>19642</v>
      </c>
      <c r="C38" s="8" t="s">
        <v>19704</v>
      </c>
      <c r="D38" s="8" t="s">
        <v>19287</v>
      </c>
      <c r="E38" s="13" t="s">
        <v>35802</v>
      </c>
      <c r="F38" s="77" t="str">
        <f t="shared" si="0"/>
        <v>К товару</v>
      </c>
      <c r="G38" s="87">
        <v>12560.240159999999</v>
      </c>
      <c r="H38" s="61">
        <v>37</v>
      </c>
      <c r="I38" s="60"/>
    </row>
    <row r="39" spans="1:9" ht="15" x14ac:dyDescent="0.25">
      <c r="A39" s="8" t="s">
        <v>19705</v>
      </c>
      <c r="B39" s="8" t="s">
        <v>19642</v>
      </c>
      <c r="C39" s="8" t="s">
        <v>19706</v>
      </c>
      <c r="D39" s="8" t="s">
        <v>13919</v>
      </c>
      <c r="E39" s="13" t="s">
        <v>35803</v>
      </c>
      <c r="F39" s="77" t="str">
        <f t="shared" si="0"/>
        <v>К товару</v>
      </c>
      <c r="G39" s="87">
        <v>14606.69508</v>
      </c>
      <c r="H39" s="61">
        <v>19</v>
      </c>
      <c r="I39" s="60"/>
    </row>
    <row r="40" spans="1:9" ht="15" x14ac:dyDescent="0.25">
      <c r="A40" s="8" t="s">
        <v>19707</v>
      </c>
      <c r="B40" s="8" t="s">
        <v>19642</v>
      </c>
      <c r="C40" s="8" t="s">
        <v>19708</v>
      </c>
      <c r="D40" s="8" t="s">
        <v>19709</v>
      </c>
      <c r="E40" s="13" t="s">
        <v>35804</v>
      </c>
      <c r="F40" s="77" t="str">
        <f t="shared" si="0"/>
        <v>К товару</v>
      </c>
      <c r="G40" s="87">
        <v>17918.210159999999</v>
      </c>
      <c r="H40" s="61">
        <v>7</v>
      </c>
      <c r="I40" s="60"/>
    </row>
    <row r="41" spans="1:9" ht="15" x14ac:dyDescent="0.25">
      <c r="A41" s="8" t="s">
        <v>19710</v>
      </c>
      <c r="B41" s="8" t="s">
        <v>19642</v>
      </c>
      <c r="C41" s="8" t="s">
        <v>19711</v>
      </c>
      <c r="D41" s="8" t="s">
        <v>19712</v>
      </c>
      <c r="E41" s="13" t="s">
        <v>35805</v>
      </c>
      <c r="F41" s="77" t="str">
        <f t="shared" si="0"/>
        <v>К товару</v>
      </c>
      <c r="G41" s="87">
        <v>20177.246159999999</v>
      </c>
      <c r="H41" s="61">
        <v>19</v>
      </c>
      <c r="I41" s="60"/>
    </row>
    <row r="42" spans="1:9" ht="15" x14ac:dyDescent="0.25">
      <c r="A42" s="8" t="s">
        <v>19713</v>
      </c>
      <c r="B42" s="8" t="s">
        <v>19642</v>
      </c>
      <c r="C42" s="8" t="s">
        <v>19714</v>
      </c>
      <c r="D42" s="8" t="s">
        <v>19715</v>
      </c>
      <c r="E42" s="13" t="s">
        <v>35806</v>
      </c>
      <c r="F42" s="77" t="str">
        <f t="shared" si="0"/>
        <v>К товару</v>
      </c>
      <c r="G42" s="87">
        <v>21886.00416</v>
      </c>
      <c r="H42" s="61">
        <v>19</v>
      </c>
      <c r="I42" s="60"/>
    </row>
    <row r="43" spans="1:9" ht="15" x14ac:dyDescent="0.25">
      <c r="A43" s="8" t="s">
        <v>19716</v>
      </c>
      <c r="B43" s="8" t="s">
        <v>19642</v>
      </c>
      <c r="C43" s="8" t="s">
        <v>19717</v>
      </c>
      <c r="D43" s="8" t="s">
        <v>19718</v>
      </c>
      <c r="E43" s="13" t="s">
        <v>35807</v>
      </c>
      <c r="F43" s="77" t="str">
        <f t="shared" si="0"/>
        <v>К товару</v>
      </c>
      <c r="G43" s="87">
        <v>19732.969079999999</v>
      </c>
      <c r="H43" s="61">
        <v>8</v>
      </c>
      <c r="I43" s="60"/>
    </row>
    <row r="44" spans="1:9" ht="15" x14ac:dyDescent="0.25">
      <c r="A44" s="8" t="s">
        <v>19719</v>
      </c>
      <c r="B44" s="8" t="s">
        <v>19642</v>
      </c>
      <c r="C44" s="8" t="s">
        <v>19720</v>
      </c>
      <c r="D44" s="8" t="s">
        <v>19721</v>
      </c>
      <c r="E44" s="13" t="s">
        <v>35808</v>
      </c>
      <c r="F44" s="77" t="str">
        <f t="shared" si="0"/>
        <v>К товару</v>
      </c>
      <c r="G44" s="87">
        <v>26702.964</v>
      </c>
      <c r="H44" s="61">
        <v>8</v>
      </c>
      <c r="I44" s="60"/>
    </row>
    <row r="45" spans="1:9" ht="15" x14ac:dyDescent="0.25">
      <c r="A45" s="8" t="s">
        <v>19722</v>
      </c>
      <c r="B45" s="8" t="s">
        <v>19642</v>
      </c>
      <c r="C45" s="8" t="s">
        <v>19723</v>
      </c>
      <c r="D45" s="8" t="s">
        <v>19724</v>
      </c>
      <c r="E45" s="13" t="s">
        <v>35809</v>
      </c>
      <c r="F45" s="77" t="str">
        <f t="shared" si="0"/>
        <v>К товару</v>
      </c>
      <c r="G45" s="87">
        <v>18072.288</v>
      </c>
      <c r="H45" s="61">
        <v>19</v>
      </c>
      <c r="I45" s="60"/>
    </row>
    <row r="46" spans="1:9" ht="15" x14ac:dyDescent="0.25">
      <c r="A46" s="8" t="s">
        <v>19725</v>
      </c>
      <c r="B46" s="8" t="s">
        <v>19642</v>
      </c>
      <c r="C46" s="8" t="s">
        <v>19726</v>
      </c>
      <c r="D46" s="8" t="s">
        <v>19727</v>
      </c>
      <c r="E46" s="13" t="s">
        <v>35810</v>
      </c>
      <c r="F46" s="77" t="str">
        <f t="shared" si="0"/>
        <v>К товару</v>
      </c>
      <c r="G46" s="87">
        <v>18825.3</v>
      </c>
      <c r="H46" s="61">
        <v>8</v>
      </c>
      <c r="I46" s="60"/>
    </row>
    <row r="47" spans="1:9" ht="15" x14ac:dyDescent="0.25">
      <c r="A47" s="8" t="s">
        <v>19728</v>
      </c>
      <c r="B47" s="8" t="s">
        <v>19642</v>
      </c>
      <c r="C47" s="8" t="s">
        <v>19729</v>
      </c>
      <c r="D47" s="8" t="s">
        <v>19730</v>
      </c>
      <c r="E47" s="13" t="s">
        <v>35811</v>
      </c>
      <c r="F47" s="77" t="str">
        <f t="shared" si="0"/>
        <v>К товару</v>
      </c>
      <c r="G47" s="87">
        <v>21731.34708</v>
      </c>
      <c r="H47" s="61">
        <v>9</v>
      </c>
      <c r="I47" s="60"/>
    </row>
    <row r="48" spans="1:9" ht="15" x14ac:dyDescent="0.25">
      <c r="A48" s="8" t="s">
        <v>19731</v>
      </c>
      <c r="B48" s="8" t="s">
        <v>19642</v>
      </c>
      <c r="C48" s="8" t="s">
        <v>19732</v>
      </c>
      <c r="D48" s="8" t="s">
        <v>19733</v>
      </c>
      <c r="E48" s="13" t="s">
        <v>35812</v>
      </c>
      <c r="F48" s="77" t="str">
        <f t="shared" si="0"/>
        <v>К товару</v>
      </c>
      <c r="G48" s="87">
        <v>28324.835999999999</v>
      </c>
      <c r="H48" s="61">
        <v>9</v>
      </c>
      <c r="I48" s="60"/>
    </row>
    <row r="49" spans="1:9" ht="15" x14ac:dyDescent="0.25">
      <c r="A49" s="8" t="s">
        <v>19734</v>
      </c>
      <c r="B49" s="8" t="s">
        <v>19642</v>
      </c>
      <c r="C49" s="8" t="s">
        <v>19735</v>
      </c>
      <c r="D49" s="8" t="s">
        <v>19736</v>
      </c>
      <c r="E49" s="13" t="s">
        <v>35813</v>
      </c>
      <c r="F49" s="77" t="str">
        <f t="shared" si="0"/>
        <v>К товару</v>
      </c>
      <c r="G49" s="87">
        <v>58889.593080000006</v>
      </c>
      <c r="H49" s="61">
        <v>18</v>
      </c>
      <c r="I49" s="60"/>
    </row>
    <row r="50" spans="1:9" ht="15" x14ac:dyDescent="0.25">
      <c r="A50" s="8" t="s">
        <v>25230</v>
      </c>
      <c r="B50" s="8" t="s">
        <v>19642</v>
      </c>
      <c r="C50" s="8" t="s">
        <v>25231</v>
      </c>
      <c r="D50" s="8" t="s">
        <v>25232</v>
      </c>
      <c r="E50" s="13" t="s">
        <v>35814</v>
      </c>
      <c r="F50" s="77" t="str">
        <f t="shared" si="0"/>
        <v>К товару</v>
      </c>
      <c r="G50" s="87">
        <v>15746.060159999999</v>
      </c>
      <c r="H50" s="61">
        <v>10</v>
      </c>
      <c r="I50" s="60"/>
    </row>
    <row r="51" spans="1:9" ht="15" x14ac:dyDescent="0.25">
      <c r="A51" s="8" t="s">
        <v>19737</v>
      </c>
      <c r="B51" s="8" t="s">
        <v>19642</v>
      </c>
      <c r="C51" s="8" t="s">
        <v>19738</v>
      </c>
      <c r="D51" s="8" t="s">
        <v>19739</v>
      </c>
      <c r="E51" s="13" t="s">
        <v>35815</v>
      </c>
      <c r="F51" s="77" t="str">
        <f t="shared" si="0"/>
        <v>К товару</v>
      </c>
      <c r="G51" s="87">
        <v>12173.88708</v>
      </c>
      <c r="H51" s="61">
        <v>8</v>
      </c>
      <c r="I51" s="60"/>
    </row>
    <row r="52" spans="1:9" ht="15" x14ac:dyDescent="0.25">
      <c r="A52" s="8" t="s">
        <v>19740</v>
      </c>
      <c r="B52" s="8" t="s">
        <v>19642</v>
      </c>
      <c r="C52" s="8" t="s">
        <v>19741</v>
      </c>
      <c r="D52" s="8" t="s">
        <v>19742</v>
      </c>
      <c r="E52" s="13" t="s">
        <v>35816</v>
      </c>
      <c r="F52" s="77" t="str">
        <f t="shared" si="0"/>
        <v>К товару</v>
      </c>
      <c r="G52" s="87">
        <v>12550.39308</v>
      </c>
      <c r="H52" s="61">
        <v>19</v>
      </c>
      <c r="I52" s="60"/>
    </row>
    <row r="53" spans="1:9" ht="15" x14ac:dyDescent="0.25">
      <c r="A53" s="8" t="s">
        <v>19743</v>
      </c>
      <c r="B53" s="8" t="s">
        <v>19642</v>
      </c>
      <c r="C53" s="8" t="s">
        <v>19744</v>
      </c>
      <c r="D53" s="8" t="s">
        <v>19745</v>
      </c>
      <c r="E53" s="13" t="s">
        <v>35817</v>
      </c>
      <c r="F53" s="77" t="str">
        <f t="shared" si="0"/>
        <v>К товару</v>
      </c>
      <c r="G53" s="87">
        <v>17976.134159999998</v>
      </c>
      <c r="H53" s="61">
        <v>19</v>
      </c>
      <c r="I53" s="60"/>
    </row>
    <row r="54" spans="1:9" ht="15" x14ac:dyDescent="0.25">
      <c r="A54" s="8" t="s">
        <v>19746</v>
      </c>
      <c r="B54" s="8" t="s">
        <v>19642</v>
      </c>
      <c r="C54" s="8" t="s">
        <v>19747</v>
      </c>
      <c r="D54" s="8" t="s">
        <v>19748</v>
      </c>
      <c r="E54" s="13" t="s">
        <v>35818</v>
      </c>
      <c r="F54" s="77" t="str">
        <f t="shared" si="0"/>
        <v>К товару</v>
      </c>
      <c r="G54" s="87">
        <v>21132.992159999998</v>
      </c>
      <c r="H54" s="61">
        <v>8</v>
      </c>
      <c r="I54" s="60"/>
    </row>
    <row r="55" spans="1:9" ht="15" x14ac:dyDescent="0.25">
      <c r="A55" s="8" t="s">
        <v>25233</v>
      </c>
      <c r="B55" s="8" t="s">
        <v>19642</v>
      </c>
      <c r="C55" s="8" t="s">
        <v>25234</v>
      </c>
      <c r="D55" s="8" t="s">
        <v>25235</v>
      </c>
      <c r="E55" s="13" t="s">
        <v>35819</v>
      </c>
      <c r="F55" s="77" t="str">
        <f t="shared" si="0"/>
        <v>К товару</v>
      </c>
      <c r="G55" s="87">
        <v>20379.980159999999</v>
      </c>
      <c r="H55" s="61">
        <v>17</v>
      </c>
      <c r="I55" s="60"/>
    </row>
    <row r="56" spans="1:9" ht="15" x14ac:dyDescent="0.25">
      <c r="A56" s="8" t="s">
        <v>19752</v>
      </c>
      <c r="B56" s="8" t="s">
        <v>19642</v>
      </c>
      <c r="C56" s="8" t="s">
        <v>19753</v>
      </c>
      <c r="D56" s="8" t="s">
        <v>19754</v>
      </c>
      <c r="E56" s="13" t="s">
        <v>35820</v>
      </c>
      <c r="F56" s="77" t="str">
        <f t="shared" si="0"/>
        <v>К товару</v>
      </c>
      <c r="G56" s="87">
        <v>12637.27908</v>
      </c>
      <c r="H56" s="61">
        <v>9</v>
      </c>
      <c r="I56" s="60"/>
    </row>
    <row r="57" spans="1:9" ht="15" x14ac:dyDescent="0.25">
      <c r="A57" s="8" t="s">
        <v>19749</v>
      </c>
      <c r="B57" s="8" t="s">
        <v>19642</v>
      </c>
      <c r="C57" s="8" t="s">
        <v>19750</v>
      </c>
      <c r="D57" s="8" t="s">
        <v>19751</v>
      </c>
      <c r="E57" s="13" t="s">
        <v>35821</v>
      </c>
      <c r="F57" s="77" t="str">
        <f t="shared" si="0"/>
        <v>К товару</v>
      </c>
      <c r="G57" s="87">
        <v>18294.71616</v>
      </c>
      <c r="H57" s="61">
        <v>9</v>
      </c>
      <c r="I57" s="60"/>
    </row>
    <row r="58" spans="1:9" ht="15" x14ac:dyDescent="0.25">
      <c r="A58" s="8" t="s">
        <v>19755</v>
      </c>
      <c r="B58" s="8" t="s">
        <v>19642</v>
      </c>
      <c r="C58" s="8" t="s">
        <v>19756</v>
      </c>
      <c r="D58" s="8" t="s">
        <v>19757</v>
      </c>
      <c r="E58" s="13" t="s">
        <v>35822</v>
      </c>
      <c r="F58" s="77" t="str">
        <f t="shared" si="0"/>
        <v>К товару</v>
      </c>
      <c r="G58" s="87">
        <v>13515.98616</v>
      </c>
      <c r="H58" s="61">
        <v>19</v>
      </c>
      <c r="I58" s="60"/>
    </row>
    <row r="59" spans="1:9" ht="15" x14ac:dyDescent="0.25">
      <c r="A59" s="8" t="s">
        <v>19758</v>
      </c>
      <c r="B59" s="8" t="s">
        <v>19642</v>
      </c>
      <c r="C59" s="8" t="s">
        <v>19759</v>
      </c>
      <c r="D59" s="8" t="s">
        <v>19760</v>
      </c>
      <c r="E59" s="13" t="s">
        <v>35823</v>
      </c>
      <c r="F59" s="77" t="str">
        <f t="shared" si="0"/>
        <v>К товару</v>
      </c>
      <c r="G59" s="87">
        <v>21731.34708</v>
      </c>
      <c r="H59" s="61">
        <v>9</v>
      </c>
      <c r="I59" s="60"/>
    </row>
    <row r="60" spans="1:9" ht="15" x14ac:dyDescent="0.25">
      <c r="A60" s="8" t="s">
        <v>19761</v>
      </c>
      <c r="B60" s="8" t="s">
        <v>19642</v>
      </c>
      <c r="C60" s="8" t="s">
        <v>19762</v>
      </c>
      <c r="D60" s="8" t="s">
        <v>19763</v>
      </c>
      <c r="E60" s="13" t="s">
        <v>35824</v>
      </c>
      <c r="F60" s="77" t="str">
        <f t="shared" si="0"/>
        <v>К товару</v>
      </c>
      <c r="G60" s="87">
        <v>16025.83308</v>
      </c>
      <c r="H60" s="61">
        <v>19</v>
      </c>
      <c r="I60" s="60"/>
    </row>
    <row r="61" spans="1:9" ht="15" x14ac:dyDescent="0.25">
      <c r="A61" s="8" t="s">
        <v>19764</v>
      </c>
      <c r="B61" s="8" t="s">
        <v>19642</v>
      </c>
      <c r="C61" s="8" t="s">
        <v>19765</v>
      </c>
      <c r="D61" s="8" t="s">
        <v>19766</v>
      </c>
      <c r="E61" s="13" t="s">
        <v>35825</v>
      </c>
      <c r="F61" s="77" t="str">
        <f t="shared" si="0"/>
        <v>К товару</v>
      </c>
      <c r="G61" s="87">
        <v>16025.83308</v>
      </c>
      <c r="H61" s="61">
        <v>16</v>
      </c>
      <c r="I61" s="60"/>
    </row>
    <row r="62" spans="1:9" ht="15" x14ac:dyDescent="0.25">
      <c r="A62" s="8" t="s">
        <v>19767</v>
      </c>
      <c r="B62" s="8" t="s">
        <v>19642</v>
      </c>
      <c r="C62" s="8" t="s">
        <v>19768</v>
      </c>
      <c r="D62" s="8" t="s">
        <v>19289</v>
      </c>
      <c r="E62" s="13" t="s">
        <v>35826</v>
      </c>
      <c r="F62" s="77" t="str">
        <f t="shared" si="0"/>
        <v>К товару</v>
      </c>
      <c r="G62" s="87">
        <v>15765.175079999999</v>
      </c>
      <c r="H62" s="61">
        <v>9</v>
      </c>
      <c r="I62" s="60"/>
    </row>
    <row r="63" spans="1:9" ht="15" x14ac:dyDescent="0.25">
      <c r="A63" s="8" t="s">
        <v>19769</v>
      </c>
      <c r="B63" s="8" t="s">
        <v>19642</v>
      </c>
      <c r="C63" s="8" t="s">
        <v>19770</v>
      </c>
      <c r="D63" s="8" t="s">
        <v>19771</v>
      </c>
      <c r="E63" s="13" t="s">
        <v>35827</v>
      </c>
      <c r="F63" s="77" t="str">
        <f t="shared" si="0"/>
        <v>К товару</v>
      </c>
      <c r="G63" s="87">
        <v>28228.68216</v>
      </c>
      <c r="H63" s="61">
        <v>9</v>
      </c>
      <c r="I63" s="60"/>
    </row>
    <row r="64" spans="1:9" ht="15" x14ac:dyDescent="0.25">
      <c r="A64" s="8" t="s">
        <v>19772</v>
      </c>
      <c r="B64" s="8" t="s">
        <v>19642</v>
      </c>
      <c r="C64" s="8" t="s">
        <v>19773</v>
      </c>
      <c r="D64" s="8" t="s">
        <v>19774</v>
      </c>
      <c r="E64" s="13" t="s">
        <v>35828</v>
      </c>
      <c r="F64" s="77" t="str">
        <f t="shared" si="0"/>
        <v>К товару</v>
      </c>
      <c r="G64" s="87">
        <v>24598.585080000001</v>
      </c>
      <c r="H64" s="61">
        <v>20</v>
      </c>
      <c r="I64" s="60"/>
    </row>
    <row r="65" spans="1:9" ht="15" x14ac:dyDescent="0.25">
      <c r="A65" s="8" t="s">
        <v>19775</v>
      </c>
      <c r="B65" s="8" t="s">
        <v>19642</v>
      </c>
      <c r="C65" s="8" t="s">
        <v>19776</v>
      </c>
      <c r="D65" s="8" t="s">
        <v>19777</v>
      </c>
      <c r="E65" s="13" t="s">
        <v>35829</v>
      </c>
      <c r="F65" s="77" t="str">
        <f t="shared" si="0"/>
        <v>К товару</v>
      </c>
      <c r="G65" s="87">
        <v>18034.05816</v>
      </c>
      <c r="H65" s="61">
        <v>9</v>
      </c>
      <c r="I65" s="60"/>
    </row>
    <row r="66" spans="1:9" ht="15" x14ac:dyDescent="0.25">
      <c r="A66" s="8" t="s">
        <v>19778</v>
      </c>
      <c r="B66" s="8" t="s">
        <v>19642</v>
      </c>
      <c r="C66" s="8" t="s">
        <v>19779</v>
      </c>
      <c r="D66" s="8" t="s">
        <v>19780</v>
      </c>
      <c r="E66" s="13" t="s">
        <v>35830</v>
      </c>
      <c r="F66" s="77" t="str">
        <f t="shared" si="0"/>
        <v>К товару</v>
      </c>
      <c r="G66" s="87">
        <v>19636.236000000001</v>
      </c>
      <c r="H66" s="61">
        <v>7</v>
      </c>
      <c r="I66" s="60"/>
    </row>
    <row r="67" spans="1:9" ht="15" x14ac:dyDescent="0.25">
      <c r="A67" s="8" t="s">
        <v>19781</v>
      </c>
      <c r="B67" s="8" t="s">
        <v>19642</v>
      </c>
      <c r="C67" s="8" t="s">
        <v>19782</v>
      </c>
      <c r="D67" s="8" t="s">
        <v>19783</v>
      </c>
      <c r="E67" s="13" t="s">
        <v>35831</v>
      </c>
      <c r="F67" s="77" t="str">
        <f t="shared" si="0"/>
        <v>К товару</v>
      </c>
      <c r="G67" s="87">
        <v>21770.156159999999</v>
      </c>
      <c r="H67" s="61">
        <v>8</v>
      </c>
      <c r="I67" s="60"/>
    </row>
    <row r="68" spans="1:9" ht="15" x14ac:dyDescent="0.25">
      <c r="A68" s="8" t="s">
        <v>19784</v>
      </c>
      <c r="B68" s="8" t="s">
        <v>19642</v>
      </c>
      <c r="C68" s="8" t="s">
        <v>19785</v>
      </c>
      <c r="D68" s="8" t="s">
        <v>19786</v>
      </c>
      <c r="E68" s="13" t="s">
        <v>35832</v>
      </c>
      <c r="F68" s="77" t="str">
        <f t="shared" si="0"/>
        <v>К товару</v>
      </c>
      <c r="G68" s="87">
        <v>20196.361079999999</v>
      </c>
      <c r="H68" s="61">
        <v>9</v>
      </c>
      <c r="I68" s="60"/>
    </row>
    <row r="69" spans="1:9" ht="15" x14ac:dyDescent="0.25">
      <c r="A69" s="8" t="s">
        <v>19787</v>
      </c>
      <c r="B69" s="8" t="s">
        <v>19642</v>
      </c>
      <c r="C69" s="8" t="s">
        <v>19788</v>
      </c>
      <c r="D69" s="8" t="s">
        <v>19789</v>
      </c>
      <c r="E69" s="13" t="s">
        <v>35833</v>
      </c>
      <c r="F69" s="77" t="str">
        <f t="shared" si="0"/>
        <v>К товару</v>
      </c>
      <c r="G69" s="87">
        <v>19308.386159999998</v>
      </c>
      <c r="H69" s="61">
        <v>9</v>
      </c>
      <c r="I69" s="60"/>
    </row>
    <row r="70" spans="1:9" ht="15" x14ac:dyDescent="0.25">
      <c r="A70" s="8" t="s">
        <v>19790</v>
      </c>
      <c r="B70" s="8" t="s">
        <v>19642</v>
      </c>
      <c r="C70" s="8" t="s">
        <v>19791</v>
      </c>
      <c r="D70" s="8" t="s">
        <v>19792</v>
      </c>
      <c r="E70" s="13" t="s">
        <v>35834</v>
      </c>
      <c r="F70" s="77" t="str">
        <f t="shared" si="0"/>
        <v>К товару</v>
      </c>
      <c r="G70" s="87">
        <v>12965.70816</v>
      </c>
      <c r="H70" s="61">
        <v>33</v>
      </c>
      <c r="I70" s="60"/>
    </row>
    <row r="71" spans="1:9" ht="15" x14ac:dyDescent="0.25">
      <c r="A71" s="8" t="s">
        <v>19793</v>
      </c>
      <c r="B71" s="8" t="s">
        <v>19642</v>
      </c>
      <c r="C71" s="8" t="s">
        <v>19794</v>
      </c>
      <c r="D71" s="8" t="s">
        <v>19795</v>
      </c>
      <c r="E71" s="13" t="s">
        <v>35835</v>
      </c>
      <c r="F71" s="77" t="str">
        <f t="shared" si="0"/>
        <v>К товару</v>
      </c>
      <c r="G71" s="87">
        <v>13843.835999999999</v>
      </c>
      <c r="H71" s="61">
        <v>19</v>
      </c>
      <c r="I71" s="60"/>
    </row>
    <row r="72" spans="1:9" ht="15" x14ac:dyDescent="0.25">
      <c r="A72" s="8" t="s">
        <v>19796</v>
      </c>
      <c r="B72" s="8" t="s">
        <v>19642</v>
      </c>
      <c r="C72" s="8" t="s">
        <v>19797</v>
      </c>
      <c r="D72" s="8" t="s">
        <v>19798</v>
      </c>
      <c r="E72" s="13" t="s">
        <v>35836</v>
      </c>
      <c r="F72" s="77" t="str">
        <f t="shared" si="0"/>
        <v>К товару</v>
      </c>
      <c r="G72" s="87">
        <v>16392.491999999998</v>
      </c>
      <c r="H72" s="61">
        <v>13</v>
      </c>
      <c r="I72" s="60"/>
    </row>
    <row r="73" spans="1:9" ht="15" x14ac:dyDescent="0.25">
      <c r="A73" s="8" t="s">
        <v>19799</v>
      </c>
      <c r="B73" s="8" t="s">
        <v>19642</v>
      </c>
      <c r="C73" s="8" t="s">
        <v>19800</v>
      </c>
      <c r="D73" s="8" t="s">
        <v>19305</v>
      </c>
      <c r="E73" s="13" t="s">
        <v>35837</v>
      </c>
      <c r="F73" s="77" t="str">
        <f t="shared" si="0"/>
        <v>К товару</v>
      </c>
      <c r="G73" s="87">
        <v>15446.593080000001</v>
      </c>
      <c r="H73" s="61">
        <v>17</v>
      </c>
      <c r="I73" s="60"/>
    </row>
    <row r="74" spans="1:9" ht="15" x14ac:dyDescent="0.25">
      <c r="A74" s="8" t="s">
        <v>19801</v>
      </c>
      <c r="B74" s="8" t="s">
        <v>19642</v>
      </c>
      <c r="C74" s="8" t="s">
        <v>19802</v>
      </c>
      <c r="D74" s="8" t="s">
        <v>19803</v>
      </c>
      <c r="E74" s="13" t="s">
        <v>35838</v>
      </c>
      <c r="F74" s="77" t="str">
        <f t="shared" ref="F74:F137" si="1">HYPERLINK("https://shop-askom.kz/?pbrandnumber="&amp;C74&amp;"&amp;pbrandname=YON", "К товару")</f>
        <v>К товару</v>
      </c>
      <c r="G74" s="87">
        <v>22204.586159999999</v>
      </c>
      <c r="H74" s="61">
        <v>4</v>
      </c>
      <c r="I74" s="60"/>
    </row>
    <row r="75" spans="1:9" ht="15" x14ac:dyDescent="0.25">
      <c r="A75" s="8" t="s">
        <v>19804</v>
      </c>
      <c r="B75" s="8" t="s">
        <v>19642</v>
      </c>
      <c r="C75" s="8" t="s">
        <v>19805</v>
      </c>
      <c r="D75" s="8" t="s">
        <v>19806</v>
      </c>
      <c r="E75" s="13" t="s">
        <v>35839</v>
      </c>
      <c r="F75" s="77" t="str">
        <f t="shared" si="1"/>
        <v>К товару</v>
      </c>
      <c r="G75" s="87">
        <v>21451.57416</v>
      </c>
      <c r="H75" s="61">
        <v>33</v>
      </c>
      <c r="I75" s="60"/>
    </row>
    <row r="76" spans="1:9" ht="15" x14ac:dyDescent="0.25">
      <c r="A76" s="8" t="s">
        <v>19807</v>
      </c>
      <c r="B76" s="8" t="s">
        <v>19642</v>
      </c>
      <c r="C76" s="8" t="s">
        <v>19808</v>
      </c>
      <c r="D76" s="8" t="s">
        <v>19809</v>
      </c>
      <c r="E76" s="13" t="s">
        <v>35840</v>
      </c>
      <c r="F76" s="77" t="str">
        <f t="shared" si="1"/>
        <v>К товару</v>
      </c>
      <c r="G76" s="87">
        <v>11034.521999999999</v>
      </c>
      <c r="H76" s="61">
        <v>9</v>
      </c>
      <c r="I76" s="60"/>
    </row>
    <row r="77" spans="1:9" ht="15" x14ac:dyDescent="0.25">
      <c r="A77" s="8" t="s">
        <v>19810</v>
      </c>
      <c r="B77" s="8" t="s">
        <v>19642</v>
      </c>
      <c r="C77" s="8" t="s">
        <v>19811</v>
      </c>
      <c r="D77" s="8" t="s">
        <v>19313</v>
      </c>
      <c r="E77" s="13" t="s">
        <v>35841</v>
      </c>
      <c r="F77" s="77" t="str">
        <f t="shared" si="1"/>
        <v>К товару</v>
      </c>
      <c r="G77" s="87">
        <v>15630.212159999999</v>
      </c>
      <c r="H77" s="61">
        <v>9</v>
      </c>
      <c r="I77" s="60"/>
    </row>
    <row r="78" spans="1:9" ht="15" x14ac:dyDescent="0.25">
      <c r="A78" s="8" t="s">
        <v>19812</v>
      </c>
      <c r="B78" s="8" t="s">
        <v>19642</v>
      </c>
      <c r="C78" s="8" t="s">
        <v>19813</v>
      </c>
      <c r="D78" s="8" t="s">
        <v>19814</v>
      </c>
      <c r="E78" s="13" t="s">
        <v>35842</v>
      </c>
      <c r="F78" s="77" t="str">
        <f t="shared" si="1"/>
        <v>К товару</v>
      </c>
      <c r="G78" s="87">
        <v>15746.060159999999</v>
      </c>
      <c r="H78" s="61">
        <v>15</v>
      </c>
      <c r="I78" s="60"/>
    </row>
    <row r="79" spans="1:9" ht="15" x14ac:dyDescent="0.25">
      <c r="A79" s="8" t="s">
        <v>19815</v>
      </c>
      <c r="B79" s="8" t="s">
        <v>19642</v>
      </c>
      <c r="C79" s="8" t="s">
        <v>19816</v>
      </c>
      <c r="D79" s="8" t="s">
        <v>19817</v>
      </c>
      <c r="E79" s="13" t="s">
        <v>35843</v>
      </c>
      <c r="F79" s="77" t="str">
        <f t="shared" si="1"/>
        <v>К товару</v>
      </c>
      <c r="G79" s="87">
        <v>73660.213080000001</v>
      </c>
      <c r="H79" s="61">
        <v>37</v>
      </c>
      <c r="I79" s="60"/>
    </row>
    <row r="80" spans="1:9" ht="15" x14ac:dyDescent="0.25">
      <c r="A80" s="8" t="s">
        <v>19818</v>
      </c>
      <c r="B80" s="8" t="s">
        <v>19642</v>
      </c>
      <c r="C80" s="8" t="s">
        <v>19819</v>
      </c>
      <c r="D80" s="8" t="s">
        <v>19321</v>
      </c>
      <c r="E80" s="13" t="s">
        <v>35844</v>
      </c>
      <c r="F80" s="77" t="str">
        <f t="shared" si="1"/>
        <v>К товару</v>
      </c>
      <c r="G80" s="87">
        <v>108511.34616</v>
      </c>
      <c r="H80" s="61">
        <v>9</v>
      </c>
      <c r="I80" s="60"/>
    </row>
    <row r="81" spans="1:9" ht="15" x14ac:dyDescent="0.25">
      <c r="A81" s="8" t="s">
        <v>19820</v>
      </c>
      <c r="B81" s="8" t="s">
        <v>19642</v>
      </c>
      <c r="C81" s="8" t="s">
        <v>19821</v>
      </c>
      <c r="D81" s="8" t="s">
        <v>19822</v>
      </c>
      <c r="E81" s="13" t="s">
        <v>35845</v>
      </c>
      <c r="F81" s="77" t="str">
        <f t="shared" si="1"/>
        <v>К товару</v>
      </c>
      <c r="G81" s="87">
        <v>26722.658159999999</v>
      </c>
      <c r="H81" s="61">
        <v>9</v>
      </c>
      <c r="I81" s="60"/>
    </row>
    <row r="82" spans="1:9" ht="15" x14ac:dyDescent="0.25">
      <c r="A82" s="8" t="s">
        <v>19823</v>
      </c>
      <c r="B82" s="8" t="s">
        <v>19642</v>
      </c>
      <c r="C82" s="8" t="s">
        <v>19824</v>
      </c>
      <c r="D82" s="8" t="s">
        <v>19825</v>
      </c>
      <c r="E82" s="13" t="s">
        <v>35846</v>
      </c>
      <c r="F82" s="77" t="str">
        <f t="shared" si="1"/>
        <v>К товару</v>
      </c>
      <c r="G82" s="87">
        <v>18313.83108</v>
      </c>
      <c r="H82" s="61">
        <v>9</v>
      </c>
      <c r="I82" s="60"/>
    </row>
    <row r="83" spans="1:9" ht="15" x14ac:dyDescent="0.25">
      <c r="A83" s="8" t="s">
        <v>19826</v>
      </c>
      <c r="B83" s="8" t="s">
        <v>19642</v>
      </c>
      <c r="C83" s="8" t="s">
        <v>19827</v>
      </c>
      <c r="D83" s="8" t="s">
        <v>19828</v>
      </c>
      <c r="E83" s="13" t="s">
        <v>35847</v>
      </c>
      <c r="F83" s="77" t="str">
        <f t="shared" si="1"/>
        <v>К товару</v>
      </c>
      <c r="G83" s="87">
        <v>16894.693080000001</v>
      </c>
      <c r="H83" s="61">
        <v>9</v>
      </c>
      <c r="I83" s="60"/>
    </row>
    <row r="84" spans="1:9" ht="30" x14ac:dyDescent="0.25">
      <c r="A84" s="8" t="s">
        <v>19829</v>
      </c>
      <c r="B84" s="8" t="s">
        <v>19642</v>
      </c>
      <c r="C84" s="8" t="s">
        <v>19830</v>
      </c>
      <c r="D84" s="8" t="s">
        <v>19831</v>
      </c>
      <c r="E84" s="13" t="s">
        <v>35848</v>
      </c>
      <c r="F84" s="77" t="str">
        <f t="shared" si="1"/>
        <v>К товару</v>
      </c>
      <c r="G84" s="87">
        <v>15291.936</v>
      </c>
      <c r="H84" s="61">
        <v>6</v>
      </c>
      <c r="I84" s="60"/>
    </row>
    <row r="85" spans="1:9" ht="15" x14ac:dyDescent="0.25">
      <c r="A85" s="8" t="s">
        <v>19832</v>
      </c>
      <c r="B85" s="8" t="s">
        <v>19642</v>
      </c>
      <c r="C85" s="8" t="s">
        <v>19833</v>
      </c>
      <c r="D85" s="8" t="s">
        <v>19834</v>
      </c>
      <c r="E85" s="13" t="s">
        <v>35849</v>
      </c>
      <c r="F85" s="77" t="str">
        <f t="shared" si="1"/>
        <v>К товару</v>
      </c>
      <c r="G85" s="87">
        <v>18680.490000000002</v>
      </c>
      <c r="H85" s="61">
        <v>9</v>
      </c>
      <c r="I85" s="60"/>
    </row>
    <row r="86" spans="1:9" ht="30" x14ac:dyDescent="0.25">
      <c r="A86" s="8" t="s">
        <v>19835</v>
      </c>
      <c r="B86" s="8" t="s">
        <v>19642</v>
      </c>
      <c r="C86" s="8" t="s">
        <v>19836</v>
      </c>
      <c r="D86" s="8" t="s">
        <v>19837</v>
      </c>
      <c r="E86" s="13" t="s">
        <v>35850</v>
      </c>
      <c r="F86" s="77" t="str">
        <f t="shared" si="1"/>
        <v>К товару</v>
      </c>
      <c r="G86" s="87">
        <v>15050.972159999999</v>
      </c>
      <c r="H86" s="61">
        <v>9</v>
      </c>
      <c r="I86" s="60"/>
    </row>
    <row r="87" spans="1:9" ht="15" x14ac:dyDescent="0.25">
      <c r="A87" s="8" t="s">
        <v>19838</v>
      </c>
      <c r="B87" s="8" t="s">
        <v>19642</v>
      </c>
      <c r="C87" s="8" t="s">
        <v>19839</v>
      </c>
      <c r="D87" s="8" t="s">
        <v>19840</v>
      </c>
      <c r="E87" s="13" t="s">
        <v>35851</v>
      </c>
      <c r="F87" s="77" t="str">
        <f t="shared" si="1"/>
        <v>К товару</v>
      </c>
      <c r="G87" s="87">
        <v>26036.838</v>
      </c>
      <c r="H87" s="61">
        <v>9</v>
      </c>
      <c r="I87" s="60"/>
    </row>
    <row r="88" spans="1:9" ht="30" x14ac:dyDescent="0.25">
      <c r="A88" s="8" t="s">
        <v>25236</v>
      </c>
      <c r="B88" s="8" t="s">
        <v>19642</v>
      </c>
      <c r="C88" s="8" t="s">
        <v>25237</v>
      </c>
      <c r="D88" s="8" t="s">
        <v>19280</v>
      </c>
      <c r="E88" s="13" t="s">
        <v>35852</v>
      </c>
      <c r="F88" s="77" t="str">
        <f t="shared" si="1"/>
        <v>К товару</v>
      </c>
      <c r="G88" s="87">
        <v>21770.156159999999</v>
      </c>
      <c r="H88" s="61">
        <v>10</v>
      </c>
      <c r="I88" s="60"/>
    </row>
    <row r="89" spans="1:9" ht="15" x14ac:dyDescent="0.25">
      <c r="A89" s="8" t="s">
        <v>19841</v>
      </c>
      <c r="B89" s="8" t="s">
        <v>19642</v>
      </c>
      <c r="C89" s="8" t="s">
        <v>19842</v>
      </c>
      <c r="D89" s="8" t="s">
        <v>19331</v>
      </c>
      <c r="E89" s="13" t="s">
        <v>35853</v>
      </c>
      <c r="F89" s="77" t="str">
        <f t="shared" si="1"/>
        <v>К товару</v>
      </c>
      <c r="G89" s="87">
        <v>6487.4880000000003</v>
      </c>
      <c r="H89" s="61">
        <v>19</v>
      </c>
      <c r="I89" s="60"/>
    </row>
    <row r="90" spans="1:9" ht="15" x14ac:dyDescent="0.25">
      <c r="A90" s="8" t="s">
        <v>19843</v>
      </c>
      <c r="B90" s="8" t="s">
        <v>19642</v>
      </c>
      <c r="C90" s="8" t="s">
        <v>19844</v>
      </c>
      <c r="D90" s="8" t="s">
        <v>19315</v>
      </c>
      <c r="E90" s="13" t="s">
        <v>35854</v>
      </c>
      <c r="F90" s="77" t="str">
        <f t="shared" si="1"/>
        <v>К товару</v>
      </c>
      <c r="G90" s="87">
        <v>19819.855080000001</v>
      </c>
      <c r="H90" s="61">
        <v>29</v>
      </c>
      <c r="I90" s="60"/>
    </row>
    <row r="91" spans="1:9" ht="15" x14ac:dyDescent="0.25">
      <c r="A91" s="8" t="s">
        <v>19845</v>
      </c>
      <c r="B91" s="8" t="s">
        <v>19642</v>
      </c>
      <c r="C91" s="8" t="s">
        <v>19846</v>
      </c>
      <c r="D91" s="8" t="s">
        <v>19335</v>
      </c>
      <c r="E91" s="13" t="s">
        <v>35855</v>
      </c>
      <c r="F91" s="77" t="str">
        <f t="shared" si="1"/>
        <v>К товару</v>
      </c>
      <c r="G91" s="87">
        <v>18169.021079999999</v>
      </c>
      <c r="H91" s="61">
        <v>17</v>
      </c>
      <c r="I91" s="60"/>
    </row>
    <row r="92" spans="1:9" ht="15" x14ac:dyDescent="0.25">
      <c r="A92" s="8" t="s">
        <v>19847</v>
      </c>
      <c r="B92" s="8" t="s">
        <v>19642</v>
      </c>
      <c r="C92" s="8" t="s">
        <v>19848</v>
      </c>
      <c r="D92" s="8" t="s">
        <v>19849</v>
      </c>
      <c r="E92" s="13" t="s">
        <v>35856</v>
      </c>
      <c r="F92" s="77" t="str">
        <f t="shared" si="1"/>
        <v>К товару</v>
      </c>
      <c r="G92" s="87">
        <v>62365.033080000001</v>
      </c>
      <c r="H92" s="61">
        <v>20</v>
      </c>
      <c r="I92" s="60"/>
    </row>
    <row r="93" spans="1:9" ht="15" x14ac:dyDescent="0.25">
      <c r="A93" s="8" t="s">
        <v>19850</v>
      </c>
      <c r="B93" s="8" t="s">
        <v>19642</v>
      </c>
      <c r="C93" s="8" t="s">
        <v>19851</v>
      </c>
      <c r="D93" s="8" t="s">
        <v>19852</v>
      </c>
      <c r="E93" s="13" t="s">
        <v>35857</v>
      </c>
      <c r="F93" s="77" t="str">
        <f t="shared" si="1"/>
        <v>К товару</v>
      </c>
      <c r="G93" s="87">
        <v>13081.55616</v>
      </c>
      <c r="H93" s="61">
        <v>19</v>
      </c>
      <c r="I93" s="60"/>
    </row>
    <row r="94" spans="1:9" ht="30" x14ac:dyDescent="0.25">
      <c r="A94" s="8" t="s">
        <v>19853</v>
      </c>
      <c r="B94" s="8" t="s">
        <v>19642</v>
      </c>
      <c r="C94" s="8" t="s">
        <v>19854</v>
      </c>
      <c r="D94" s="8" t="s">
        <v>19855</v>
      </c>
      <c r="E94" s="13" t="s">
        <v>35858</v>
      </c>
      <c r="F94" s="77" t="str">
        <f t="shared" si="1"/>
        <v>К товару</v>
      </c>
      <c r="G94" s="87">
        <v>38152.801079999997</v>
      </c>
      <c r="H94" s="61">
        <v>9</v>
      </c>
      <c r="I94" s="60"/>
    </row>
    <row r="95" spans="1:9" ht="30" x14ac:dyDescent="0.25">
      <c r="A95" s="8" t="s">
        <v>19856</v>
      </c>
      <c r="B95" s="8" t="s">
        <v>19642</v>
      </c>
      <c r="C95" s="8" t="s">
        <v>19857</v>
      </c>
      <c r="D95" s="8" t="s">
        <v>19858</v>
      </c>
      <c r="E95" s="13" t="s">
        <v>35859</v>
      </c>
      <c r="F95" s="77" t="str">
        <f t="shared" si="1"/>
        <v>К товару</v>
      </c>
      <c r="G95" s="87">
        <v>21557.575079999999</v>
      </c>
      <c r="H95" s="61">
        <v>9</v>
      </c>
      <c r="I95" s="60"/>
    </row>
    <row r="96" spans="1:9" ht="15" x14ac:dyDescent="0.25">
      <c r="A96" s="8" t="s">
        <v>19859</v>
      </c>
      <c r="B96" s="8" t="s">
        <v>19642</v>
      </c>
      <c r="C96" s="8" t="s">
        <v>19860</v>
      </c>
      <c r="D96" s="8" t="s">
        <v>19861</v>
      </c>
      <c r="E96" s="13" t="s">
        <v>35860</v>
      </c>
      <c r="F96" s="77" t="str">
        <f t="shared" si="1"/>
        <v>К товару</v>
      </c>
      <c r="G96" s="87">
        <v>20264.132160000001</v>
      </c>
      <c r="H96" s="61">
        <v>9</v>
      </c>
      <c r="I96" s="60"/>
    </row>
    <row r="97" spans="1:9" ht="15" x14ac:dyDescent="0.25">
      <c r="A97" s="8" t="s">
        <v>19862</v>
      </c>
      <c r="B97" s="8" t="s">
        <v>19642</v>
      </c>
      <c r="C97" s="8" t="s">
        <v>19863</v>
      </c>
      <c r="D97" s="8" t="s">
        <v>19864</v>
      </c>
      <c r="E97" s="13" t="s">
        <v>35861</v>
      </c>
      <c r="F97" s="77" t="str">
        <f t="shared" si="1"/>
        <v>К товару</v>
      </c>
      <c r="G97" s="87">
        <v>25361.444159999999</v>
      </c>
      <c r="H97" s="61">
        <v>9</v>
      </c>
      <c r="I97" s="60"/>
    </row>
    <row r="98" spans="1:9" ht="15" x14ac:dyDescent="0.25">
      <c r="A98" s="8" t="s">
        <v>19871</v>
      </c>
      <c r="B98" s="8" t="s">
        <v>19642</v>
      </c>
      <c r="C98" s="8" t="s">
        <v>19872</v>
      </c>
      <c r="D98" s="8" t="s">
        <v>19873</v>
      </c>
      <c r="E98" s="13" t="s">
        <v>35862</v>
      </c>
      <c r="F98" s="77" t="str">
        <f t="shared" si="1"/>
        <v>К товару</v>
      </c>
      <c r="G98" s="87">
        <v>16218.72</v>
      </c>
      <c r="H98" s="61">
        <v>9</v>
      </c>
      <c r="I98" s="60"/>
    </row>
    <row r="99" spans="1:9" ht="15" x14ac:dyDescent="0.25">
      <c r="A99" s="8" t="s">
        <v>19868</v>
      </c>
      <c r="B99" s="8" t="s">
        <v>19642</v>
      </c>
      <c r="C99" s="8" t="s">
        <v>19869</v>
      </c>
      <c r="D99" s="8" t="s">
        <v>19870</v>
      </c>
      <c r="E99" s="13" t="s">
        <v>35863</v>
      </c>
      <c r="F99" s="77" t="str">
        <f t="shared" si="1"/>
        <v>К товару</v>
      </c>
      <c r="G99" s="87">
        <v>28489.34016</v>
      </c>
      <c r="H99" s="61">
        <v>19</v>
      </c>
      <c r="I99" s="60"/>
    </row>
    <row r="100" spans="1:9" ht="15" x14ac:dyDescent="0.25">
      <c r="A100" s="8" t="s">
        <v>19874</v>
      </c>
      <c r="B100" s="8" t="s">
        <v>19642</v>
      </c>
      <c r="C100" s="8" t="s">
        <v>19875</v>
      </c>
      <c r="D100" s="8" t="s">
        <v>19876</v>
      </c>
      <c r="E100" s="13" t="s">
        <v>35864</v>
      </c>
      <c r="F100" s="77" t="str">
        <f t="shared" si="1"/>
        <v>К товару</v>
      </c>
      <c r="G100" s="87">
        <v>23661.954000000002</v>
      </c>
      <c r="H100" s="61">
        <v>9</v>
      </c>
      <c r="I100" s="60"/>
    </row>
    <row r="101" spans="1:9" ht="30" x14ac:dyDescent="0.25">
      <c r="A101" s="8" t="s">
        <v>19877</v>
      </c>
      <c r="B101" s="8" t="s">
        <v>19642</v>
      </c>
      <c r="C101" s="8" t="s">
        <v>19878</v>
      </c>
      <c r="D101" s="8" t="s">
        <v>19879</v>
      </c>
      <c r="E101" s="13" t="s">
        <v>35865</v>
      </c>
      <c r="F101" s="77" t="str">
        <f t="shared" si="1"/>
        <v>К товару</v>
      </c>
      <c r="G101" s="87">
        <v>5309.8930799999998</v>
      </c>
      <c r="H101" s="61">
        <v>9</v>
      </c>
      <c r="I101" s="60"/>
    </row>
    <row r="102" spans="1:9" ht="15" x14ac:dyDescent="0.25">
      <c r="A102" s="8" t="s">
        <v>19880</v>
      </c>
      <c r="B102" s="8" t="s">
        <v>19642</v>
      </c>
      <c r="C102" s="8" t="s">
        <v>19881</v>
      </c>
      <c r="D102" s="8" t="s">
        <v>19882</v>
      </c>
      <c r="E102" s="13" t="s">
        <v>35866</v>
      </c>
      <c r="F102" s="77" t="str">
        <f t="shared" si="1"/>
        <v>К товару</v>
      </c>
      <c r="G102" s="87">
        <v>14432.92308</v>
      </c>
      <c r="H102" s="61">
        <v>21</v>
      </c>
      <c r="I102" s="60"/>
    </row>
    <row r="103" spans="1:9" ht="15" x14ac:dyDescent="0.25">
      <c r="A103" s="8" t="s">
        <v>19883</v>
      </c>
      <c r="B103" s="8" t="s">
        <v>19642</v>
      </c>
      <c r="C103" s="8" t="s">
        <v>19884</v>
      </c>
      <c r="D103" s="8" t="s">
        <v>19885</v>
      </c>
      <c r="E103" s="13" t="s">
        <v>35867</v>
      </c>
      <c r="F103" s="77" t="str">
        <f t="shared" si="1"/>
        <v>К товару</v>
      </c>
      <c r="G103" s="87">
        <v>19085.957999999999</v>
      </c>
      <c r="H103" s="61">
        <v>9</v>
      </c>
      <c r="I103" s="60"/>
    </row>
    <row r="104" spans="1:9" ht="15" x14ac:dyDescent="0.25">
      <c r="A104" s="8" t="s">
        <v>19886</v>
      </c>
      <c r="B104" s="8" t="s">
        <v>19642</v>
      </c>
      <c r="C104" s="8" t="s">
        <v>19887</v>
      </c>
      <c r="D104" s="8" t="s">
        <v>19888</v>
      </c>
      <c r="E104" s="13" t="s">
        <v>35868</v>
      </c>
      <c r="F104" s="77" t="str">
        <f t="shared" si="1"/>
        <v>К товару</v>
      </c>
      <c r="G104" s="87">
        <v>18690.337080000001</v>
      </c>
      <c r="H104" s="61">
        <v>9</v>
      </c>
      <c r="I104" s="60"/>
    </row>
    <row r="105" spans="1:9" ht="15" x14ac:dyDescent="0.25">
      <c r="A105" s="8" t="s">
        <v>19889</v>
      </c>
      <c r="B105" s="8" t="s">
        <v>19642</v>
      </c>
      <c r="C105" s="8" t="s">
        <v>19890</v>
      </c>
      <c r="D105" s="8" t="s">
        <v>19891</v>
      </c>
      <c r="E105" s="13" t="s">
        <v>35869</v>
      </c>
      <c r="F105" s="77" t="str">
        <f t="shared" si="1"/>
        <v>К товару</v>
      </c>
      <c r="G105" s="87">
        <v>18806.185079999999</v>
      </c>
      <c r="H105" s="61">
        <v>19</v>
      </c>
      <c r="I105" s="60"/>
    </row>
    <row r="106" spans="1:9" ht="15" x14ac:dyDescent="0.25">
      <c r="A106" s="8" t="s">
        <v>19892</v>
      </c>
      <c r="B106" s="8" t="s">
        <v>19642</v>
      </c>
      <c r="C106" s="8" t="s">
        <v>19893</v>
      </c>
      <c r="D106" s="8" t="s">
        <v>19340</v>
      </c>
      <c r="E106" s="13" t="s">
        <v>35870</v>
      </c>
      <c r="F106" s="77" t="str">
        <f t="shared" si="1"/>
        <v>К товару</v>
      </c>
      <c r="G106" s="87">
        <v>9258.5721599999997</v>
      </c>
      <c r="H106" s="61">
        <v>20</v>
      </c>
      <c r="I106" s="60"/>
    </row>
    <row r="107" spans="1:9" ht="15" x14ac:dyDescent="0.25">
      <c r="A107" s="8" t="s">
        <v>25238</v>
      </c>
      <c r="B107" s="8" t="s">
        <v>19642</v>
      </c>
      <c r="C107" s="8" t="s">
        <v>25239</v>
      </c>
      <c r="D107" s="8" t="s">
        <v>25240</v>
      </c>
      <c r="E107" s="13" t="s">
        <v>35871</v>
      </c>
      <c r="F107" s="77" t="str">
        <f t="shared" si="1"/>
        <v>К товару</v>
      </c>
      <c r="G107" s="87">
        <v>64006.02</v>
      </c>
      <c r="H107" s="61">
        <v>2</v>
      </c>
      <c r="I107" s="60"/>
    </row>
    <row r="108" spans="1:9" ht="30" x14ac:dyDescent="0.25">
      <c r="A108" s="8" t="s">
        <v>25241</v>
      </c>
      <c r="B108" s="8" t="s">
        <v>19642</v>
      </c>
      <c r="C108" s="8" t="s">
        <v>25242</v>
      </c>
      <c r="D108" s="8" t="s">
        <v>19346</v>
      </c>
      <c r="E108" s="13" t="s">
        <v>35872</v>
      </c>
      <c r="F108" s="77" t="str">
        <f t="shared" si="1"/>
        <v>К товару</v>
      </c>
      <c r="G108" s="87">
        <v>22426.435079999999</v>
      </c>
      <c r="H108" s="61">
        <v>10</v>
      </c>
      <c r="I108" s="60"/>
    </row>
    <row r="109" spans="1:9" ht="15" x14ac:dyDescent="0.25">
      <c r="A109" s="8" t="s">
        <v>19897</v>
      </c>
      <c r="B109" s="8" t="s">
        <v>19642</v>
      </c>
      <c r="C109" s="8" t="s">
        <v>19898</v>
      </c>
      <c r="D109" s="8" t="s">
        <v>19899</v>
      </c>
      <c r="E109" s="13" t="s">
        <v>35873</v>
      </c>
      <c r="F109" s="77" t="str">
        <f t="shared" si="1"/>
        <v>К товару</v>
      </c>
      <c r="G109" s="87">
        <v>22126.968000000001</v>
      </c>
      <c r="H109" s="61">
        <v>17</v>
      </c>
      <c r="I109" s="60"/>
    </row>
    <row r="110" spans="1:9" ht="15" x14ac:dyDescent="0.25">
      <c r="A110" s="8" t="s">
        <v>19894</v>
      </c>
      <c r="B110" s="8" t="s">
        <v>19642</v>
      </c>
      <c r="C110" s="8" t="s">
        <v>19895</v>
      </c>
      <c r="D110" s="8" t="s">
        <v>19896</v>
      </c>
      <c r="E110" s="13" t="s">
        <v>35874</v>
      </c>
      <c r="F110" s="77" t="str">
        <f t="shared" si="1"/>
        <v>К товару</v>
      </c>
      <c r="G110" s="87">
        <v>25351.59708</v>
      </c>
      <c r="H110" s="61">
        <v>38</v>
      </c>
      <c r="I110" s="60"/>
    </row>
    <row r="111" spans="1:9" ht="15" x14ac:dyDescent="0.25">
      <c r="A111" s="8" t="s">
        <v>19900</v>
      </c>
      <c r="B111" s="8" t="s">
        <v>19642</v>
      </c>
      <c r="C111" s="8" t="s">
        <v>19901</v>
      </c>
      <c r="D111" s="8" t="s">
        <v>19902</v>
      </c>
      <c r="E111" s="13" t="s">
        <v>35875</v>
      </c>
      <c r="F111" s="77" t="str">
        <f t="shared" si="1"/>
        <v>К товару</v>
      </c>
      <c r="G111" s="87">
        <v>17850.43908</v>
      </c>
      <c r="H111" s="61">
        <v>39</v>
      </c>
      <c r="I111" s="60"/>
    </row>
    <row r="112" spans="1:9" ht="15" x14ac:dyDescent="0.25">
      <c r="A112" s="8" t="s">
        <v>19903</v>
      </c>
      <c r="B112" s="8" t="s">
        <v>19642</v>
      </c>
      <c r="C112" s="8" t="s">
        <v>19904</v>
      </c>
      <c r="D112" s="8" t="s">
        <v>19905</v>
      </c>
      <c r="E112" s="13" t="s">
        <v>35876</v>
      </c>
      <c r="F112" s="77" t="str">
        <f t="shared" si="1"/>
        <v>К товару</v>
      </c>
      <c r="G112" s="87">
        <v>19771.778159999998</v>
      </c>
      <c r="H112" s="61">
        <v>22</v>
      </c>
      <c r="I112" s="60"/>
    </row>
    <row r="113" spans="1:9" ht="15" x14ac:dyDescent="0.25">
      <c r="A113" s="8" t="s">
        <v>19906</v>
      </c>
      <c r="B113" s="8" t="s">
        <v>19642</v>
      </c>
      <c r="C113" s="8" t="s">
        <v>19907</v>
      </c>
      <c r="D113" s="8" t="s">
        <v>6664</v>
      </c>
      <c r="E113" s="13" t="s">
        <v>35877</v>
      </c>
      <c r="F113" s="77" t="str">
        <f t="shared" si="1"/>
        <v>К товару</v>
      </c>
      <c r="G113" s="87">
        <v>16933.50216</v>
      </c>
      <c r="H113" s="61">
        <v>8</v>
      </c>
      <c r="I113" s="60"/>
    </row>
    <row r="114" spans="1:9" ht="15" x14ac:dyDescent="0.25">
      <c r="A114" s="8" t="s">
        <v>19908</v>
      </c>
      <c r="B114" s="8" t="s">
        <v>19642</v>
      </c>
      <c r="C114" s="8" t="s">
        <v>19909</v>
      </c>
      <c r="D114" s="8" t="s">
        <v>19910</v>
      </c>
      <c r="E114" s="13" t="s">
        <v>35878</v>
      </c>
      <c r="F114" s="77" t="str">
        <f t="shared" si="1"/>
        <v>К товару</v>
      </c>
      <c r="G114" s="87">
        <v>17029.655999999999</v>
      </c>
      <c r="H114" s="61">
        <v>22</v>
      </c>
      <c r="I114" s="60"/>
    </row>
    <row r="115" spans="1:9" ht="15" x14ac:dyDescent="0.25">
      <c r="A115" s="8" t="s">
        <v>19911</v>
      </c>
      <c r="B115" s="8" t="s">
        <v>19642</v>
      </c>
      <c r="C115" s="8" t="s">
        <v>19912</v>
      </c>
      <c r="D115" s="8" t="s">
        <v>19913</v>
      </c>
      <c r="E115" s="13" t="s">
        <v>35879</v>
      </c>
      <c r="F115" s="77" t="str">
        <f t="shared" si="1"/>
        <v>К товару</v>
      </c>
      <c r="G115" s="87">
        <v>20514.943080000001</v>
      </c>
      <c r="H115" s="61">
        <v>8</v>
      </c>
      <c r="I115" s="60"/>
    </row>
    <row r="116" spans="1:9" ht="15" x14ac:dyDescent="0.25">
      <c r="A116" s="8" t="s">
        <v>19914</v>
      </c>
      <c r="B116" s="8" t="s">
        <v>19642</v>
      </c>
      <c r="C116" s="8" t="s">
        <v>19915</v>
      </c>
      <c r="D116" s="8" t="s">
        <v>19352</v>
      </c>
      <c r="E116" s="13" t="s">
        <v>35880</v>
      </c>
      <c r="F116" s="77" t="str">
        <f t="shared" si="1"/>
        <v>К товару</v>
      </c>
      <c r="G116" s="87">
        <v>8321.9410800000005</v>
      </c>
      <c r="H116" s="61">
        <v>19</v>
      </c>
      <c r="I116" s="60"/>
    </row>
    <row r="117" spans="1:9" ht="15" x14ac:dyDescent="0.25">
      <c r="A117" s="8" t="s">
        <v>25243</v>
      </c>
      <c r="B117" s="8" t="s">
        <v>19642</v>
      </c>
      <c r="C117" s="8" t="s">
        <v>25244</v>
      </c>
      <c r="D117" s="8" t="s">
        <v>19368</v>
      </c>
      <c r="E117" s="13" t="s">
        <v>35881</v>
      </c>
      <c r="F117" s="77" t="str">
        <f t="shared" si="1"/>
        <v>К товару</v>
      </c>
      <c r="G117" s="87">
        <v>15601.25016</v>
      </c>
      <c r="H117" s="61">
        <v>18</v>
      </c>
      <c r="I117" s="60"/>
    </row>
    <row r="118" spans="1:9" ht="15" x14ac:dyDescent="0.25">
      <c r="A118" s="8" t="s">
        <v>19925</v>
      </c>
      <c r="B118" s="8" t="s">
        <v>19642</v>
      </c>
      <c r="C118" s="8" t="s">
        <v>19926</v>
      </c>
      <c r="D118" s="8" t="s">
        <v>19927</v>
      </c>
      <c r="E118" s="13" t="s">
        <v>35882</v>
      </c>
      <c r="F118" s="77" t="str">
        <f t="shared" si="1"/>
        <v>К товару</v>
      </c>
      <c r="G118" s="87">
        <v>12048.191999999999</v>
      </c>
      <c r="H118" s="61">
        <v>6</v>
      </c>
      <c r="I118" s="60"/>
    </row>
    <row r="119" spans="1:9" ht="15" x14ac:dyDescent="0.25">
      <c r="A119" s="8" t="s">
        <v>19916</v>
      </c>
      <c r="B119" s="8" t="s">
        <v>19642</v>
      </c>
      <c r="C119" s="8" t="s">
        <v>19917</v>
      </c>
      <c r="D119" s="8" t="s">
        <v>19918</v>
      </c>
      <c r="E119" s="13" t="s">
        <v>35883</v>
      </c>
      <c r="F119" s="77" t="str">
        <f t="shared" si="1"/>
        <v>К товару</v>
      </c>
      <c r="G119" s="87">
        <v>10407.20508</v>
      </c>
      <c r="H119" s="61">
        <v>9</v>
      </c>
      <c r="I119" s="60"/>
    </row>
    <row r="120" spans="1:9" ht="15" x14ac:dyDescent="0.25">
      <c r="A120" s="8" t="s">
        <v>19922</v>
      </c>
      <c r="B120" s="8" t="s">
        <v>19642</v>
      </c>
      <c r="C120" s="8" t="s">
        <v>19923</v>
      </c>
      <c r="D120" s="8" t="s">
        <v>19924</v>
      </c>
      <c r="E120" s="13" t="s">
        <v>35884</v>
      </c>
      <c r="F120" s="77" t="str">
        <f t="shared" si="1"/>
        <v>К товару</v>
      </c>
      <c r="G120" s="87">
        <v>11536.72308</v>
      </c>
      <c r="H120" s="61">
        <v>9</v>
      </c>
      <c r="I120" s="60"/>
    </row>
    <row r="121" spans="1:9" ht="15" x14ac:dyDescent="0.25">
      <c r="A121" s="8" t="s">
        <v>19919</v>
      </c>
      <c r="B121" s="8" t="s">
        <v>19642</v>
      </c>
      <c r="C121" s="8" t="s">
        <v>19920</v>
      </c>
      <c r="D121" s="8" t="s">
        <v>19921</v>
      </c>
      <c r="E121" s="13" t="s">
        <v>35885</v>
      </c>
      <c r="F121" s="77" t="str">
        <f t="shared" si="1"/>
        <v>К товару</v>
      </c>
      <c r="G121" s="87">
        <v>11160.21708</v>
      </c>
      <c r="H121" s="61">
        <v>19</v>
      </c>
      <c r="I121" s="60"/>
    </row>
    <row r="122" spans="1:9" ht="15" x14ac:dyDescent="0.25">
      <c r="A122" s="8" t="s">
        <v>19928</v>
      </c>
      <c r="B122" s="8" t="s">
        <v>19642</v>
      </c>
      <c r="C122" s="8" t="s">
        <v>19929</v>
      </c>
      <c r="D122" s="8" t="s">
        <v>19930</v>
      </c>
      <c r="E122" s="13" t="s">
        <v>35886</v>
      </c>
      <c r="F122" s="77" t="str">
        <f t="shared" si="1"/>
        <v>К товару</v>
      </c>
      <c r="G122" s="87">
        <v>18034.05816</v>
      </c>
      <c r="H122" s="61">
        <v>22</v>
      </c>
      <c r="I122" s="60"/>
    </row>
    <row r="123" spans="1:9" ht="15" x14ac:dyDescent="0.25">
      <c r="A123" s="8" t="s">
        <v>19931</v>
      </c>
      <c r="B123" s="8" t="s">
        <v>19642</v>
      </c>
      <c r="C123" s="8" t="s">
        <v>19932</v>
      </c>
      <c r="D123" s="8" t="s">
        <v>19933</v>
      </c>
      <c r="E123" s="13" t="s">
        <v>35887</v>
      </c>
      <c r="F123" s="77" t="str">
        <f t="shared" si="1"/>
        <v>К товару</v>
      </c>
      <c r="G123" s="87">
        <v>15079.934159999999</v>
      </c>
      <c r="H123" s="61">
        <v>22</v>
      </c>
      <c r="I123" s="60"/>
    </row>
    <row r="124" spans="1:9" ht="15" x14ac:dyDescent="0.25">
      <c r="A124" s="8" t="s">
        <v>19940</v>
      </c>
      <c r="B124" s="8" t="s">
        <v>19642</v>
      </c>
      <c r="C124" s="8" t="s">
        <v>19941</v>
      </c>
      <c r="D124" s="8" t="s">
        <v>19354</v>
      </c>
      <c r="E124" s="13" t="s">
        <v>35888</v>
      </c>
      <c r="F124" s="77" t="str">
        <f t="shared" si="1"/>
        <v>К товару</v>
      </c>
      <c r="G124" s="87">
        <v>11102.293079999999</v>
      </c>
      <c r="H124" s="61">
        <v>7</v>
      </c>
      <c r="I124" s="60"/>
    </row>
    <row r="125" spans="1:9" ht="15" x14ac:dyDescent="0.25">
      <c r="A125" s="8" t="s">
        <v>19942</v>
      </c>
      <c r="B125" s="8" t="s">
        <v>19642</v>
      </c>
      <c r="C125" s="8" t="s">
        <v>19943</v>
      </c>
      <c r="D125" s="8" t="s">
        <v>19365</v>
      </c>
      <c r="E125" s="13" t="s">
        <v>35889</v>
      </c>
      <c r="F125" s="77" t="str">
        <f t="shared" si="1"/>
        <v>К товару</v>
      </c>
      <c r="G125" s="87">
        <v>5686.3990800000001</v>
      </c>
      <c r="H125" s="61">
        <v>4</v>
      </c>
      <c r="I125" s="60"/>
    </row>
    <row r="126" spans="1:9" ht="15" x14ac:dyDescent="0.25">
      <c r="A126" s="8" t="s">
        <v>19944</v>
      </c>
      <c r="B126" s="8" t="s">
        <v>19642</v>
      </c>
      <c r="C126" s="8" t="s">
        <v>19945</v>
      </c>
      <c r="D126" s="8" t="s">
        <v>19946</v>
      </c>
      <c r="E126" s="13" t="s">
        <v>35890</v>
      </c>
      <c r="F126" s="77" t="str">
        <f t="shared" si="1"/>
        <v>К товару</v>
      </c>
      <c r="G126" s="87">
        <v>6873.8410800000001</v>
      </c>
      <c r="H126" s="61">
        <v>10</v>
      </c>
      <c r="I126" s="60"/>
    </row>
    <row r="127" spans="1:9" ht="15" x14ac:dyDescent="0.25">
      <c r="A127" s="8" t="s">
        <v>25245</v>
      </c>
      <c r="B127" s="8" t="s">
        <v>19642</v>
      </c>
      <c r="C127" s="8" t="s">
        <v>25246</v>
      </c>
      <c r="D127" s="8" t="s">
        <v>13910</v>
      </c>
      <c r="E127" s="13" t="s">
        <v>35891</v>
      </c>
      <c r="F127" s="77" t="str">
        <f t="shared" si="1"/>
        <v>К товару</v>
      </c>
      <c r="G127" s="87">
        <v>9721.9641599999995</v>
      </c>
      <c r="H127" s="61">
        <v>16</v>
      </c>
      <c r="I127" s="60"/>
    </row>
    <row r="128" spans="1:9" ht="15" x14ac:dyDescent="0.25">
      <c r="A128" s="8" t="s">
        <v>25247</v>
      </c>
      <c r="B128" s="8" t="s">
        <v>19642</v>
      </c>
      <c r="C128" s="8" t="s">
        <v>25248</v>
      </c>
      <c r="D128" s="8" t="s">
        <v>19371</v>
      </c>
      <c r="E128" s="13" t="s">
        <v>35892</v>
      </c>
      <c r="F128" s="77" t="str">
        <f t="shared" si="1"/>
        <v>К товару</v>
      </c>
      <c r="G128" s="87">
        <v>11575.532159999999</v>
      </c>
      <c r="H128" s="61">
        <v>18</v>
      </c>
      <c r="I128" s="60"/>
    </row>
    <row r="129" spans="1:9" ht="15" x14ac:dyDescent="0.25">
      <c r="A129" s="8" t="s">
        <v>25249</v>
      </c>
      <c r="B129" s="8" t="s">
        <v>19642</v>
      </c>
      <c r="C129" s="8" t="s">
        <v>25250</v>
      </c>
      <c r="D129" s="8" t="s">
        <v>25251</v>
      </c>
      <c r="E129" s="13" t="s">
        <v>35893</v>
      </c>
      <c r="F129" s="77" t="str">
        <f t="shared" si="1"/>
        <v>К товару</v>
      </c>
      <c r="G129" s="87">
        <v>39822.75</v>
      </c>
      <c r="H129" s="61">
        <v>10</v>
      </c>
      <c r="I129" s="60"/>
    </row>
    <row r="130" spans="1:9" ht="30" x14ac:dyDescent="0.25">
      <c r="A130" s="8" t="s">
        <v>25252</v>
      </c>
      <c r="B130" s="8" t="s">
        <v>19642</v>
      </c>
      <c r="C130" s="8" t="s">
        <v>25253</v>
      </c>
      <c r="D130" s="8" t="s">
        <v>25254</v>
      </c>
      <c r="E130" s="13" t="s">
        <v>35894</v>
      </c>
      <c r="F130" s="77" t="str">
        <f t="shared" si="1"/>
        <v>К товару</v>
      </c>
      <c r="G130" s="87">
        <v>20379.980159999999</v>
      </c>
      <c r="H130" s="61">
        <v>10</v>
      </c>
      <c r="I130" s="60"/>
    </row>
    <row r="131" spans="1:9" ht="15" x14ac:dyDescent="0.25">
      <c r="A131" s="8" t="s">
        <v>19947</v>
      </c>
      <c r="B131" s="8" t="s">
        <v>19642</v>
      </c>
      <c r="C131" s="8" t="s">
        <v>19948</v>
      </c>
      <c r="D131" s="8" t="s">
        <v>19376</v>
      </c>
      <c r="E131" s="13" t="s">
        <v>35895</v>
      </c>
      <c r="F131" s="77" t="str">
        <f t="shared" si="1"/>
        <v>К товару</v>
      </c>
      <c r="G131" s="87">
        <v>216249.98616</v>
      </c>
      <c r="H131" s="61">
        <v>13</v>
      </c>
      <c r="I131" s="60"/>
    </row>
    <row r="132" spans="1:9" ht="15" x14ac:dyDescent="0.25">
      <c r="A132" s="8" t="s">
        <v>25255</v>
      </c>
      <c r="B132" s="8" t="s">
        <v>19642</v>
      </c>
      <c r="C132" s="8" t="s">
        <v>25256</v>
      </c>
      <c r="D132" s="8" t="s">
        <v>25257</v>
      </c>
      <c r="E132" s="13" t="s">
        <v>35896</v>
      </c>
      <c r="F132" s="77" t="str">
        <f t="shared" si="1"/>
        <v>К товару</v>
      </c>
      <c r="G132" s="87">
        <v>236523.38615999999</v>
      </c>
      <c r="H132" s="61">
        <v>15</v>
      </c>
      <c r="I132" s="60"/>
    </row>
    <row r="133" spans="1:9" ht="15" x14ac:dyDescent="0.25">
      <c r="A133" s="8" t="s">
        <v>19949</v>
      </c>
      <c r="B133" s="8" t="s">
        <v>19642</v>
      </c>
      <c r="C133" s="8" t="s">
        <v>19950</v>
      </c>
      <c r="D133" s="8" t="s">
        <v>19951</v>
      </c>
      <c r="E133" s="13" t="s">
        <v>35897</v>
      </c>
      <c r="F133" s="77" t="str">
        <f t="shared" si="1"/>
        <v>К товару</v>
      </c>
      <c r="G133" s="87">
        <v>106387.27308</v>
      </c>
      <c r="H133" s="61">
        <v>13</v>
      </c>
      <c r="I133" s="60"/>
    </row>
    <row r="134" spans="1:9" ht="15" x14ac:dyDescent="0.25">
      <c r="A134" s="8" t="s">
        <v>19952</v>
      </c>
      <c r="B134" s="8" t="s">
        <v>19642</v>
      </c>
      <c r="C134" s="8" t="s">
        <v>19953</v>
      </c>
      <c r="D134" s="8" t="s">
        <v>19373</v>
      </c>
      <c r="E134" s="13" t="s">
        <v>35898</v>
      </c>
      <c r="F134" s="77" t="str">
        <f t="shared" si="1"/>
        <v>К товару</v>
      </c>
      <c r="G134" s="87">
        <v>22908.941999999999</v>
      </c>
      <c r="H134" s="61">
        <v>13</v>
      </c>
      <c r="I134" s="60"/>
    </row>
    <row r="135" spans="1:9" ht="15" x14ac:dyDescent="0.25">
      <c r="A135" s="8" t="s">
        <v>19954</v>
      </c>
      <c r="B135" s="8" t="s">
        <v>19642</v>
      </c>
      <c r="C135" s="8" t="s">
        <v>19955</v>
      </c>
      <c r="D135" s="8" t="s">
        <v>19956</v>
      </c>
      <c r="E135" s="13" t="s">
        <v>35899</v>
      </c>
      <c r="F135" s="77" t="str">
        <f t="shared" si="1"/>
        <v>К товару</v>
      </c>
      <c r="G135" s="87">
        <v>22754.864160000001</v>
      </c>
      <c r="H135" s="61">
        <v>2</v>
      </c>
      <c r="I135" s="60"/>
    </row>
    <row r="136" spans="1:9" ht="15" x14ac:dyDescent="0.25">
      <c r="A136" s="8" t="s">
        <v>19957</v>
      </c>
      <c r="B136" s="8" t="s">
        <v>19642</v>
      </c>
      <c r="C136" s="8" t="s">
        <v>19958</v>
      </c>
      <c r="D136" s="8" t="s">
        <v>19959</v>
      </c>
      <c r="E136" s="13" t="s">
        <v>35900</v>
      </c>
      <c r="F136" s="77" t="str">
        <f t="shared" si="1"/>
        <v>К товару</v>
      </c>
      <c r="G136" s="87">
        <v>40952.267999999996</v>
      </c>
      <c r="H136" s="61">
        <v>9</v>
      </c>
      <c r="I136" s="60"/>
    </row>
    <row r="137" spans="1:9" ht="15" x14ac:dyDescent="0.25">
      <c r="A137" s="8" t="s">
        <v>19960</v>
      </c>
      <c r="B137" s="8" t="s">
        <v>19642</v>
      </c>
      <c r="C137" s="8" t="s">
        <v>19961</v>
      </c>
      <c r="D137" s="8" t="s">
        <v>19300</v>
      </c>
      <c r="E137" s="13" t="s">
        <v>35901</v>
      </c>
      <c r="F137" s="77" t="str">
        <f t="shared" si="1"/>
        <v>К товару</v>
      </c>
      <c r="G137" s="87">
        <v>130522.46616000001</v>
      </c>
      <c r="H137" s="61">
        <v>24</v>
      </c>
      <c r="I137" s="60"/>
    </row>
    <row r="138" spans="1:9" ht="15" x14ac:dyDescent="0.25">
      <c r="A138" s="8" t="s">
        <v>25258</v>
      </c>
      <c r="B138" s="8" t="s">
        <v>19642</v>
      </c>
      <c r="C138" s="8" t="s">
        <v>25259</v>
      </c>
      <c r="D138" s="8" t="s">
        <v>25260</v>
      </c>
      <c r="E138" s="13" t="s">
        <v>35902</v>
      </c>
      <c r="F138" s="77" t="str">
        <f t="shared" ref="F138:F201" si="2">HYPERLINK("https://shop-askom.kz/?pbrandnumber="&amp;C138&amp;"&amp;pbrandname=YON", "К товару")</f>
        <v>К товару</v>
      </c>
      <c r="G138" s="87">
        <v>25100.78616</v>
      </c>
      <c r="H138" s="61">
        <v>6</v>
      </c>
      <c r="I138" s="60"/>
    </row>
    <row r="139" spans="1:9" ht="15" x14ac:dyDescent="0.25">
      <c r="A139" s="8" t="s">
        <v>25261</v>
      </c>
      <c r="B139" s="8" t="s">
        <v>19642</v>
      </c>
      <c r="C139" s="8" t="s">
        <v>25262</v>
      </c>
      <c r="D139" s="8" t="s">
        <v>25263</v>
      </c>
      <c r="E139" s="13" t="s">
        <v>35903</v>
      </c>
      <c r="F139" s="77" t="str">
        <f t="shared" si="2"/>
        <v>К товару</v>
      </c>
      <c r="G139" s="87">
        <v>25004.053079999998</v>
      </c>
      <c r="H139" s="61">
        <v>10</v>
      </c>
      <c r="I139" s="60"/>
    </row>
    <row r="140" spans="1:9" ht="15" x14ac:dyDescent="0.25">
      <c r="A140" s="8" t="s">
        <v>19962</v>
      </c>
      <c r="B140" s="8" t="s">
        <v>19642</v>
      </c>
      <c r="C140" s="8" t="s">
        <v>19963</v>
      </c>
      <c r="D140" s="8" t="s">
        <v>19385</v>
      </c>
      <c r="E140" s="13" t="s">
        <v>35904</v>
      </c>
      <c r="F140" s="77" t="str">
        <f t="shared" si="2"/>
        <v>К товару</v>
      </c>
      <c r="G140" s="87">
        <v>25245.596160000001</v>
      </c>
      <c r="H140" s="61">
        <v>6</v>
      </c>
      <c r="I140" s="60"/>
    </row>
    <row r="141" spans="1:9" ht="15" x14ac:dyDescent="0.25">
      <c r="A141" s="8" t="s">
        <v>19964</v>
      </c>
      <c r="B141" s="8" t="s">
        <v>19642</v>
      </c>
      <c r="C141" s="8" t="s">
        <v>19965</v>
      </c>
      <c r="D141" s="8" t="s">
        <v>19966</v>
      </c>
      <c r="E141" s="13" t="s">
        <v>35905</v>
      </c>
      <c r="F141" s="77" t="str">
        <f t="shared" si="2"/>
        <v>К товару</v>
      </c>
      <c r="G141" s="87">
        <v>114110.28</v>
      </c>
      <c r="H141" s="61">
        <v>6</v>
      </c>
      <c r="I141" s="60"/>
    </row>
    <row r="142" spans="1:9" ht="15" x14ac:dyDescent="0.25">
      <c r="A142" s="8" t="s">
        <v>19967</v>
      </c>
      <c r="B142" s="8" t="s">
        <v>19642</v>
      </c>
      <c r="C142" s="8" t="s">
        <v>19968</v>
      </c>
      <c r="D142" s="8" t="s">
        <v>19969</v>
      </c>
      <c r="E142" s="13" t="s">
        <v>35906</v>
      </c>
      <c r="F142" s="77" t="str">
        <f t="shared" si="2"/>
        <v>К товару</v>
      </c>
      <c r="G142" s="87">
        <v>24840.12816</v>
      </c>
      <c r="H142" s="61">
        <v>7</v>
      </c>
      <c r="I142" s="60"/>
    </row>
    <row r="143" spans="1:9" ht="15" x14ac:dyDescent="0.25">
      <c r="A143" s="8" t="s">
        <v>25264</v>
      </c>
      <c r="B143" s="8" t="s">
        <v>19642</v>
      </c>
      <c r="C143" s="8" t="s">
        <v>25265</v>
      </c>
      <c r="D143" s="8" t="s">
        <v>25266</v>
      </c>
      <c r="E143" s="13" t="s">
        <v>35907</v>
      </c>
      <c r="F143" s="77" t="str">
        <f t="shared" si="2"/>
        <v>К товару</v>
      </c>
      <c r="G143" s="87">
        <v>21770.156159999999</v>
      </c>
      <c r="H143" s="61">
        <v>30</v>
      </c>
      <c r="I143" s="60"/>
    </row>
    <row r="144" spans="1:9" ht="15" x14ac:dyDescent="0.25">
      <c r="A144" s="8" t="s">
        <v>19970</v>
      </c>
      <c r="B144" s="8" t="s">
        <v>19642</v>
      </c>
      <c r="C144" s="8" t="s">
        <v>19971</v>
      </c>
      <c r="D144" s="8" t="s">
        <v>6691</v>
      </c>
      <c r="E144" s="13" t="s">
        <v>35908</v>
      </c>
      <c r="F144" s="77" t="str">
        <f t="shared" si="2"/>
        <v>К товару</v>
      </c>
      <c r="G144" s="87">
        <v>24569.623080000001</v>
      </c>
      <c r="H144" s="61">
        <v>24</v>
      </c>
      <c r="I144" s="60"/>
    </row>
    <row r="145" spans="1:9" ht="15" x14ac:dyDescent="0.25">
      <c r="A145" s="8" t="s">
        <v>19972</v>
      </c>
      <c r="B145" s="8" t="s">
        <v>19642</v>
      </c>
      <c r="C145" s="8" t="s">
        <v>19973</v>
      </c>
      <c r="D145" s="8" t="s">
        <v>6694</v>
      </c>
      <c r="E145" s="13" t="s">
        <v>35909</v>
      </c>
      <c r="F145" s="77" t="str">
        <f t="shared" si="2"/>
        <v>К товару</v>
      </c>
      <c r="G145" s="87">
        <v>38133.686159999997</v>
      </c>
      <c r="H145" s="61">
        <v>28</v>
      </c>
      <c r="I145" s="60"/>
    </row>
    <row r="146" spans="1:9" ht="30" x14ac:dyDescent="0.25">
      <c r="A146" s="8" t="s">
        <v>25267</v>
      </c>
      <c r="B146" s="8" t="s">
        <v>19642</v>
      </c>
      <c r="C146" s="8" t="s">
        <v>25268</v>
      </c>
      <c r="D146" s="8" t="s">
        <v>25154</v>
      </c>
      <c r="E146" s="13" t="s">
        <v>35910</v>
      </c>
      <c r="F146" s="77" t="str">
        <f t="shared" si="2"/>
        <v>К товару</v>
      </c>
      <c r="G146" s="87">
        <v>103587.80616000001</v>
      </c>
      <c r="H146" s="61">
        <v>10</v>
      </c>
      <c r="I146" s="60"/>
    </row>
    <row r="147" spans="1:9" ht="30" x14ac:dyDescent="0.25">
      <c r="A147" s="8" t="s">
        <v>25269</v>
      </c>
      <c r="B147" s="8" t="s">
        <v>19642</v>
      </c>
      <c r="C147" s="8" t="s">
        <v>25270</v>
      </c>
      <c r="D147" s="8" t="s">
        <v>19390</v>
      </c>
      <c r="E147" s="13" t="s">
        <v>35911</v>
      </c>
      <c r="F147" s="77" t="str">
        <f t="shared" si="2"/>
        <v>К товару</v>
      </c>
      <c r="G147" s="87">
        <v>113048.53308000001</v>
      </c>
      <c r="H147" s="61">
        <v>10</v>
      </c>
      <c r="I147" s="60"/>
    </row>
    <row r="148" spans="1:9" ht="15" x14ac:dyDescent="0.25">
      <c r="A148" s="8" t="s">
        <v>19937</v>
      </c>
      <c r="B148" s="8" t="s">
        <v>19642</v>
      </c>
      <c r="C148" s="8" t="s">
        <v>19938</v>
      </c>
      <c r="D148" s="8" t="s">
        <v>19939</v>
      </c>
      <c r="E148" s="13" t="s">
        <v>35912</v>
      </c>
      <c r="F148" s="77" t="str">
        <f t="shared" si="2"/>
        <v>К товару</v>
      </c>
      <c r="G148" s="87">
        <v>23276.18016</v>
      </c>
      <c r="H148" s="61">
        <v>9</v>
      </c>
      <c r="I148" s="60"/>
    </row>
    <row r="149" spans="1:9" ht="30" x14ac:dyDescent="0.25">
      <c r="A149" s="8" t="s">
        <v>19974</v>
      </c>
      <c r="B149" s="8" t="s">
        <v>19642</v>
      </c>
      <c r="C149" s="8" t="s">
        <v>19975</v>
      </c>
      <c r="D149" s="8" t="s">
        <v>19406</v>
      </c>
      <c r="E149" s="13" t="s">
        <v>35913</v>
      </c>
      <c r="F149" s="77" t="str">
        <f t="shared" si="2"/>
        <v>К товару</v>
      </c>
      <c r="G149" s="87">
        <v>26123.723999999998</v>
      </c>
      <c r="H149" s="61">
        <v>21</v>
      </c>
      <c r="I149" s="60"/>
    </row>
    <row r="150" spans="1:9" ht="15" x14ac:dyDescent="0.25">
      <c r="A150" s="8" t="s">
        <v>19976</v>
      </c>
      <c r="B150" s="8" t="s">
        <v>19642</v>
      </c>
      <c r="C150" s="8" t="s">
        <v>19977</v>
      </c>
      <c r="D150" s="8" t="s">
        <v>19978</v>
      </c>
      <c r="E150" s="13" t="s">
        <v>35914</v>
      </c>
      <c r="F150" s="77" t="str">
        <f t="shared" si="2"/>
        <v>К товару</v>
      </c>
      <c r="G150" s="87">
        <v>32176.781999999999</v>
      </c>
      <c r="H150" s="61">
        <v>7</v>
      </c>
      <c r="I150" s="60"/>
    </row>
    <row r="151" spans="1:9" ht="15" x14ac:dyDescent="0.25">
      <c r="A151" s="8" t="s">
        <v>19979</v>
      </c>
      <c r="B151" s="8" t="s">
        <v>19642</v>
      </c>
      <c r="C151" s="8" t="s">
        <v>19980</v>
      </c>
      <c r="D151" s="8" t="s">
        <v>19981</v>
      </c>
      <c r="E151" s="13" t="s">
        <v>35915</v>
      </c>
      <c r="F151" s="77" t="str">
        <f t="shared" si="2"/>
        <v>К товару</v>
      </c>
      <c r="G151" s="87">
        <v>44012.972159999998</v>
      </c>
      <c r="H151" s="61">
        <v>9</v>
      </c>
      <c r="I151" s="60"/>
    </row>
    <row r="152" spans="1:9" ht="15" x14ac:dyDescent="0.25">
      <c r="A152" s="8" t="s">
        <v>19982</v>
      </c>
      <c r="B152" s="8" t="s">
        <v>19642</v>
      </c>
      <c r="C152" s="8" t="s">
        <v>19983</v>
      </c>
      <c r="D152" s="8" t="s">
        <v>19454</v>
      </c>
      <c r="E152" s="13" t="s">
        <v>35916</v>
      </c>
      <c r="F152" s="77" t="str">
        <f t="shared" si="2"/>
        <v>К товару</v>
      </c>
      <c r="G152" s="87">
        <v>26925.392159999999</v>
      </c>
      <c r="H152" s="61">
        <v>15</v>
      </c>
      <c r="I152" s="60"/>
    </row>
    <row r="153" spans="1:9" ht="15" x14ac:dyDescent="0.25">
      <c r="A153" s="8" t="s">
        <v>25271</v>
      </c>
      <c r="B153" s="8" t="s">
        <v>19642</v>
      </c>
      <c r="C153" s="8" t="s">
        <v>25272</v>
      </c>
      <c r="D153" s="8" t="s">
        <v>25273</v>
      </c>
      <c r="E153" s="13" t="s">
        <v>35917</v>
      </c>
      <c r="F153" s="77" t="str">
        <f t="shared" si="2"/>
        <v>К товару</v>
      </c>
      <c r="G153" s="87">
        <v>58599.973080000003</v>
      </c>
      <c r="H153" s="61">
        <v>10</v>
      </c>
      <c r="I153" s="60"/>
    </row>
    <row r="154" spans="1:9" ht="15" x14ac:dyDescent="0.25">
      <c r="A154" s="8" t="s">
        <v>25274</v>
      </c>
      <c r="B154" s="8" t="s">
        <v>19642</v>
      </c>
      <c r="C154" s="8" t="s">
        <v>25275</v>
      </c>
      <c r="D154" s="8" t="s">
        <v>19411</v>
      </c>
      <c r="E154" s="13" t="s">
        <v>35918</v>
      </c>
      <c r="F154" s="77" t="str">
        <f t="shared" si="2"/>
        <v>К товару</v>
      </c>
      <c r="G154" s="87">
        <v>75205.046159999998</v>
      </c>
      <c r="H154" s="61">
        <v>10</v>
      </c>
      <c r="I154" s="60"/>
    </row>
    <row r="155" spans="1:9" ht="15" x14ac:dyDescent="0.25">
      <c r="A155" s="8" t="s">
        <v>25276</v>
      </c>
      <c r="B155" s="8" t="s">
        <v>19642</v>
      </c>
      <c r="C155" s="8" t="s">
        <v>25277</v>
      </c>
      <c r="D155" s="8" t="s">
        <v>25278</v>
      </c>
      <c r="E155" s="13" t="s">
        <v>35919</v>
      </c>
      <c r="F155" s="77" t="str">
        <f t="shared" si="2"/>
        <v>К товару</v>
      </c>
      <c r="G155" s="87">
        <v>37052.245080000001</v>
      </c>
      <c r="H155" s="61">
        <v>20</v>
      </c>
      <c r="I155" s="60"/>
    </row>
    <row r="156" spans="1:9" ht="15" x14ac:dyDescent="0.25">
      <c r="A156" s="8" t="s">
        <v>25279</v>
      </c>
      <c r="B156" s="8" t="s">
        <v>19642</v>
      </c>
      <c r="C156" s="8" t="s">
        <v>25280</v>
      </c>
      <c r="D156" s="8" t="s">
        <v>25281</v>
      </c>
      <c r="E156" s="13" t="s">
        <v>35920</v>
      </c>
      <c r="F156" s="77" t="str">
        <f t="shared" si="2"/>
        <v>К товару</v>
      </c>
      <c r="G156" s="87">
        <v>28247.79708</v>
      </c>
      <c r="H156" s="61">
        <v>10</v>
      </c>
      <c r="I156" s="60"/>
    </row>
    <row r="157" spans="1:9" ht="15" x14ac:dyDescent="0.25">
      <c r="A157" s="8" t="s">
        <v>19984</v>
      </c>
      <c r="B157" s="8" t="s">
        <v>19642</v>
      </c>
      <c r="C157" s="8" t="s">
        <v>19985</v>
      </c>
      <c r="D157" s="8" t="s">
        <v>19986</v>
      </c>
      <c r="E157" s="13" t="s">
        <v>35921</v>
      </c>
      <c r="F157" s="77" t="str">
        <f t="shared" si="2"/>
        <v>К товару</v>
      </c>
      <c r="G157" s="87">
        <v>32360.40108</v>
      </c>
      <c r="H157" s="61">
        <v>8</v>
      </c>
      <c r="I157" s="60"/>
    </row>
    <row r="158" spans="1:9" ht="15" x14ac:dyDescent="0.25">
      <c r="A158" s="8" t="s">
        <v>19987</v>
      </c>
      <c r="B158" s="8" t="s">
        <v>19642</v>
      </c>
      <c r="C158" s="8" t="s">
        <v>19988</v>
      </c>
      <c r="D158" s="8" t="s">
        <v>19989</v>
      </c>
      <c r="E158" s="13" t="s">
        <v>35922</v>
      </c>
      <c r="F158" s="77" t="str">
        <f t="shared" si="2"/>
        <v>К товару</v>
      </c>
      <c r="G158" s="87">
        <v>3466.1721600000001</v>
      </c>
      <c r="H158" s="61">
        <v>7</v>
      </c>
      <c r="I158" s="60"/>
    </row>
    <row r="159" spans="1:9" ht="15" x14ac:dyDescent="0.25">
      <c r="A159" s="8" t="s">
        <v>19990</v>
      </c>
      <c r="B159" s="8" t="s">
        <v>19642</v>
      </c>
      <c r="C159" s="8" t="s">
        <v>19991</v>
      </c>
      <c r="D159" s="8" t="s">
        <v>19413</v>
      </c>
      <c r="E159" s="13" t="s">
        <v>35923</v>
      </c>
      <c r="F159" s="77" t="str">
        <f t="shared" si="2"/>
        <v>К товару</v>
      </c>
      <c r="G159" s="87">
        <v>159001.38</v>
      </c>
      <c r="H159" s="61">
        <v>6</v>
      </c>
      <c r="I159" s="60"/>
    </row>
    <row r="160" spans="1:9" ht="15" x14ac:dyDescent="0.25">
      <c r="A160" s="8" t="s">
        <v>19992</v>
      </c>
      <c r="B160" s="8" t="s">
        <v>19642</v>
      </c>
      <c r="C160" s="8" t="s">
        <v>19993</v>
      </c>
      <c r="D160" s="8" t="s">
        <v>19416</v>
      </c>
      <c r="E160" s="13" t="s">
        <v>35924</v>
      </c>
      <c r="F160" s="77" t="str">
        <f t="shared" si="2"/>
        <v>К товару</v>
      </c>
      <c r="G160" s="87">
        <v>17889.248159999999</v>
      </c>
      <c r="H160" s="61">
        <v>32</v>
      </c>
      <c r="I160" s="60"/>
    </row>
    <row r="161" spans="1:9" ht="15" x14ac:dyDescent="0.25">
      <c r="A161" s="8" t="s">
        <v>19994</v>
      </c>
      <c r="B161" s="8" t="s">
        <v>19642</v>
      </c>
      <c r="C161" s="8" t="s">
        <v>19995</v>
      </c>
      <c r="D161" s="8" t="s">
        <v>19996</v>
      </c>
      <c r="E161" s="13" t="s">
        <v>35925</v>
      </c>
      <c r="F161" s="77" t="str">
        <f t="shared" si="2"/>
        <v>К товару</v>
      </c>
      <c r="G161" s="87">
        <v>25071.82416</v>
      </c>
      <c r="H161" s="61">
        <v>19</v>
      </c>
      <c r="I161" s="60"/>
    </row>
    <row r="162" spans="1:9" ht="15" x14ac:dyDescent="0.25">
      <c r="A162" s="8" t="s">
        <v>25282</v>
      </c>
      <c r="B162" s="8" t="s">
        <v>19642</v>
      </c>
      <c r="C162" s="8" t="s">
        <v>25283</v>
      </c>
      <c r="D162" s="8" t="s">
        <v>25284</v>
      </c>
      <c r="E162" s="13" t="s">
        <v>35926</v>
      </c>
      <c r="F162" s="77" t="str">
        <f t="shared" si="2"/>
        <v>К товару</v>
      </c>
      <c r="G162" s="87">
        <v>33345.109080000002</v>
      </c>
      <c r="H162" s="61">
        <v>10</v>
      </c>
      <c r="I162" s="60"/>
    </row>
    <row r="163" spans="1:9" ht="15" x14ac:dyDescent="0.25">
      <c r="A163" s="8" t="s">
        <v>19997</v>
      </c>
      <c r="B163" s="8" t="s">
        <v>19642</v>
      </c>
      <c r="C163" s="8" t="s">
        <v>19998</v>
      </c>
      <c r="D163" s="8" t="s">
        <v>19422</v>
      </c>
      <c r="E163" s="13" t="s">
        <v>35927</v>
      </c>
      <c r="F163" s="77" t="str">
        <f t="shared" si="2"/>
        <v>К товару</v>
      </c>
      <c r="G163" s="87">
        <v>35198.677080000001</v>
      </c>
      <c r="H163" s="61">
        <v>9</v>
      </c>
      <c r="I163" s="60"/>
    </row>
    <row r="164" spans="1:9" ht="15" x14ac:dyDescent="0.25">
      <c r="A164" s="8" t="s">
        <v>25285</v>
      </c>
      <c r="B164" s="8" t="s">
        <v>19642</v>
      </c>
      <c r="C164" s="8" t="s">
        <v>25286</v>
      </c>
      <c r="D164" s="8" t="s">
        <v>19420</v>
      </c>
      <c r="E164" s="13" t="s">
        <v>35928</v>
      </c>
      <c r="F164" s="77" t="str">
        <f t="shared" si="2"/>
        <v>К товару</v>
      </c>
      <c r="G164" s="87">
        <v>36791.587079999998</v>
      </c>
      <c r="H164" s="61">
        <v>10</v>
      </c>
      <c r="I164" s="60"/>
    </row>
    <row r="165" spans="1:9" ht="15" x14ac:dyDescent="0.25">
      <c r="A165" s="8" t="s">
        <v>25287</v>
      </c>
      <c r="B165" s="8" t="s">
        <v>19642</v>
      </c>
      <c r="C165" s="8" t="s">
        <v>25288</v>
      </c>
      <c r="D165" s="8" t="s">
        <v>25289</v>
      </c>
      <c r="E165" s="13" t="s">
        <v>35929</v>
      </c>
      <c r="F165" s="77" t="str">
        <f t="shared" si="2"/>
        <v>К товару</v>
      </c>
      <c r="G165" s="87">
        <v>33345.109080000002</v>
      </c>
      <c r="H165" s="61">
        <v>40</v>
      </c>
      <c r="I165" s="95"/>
    </row>
    <row r="166" spans="1:9" ht="15" x14ac:dyDescent="0.25">
      <c r="A166" s="8" t="s">
        <v>25290</v>
      </c>
      <c r="B166" s="8" t="s">
        <v>19642</v>
      </c>
      <c r="C166" s="8" t="s">
        <v>25291</v>
      </c>
      <c r="D166" s="8" t="s">
        <v>25292</v>
      </c>
      <c r="E166" s="13" t="s">
        <v>35930</v>
      </c>
      <c r="F166" s="77" t="str">
        <f t="shared" si="2"/>
        <v>К товару</v>
      </c>
      <c r="G166" s="87">
        <v>52015.752</v>
      </c>
      <c r="H166" s="61">
        <v>10</v>
      </c>
      <c r="I166" s="60"/>
    </row>
    <row r="167" spans="1:9" ht="15" x14ac:dyDescent="0.25">
      <c r="A167" s="8" t="s">
        <v>19999</v>
      </c>
      <c r="B167" s="8" t="s">
        <v>19642</v>
      </c>
      <c r="C167" s="8" t="s">
        <v>20000</v>
      </c>
      <c r="D167" s="8" t="s">
        <v>20001</v>
      </c>
      <c r="E167" s="13" t="s">
        <v>35931</v>
      </c>
      <c r="F167" s="77" t="str">
        <f t="shared" si="2"/>
        <v>К товару</v>
      </c>
      <c r="G167" s="87">
        <v>22812.78816</v>
      </c>
      <c r="H167" s="61">
        <v>3</v>
      </c>
      <c r="I167" s="60"/>
    </row>
    <row r="168" spans="1:9" ht="30" x14ac:dyDescent="0.25">
      <c r="A168" s="8" t="s">
        <v>25293</v>
      </c>
      <c r="B168" s="8" t="s">
        <v>19642</v>
      </c>
      <c r="C168" s="8" t="s">
        <v>25294</v>
      </c>
      <c r="D168" s="8" t="s">
        <v>25295</v>
      </c>
      <c r="E168" s="13" t="s">
        <v>35932</v>
      </c>
      <c r="F168" s="77" t="str">
        <f t="shared" si="2"/>
        <v>К товару</v>
      </c>
      <c r="G168" s="87">
        <v>23613.877079999998</v>
      </c>
      <c r="H168" s="61">
        <v>20</v>
      </c>
      <c r="I168" s="60"/>
    </row>
    <row r="169" spans="1:9" ht="15" x14ac:dyDescent="0.25">
      <c r="A169" s="8" t="s">
        <v>20002</v>
      </c>
      <c r="B169" s="8" t="s">
        <v>19642</v>
      </c>
      <c r="C169" s="8" t="s">
        <v>20003</v>
      </c>
      <c r="D169" s="8" t="s">
        <v>20004</v>
      </c>
      <c r="E169" s="13" t="s">
        <v>35933</v>
      </c>
      <c r="F169" s="77" t="str">
        <f t="shared" si="2"/>
        <v>К товару</v>
      </c>
      <c r="G169" s="87">
        <v>31974.047999999999</v>
      </c>
      <c r="H169" s="61">
        <v>7</v>
      </c>
      <c r="I169" s="60"/>
    </row>
    <row r="170" spans="1:9" ht="15" x14ac:dyDescent="0.25">
      <c r="A170" s="8" t="s">
        <v>20005</v>
      </c>
      <c r="B170" s="8" t="s">
        <v>19642</v>
      </c>
      <c r="C170" s="8" t="s">
        <v>20006</v>
      </c>
      <c r="D170" s="8" t="s">
        <v>20007</v>
      </c>
      <c r="E170" s="13" t="s">
        <v>35934</v>
      </c>
      <c r="F170" s="77" t="str">
        <f t="shared" si="2"/>
        <v>К товару</v>
      </c>
      <c r="G170" s="87">
        <v>22706.207999999999</v>
      </c>
      <c r="H170" s="61">
        <v>38</v>
      </c>
      <c r="I170" s="60"/>
    </row>
    <row r="171" spans="1:9" ht="15" x14ac:dyDescent="0.25">
      <c r="A171" s="8" t="s">
        <v>20008</v>
      </c>
      <c r="B171" s="8" t="s">
        <v>19642</v>
      </c>
      <c r="C171" s="8" t="s">
        <v>20009</v>
      </c>
      <c r="D171" s="8" t="s">
        <v>20010</v>
      </c>
      <c r="E171" s="13" t="s">
        <v>35935</v>
      </c>
      <c r="F171" s="77" t="str">
        <f t="shared" si="2"/>
        <v>К товару</v>
      </c>
      <c r="G171" s="87">
        <v>23884.382160000001</v>
      </c>
      <c r="H171" s="61">
        <v>49</v>
      </c>
      <c r="I171" s="60"/>
    </row>
    <row r="172" spans="1:9" ht="15" x14ac:dyDescent="0.25">
      <c r="A172" s="8" t="s">
        <v>20011</v>
      </c>
      <c r="B172" s="8" t="s">
        <v>19642</v>
      </c>
      <c r="C172" s="8" t="s">
        <v>20012</v>
      </c>
      <c r="D172" s="8" t="s">
        <v>20013</v>
      </c>
      <c r="E172" s="13" t="s">
        <v>35936</v>
      </c>
      <c r="F172" s="77" t="str">
        <f t="shared" si="2"/>
        <v>К товару</v>
      </c>
      <c r="G172" s="87">
        <v>29329.238160000001</v>
      </c>
      <c r="H172" s="61">
        <v>23</v>
      </c>
      <c r="I172" s="60"/>
    </row>
    <row r="173" spans="1:9" ht="15" x14ac:dyDescent="0.25">
      <c r="A173" s="8" t="s">
        <v>20014</v>
      </c>
      <c r="B173" s="8" t="s">
        <v>19642</v>
      </c>
      <c r="C173" s="8" t="s">
        <v>20015</v>
      </c>
      <c r="D173" s="8" t="s">
        <v>20016</v>
      </c>
      <c r="E173" s="13" t="s">
        <v>35937</v>
      </c>
      <c r="F173" s="77" t="str">
        <f t="shared" si="2"/>
        <v>К товару</v>
      </c>
      <c r="G173" s="87">
        <v>24511.699079999999</v>
      </c>
      <c r="H173" s="61">
        <v>7</v>
      </c>
      <c r="I173" s="60"/>
    </row>
    <row r="174" spans="1:9" ht="15" x14ac:dyDescent="0.25">
      <c r="A174" s="8" t="s">
        <v>20017</v>
      </c>
      <c r="B174" s="8" t="s">
        <v>19642</v>
      </c>
      <c r="C174" s="8" t="s">
        <v>20018</v>
      </c>
      <c r="D174" s="8" t="s">
        <v>20019</v>
      </c>
      <c r="E174" s="13" t="s">
        <v>35938</v>
      </c>
      <c r="F174" s="77" t="str">
        <f t="shared" si="2"/>
        <v>К товару</v>
      </c>
      <c r="G174" s="87">
        <v>23372.333999999999</v>
      </c>
      <c r="H174" s="61">
        <v>9</v>
      </c>
      <c r="I174" s="60"/>
    </row>
    <row r="175" spans="1:9" ht="15" x14ac:dyDescent="0.25">
      <c r="A175" s="8" t="s">
        <v>20020</v>
      </c>
      <c r="B175" s="8" t="s">
        <v>19642</v>
      </c>
      <c r="C175" s="8" t="s">
        <v>20021</v>
      </c>
      <c r="D175" s="8" t="s">
        <v>20022</v>
      </c>
      <c r="E175" s="13" t="s">
        <v>35939</v>
      </c>
      <c r="F175" s="77" t="str">
        <f t="shared" si="2"/>
        <v>К товару</v>
      </c>
      <c r="G175" s="87">
        <v>21567.422159999998</v>
      </c>
      <c r="H175" s="61">
        <v>9</v>
      </c>
      <c r="I175" s="60"/>
    </row>
    <row r="176" spans="1:9" ht="15" x14ac:dyDescent="0.25">
      <c r="A176" s="8" t="s">
        <v>20025</v>
      </c>
      <c r="B176" s="8" t="s">
        <v>19642</v>
      </c>
      <c r="C176" s="8" t="s">
        <v>20026</v>
      </c>
      <c r="D176" s="8" t="s">
        <v>14269</v>
      </c>
      <c r="E176" s="13" t="s">
        <v>35940</v>
      </c>
      <c r="F176" s="77" t="str">
        <f t="shared" si="2"/>
        <v>К товару</v>
      </c>
      <c r="G176" s="87">
        <v>26490.962159999999</v>
      </c>
      <c r="H176" s="61">
        <v>15</v>
      </c>
      <c r="I176" s="60"/>
    </row>
    <row r="177" spans="1:9" ht="15" x14ac:dyDescent="0.25">
      <c r="A177" s="8" t="s">
        <v>20023</v>
      </c>
      <c r="B177" s="8" t="s">
        <v>19642</v>
      </c>
      <c r="C177" s="8" t="s">
        <v>20024</v>
      </c>
      <c r="D177" s="8" t="s">
        <v>19356</v>
      </c>
      <c r="E177" s="13" t="s">
        <v>35941</v>
      </c>
      <c r="F177" s="77" t="str">
        <f t="shared" si="2"/>
        <v>К товару</v>
      </c>
      <c r="G177" s="87">
        <v>3610.98216</v>
      </c>
      <c r="H177" s="61">
        <v>8</v>
      </c>
      <c r="I177" s="60"/>
    </row>
    <row r="178" spans="1:9" ht="15" x14ac:dyDescent="0.25">
      <c r="A178" s="8" t="s">
        <v>20027</v>
      </c>
      <c r="B178" s="8" t="s">
        <v>19642</v>
      </c>
      <c r="C178" s="8" t="s">
        <v>20028</v>
      </c>
      <c r="D178" s="8" t="s">
        <v>20029</v>
      </c>
      <c r="E178" s="13" t="s">
        <v>35942</v>
      </c>
      <c r="F178" s="77" t="str">
        <f t="shared" si="2"/>
        <v>К товару</v>
      </c>
      <c r="G178" s="87">
        <v>37650.6</v>
      </c>
      <c r="H178" s="61">
        <v>8</v>
      </c>
      <c r="I178" s="60"/>
    </row>
    <row r="179" spans="1:9" ht="15" x14ac:dyDescent="0.25">
      <c r="A179" s="8" t="s">
        <v>20030</v>
      </c>
      <c r="B179" s="8" t="s">
        <v>19642</v>
      </c>
      <c r="C179" s="8" t="s">
        <v>20031</v>
      </c>
      <c r="D179" s="8" t="s">
        <v>20032</v>
      </c>
      <c r="E179" s="13" t="s">
        <v>35943</v>
      </c>
      <c r="F179" s="77" t="str">
        <f t="shared" si="2"/>
        <v>К товару</v>
      </c>
      <c r="G179" s="87">
        <v>38645.155079999997</v>
      </c>
      <c r="H179" s="61">
        <v>9</v>
      </c>
      <c r="I179" s="60"/>
    </row>
    <row r="180" spans="1:9" ht="15" x14ac:dyDescent="0.25">
      <c r="A180" s="8" t="s">
        <v>20033</v>
      </c>
      <c r="B180" s="8" t="s">
        <v>19642</v>
      </c>
      <c r="C180" s="8" t="s">
        <v>20034</v>
      </c>
      <c r="D180" s="8" t="s">
        <v>20035</v>
      </c>
      <c r="E180" s="13" t="s">
        <v>35944</v>
      </c>
      <c r="F180" s="77" t="str">
        <f t="shared" si="2"/>
        <v>К товару</v>
      </c>
      <c r="G180" s="87">
        <v>38645.155079999997</v>
      </c>
      <c r="H180" s="61">
        <v>9</v>
      </c>
      <c r="I180" s="60"/>
    </row>
    <row r="181" spans="1:9" ht="15" x14ac:dyDescent="0.25">
      <c r="A181" s="8" t="s">
        <v>20036</v>
      </c>
      <c r="B181" s="8" t="s">
        <v>19642</v>
      </c>
      <c r="C181" s="8" t="s">
        <v>20037</v>
      </c>
      <c r="D181" s="8" t="s">
        <v>20038</v>
      </c>
      <c r="E181" s="13" t="s">
        <v>35945</v>
      </c>
      <c r="F181" s="77" t="str">
        <f t="shared" si="2"/>
        <v>К товару</v>
      </c>
      <c r="G181" s="87">
        <v>40894.343999999997</v>
      </c>
      <c r="H181" s="61">
        <v>9</v>
      </c>
      <c r="I181" s="60"/>
    </row>
    <row r="182" spans="1:9" ht="15" x14ac:dyDescent="0.25">
      <c r="A182" s="8" t="s">
        <v>20039</v>
      </c>
      <c r="B182" s="8" t="s">
        <v>19642</v>
      </c>
      <c r="C182" s="8" t="s">
        <v>20040</v>
      </c>
      <c r="D182" s="8" t="s">
        <v>20041</v>
      </c>
      <c r="E182" s="13" t="s">
        <v>35946</v>
      </c>
      <c r="F182" s="77" t="str">
        <f t="shared" si="2"/>
        <v>К товару</v>
      </c>
      <c r="G182" s="87">
        <v>27436.861079999999</v>
      </c>
      <c r="H182" s="61">
        <v>8</v>
      </c>
      <c r="I182" s="60"/>
    </row>
    <row r="183" spans="1:9" ht="15" x14ac:dyDescent="0.25">
      <c r="A183" s="8" t="s">
        <v>20042</v>
      </c>
      <c r="B183" s="8" t="s">
        <v>19642</v>
      </c>
      <c r="C183" s="8" t="s">
        <v>20043</v>
      </c>
      <c r="D183" s="8" t="s">
        <v>20044</v>
      </c>
      <c r="E183" s="13" t="s">
        <v>35947</v>
      </c>
      <c r="F183" s="77" t="str">
        <f t="shared" si="2"/>
        <v>К товару</v>
      </c>
      <c r="G183" s="87">
        <v>22793.094000000001</v>
      </c>
      <c r="H183" s="61">
        <v>17</v>
      </c>
      <c r="I183" s="60"/>
    </row>
    <row r="184" spans="1:9" ht="15" x14ac:dyDescent="0.25">
      <c r="A184" s="8" t="s">
        <v>20045</v>
      </c>
      <c r="B184" s="8" t="s">
        <v>19642</v>
      </c>
      <c r="C184" s="8" t="s">
        <v>20046</v>
      </c>
      <c r="D184" s="8" t="s">
        <v>20047</v>
      </c>
      <c r="E184" s="13" t="s">
        <v>35948</v>
      </c>
      <c r="F184" s="77" t="str">
        <f t="shared" si="2"/>
        <v>К товару</v>
      </c>
      <c r="G184" s="87">
        <v>42574.14</v>
      </c>
      <c r="H184" s="61">
        <v>6</v>
      </c>
      <c r="I184" s="60"/>
    </row>
    <row r="185" spans="1:9" ht="15" x14ac:dyDescent="0.25">
      <c r="A185" s="8" t="s">
        <v>20048</v>
      </c>
      <c r="B185" s="8" t="s">
        <v>19642</v>
      </c>
      <c r="C185" s="8" t="s">
        <v>20049</v>
      </c>
      <c r="D185" s="8" t="s">
        <v>20050</v>
      </c>
      <c r="E185" s="13" t="s">
        <v>35949</v>
      </c>
      <c r="F185" s="77" t="str">
        <f t="shared" si="2"/>
        <v>К товару</v>
      </c>
      <c r="G185" s="87">
        <v>39735.864000000001</v>
      </c>
      <c r="H185" s="61">
        <v>8</v>
      </c>
      <c r="I185" s="60"/>
    </row>
    <row r="186" spans="1:9" ht="15" x14ac:dyDescent="0.25">
      <c r="A186" s="8" t="s">
        <v>20051</v>
      </c>
      <c r="B186" s="8" t="s">
        <v>19642</v>
      </c>
      <c r="C186" s="8" t="s">
        <v>20052</v>
      </c>
      <c r="D186" s="8" t="s">
        <v>20053</v>
      </c>
      <c r="E186" s="13" t="s">
        <v>35950</v>
      </c>
      <c r="F186" s="77" t="str">
        <f t="shared" si="2"/>
        <v>К товару</v>
      </c>
      <c r="G186" s="87">
        <v>24087.116159999998</v>
      </c>
      <c r="H186" s="61">
        <v>8</v>
      </c>
      <c r="I186" s="60"/>
    </row>
    <row r="187" spans="1:9" ht="15" x14ac:dyDescent="0.25">
      <c r="A187" s="8" t="s">
        <v>20057</v>
      </c>
      <c r="B187" s="8" t="s">
        <v>19642</v>
      </c>
      <c r="C187" s="8" t="s">
        <v>20058</v>
      </c>
      <c r="D187" s="8" t="s">
        <v>20059</v>
      </c>
      <c r="E187" s="13" t="s">
        <v>35951</v>
      </c>
      <c r="F187" s="77" t="str">
        <f t="shared" si="2"/>
        <v>К товару</v>
      </c>
      <c r="G187" s="87">
        <v>25419.368159999998</v>
      </c>
      <c r="H187" s="61">
        <v>9</v>
      </c>
      <c r="I187" s="60"/>
    </row>
    <row r="188" spans="1:9" ht="15" x14ac:dyDescent="0.25">
      <c r="A188" s="8" t="s">
        <v>20054</v>
      </c>
      <c r="B188" s="8" t="s">
        <v>19642</v>
      </c>
      <c r="C188" s="8" t="s">
        <v>20055</v>
      </c>
      <c r="D188" s="8" t="s">
        <v>20056</v>
      </c>
      <c r="E188" s="13" t="s">
        <v>35952</v>
      </c>
      <c r="F188" s="77" t="str">
        <f t="shared" si="2"/>
        <v>К товару</v>
      </c>
      <c r="G188" s="87">
        <v>19308.386159999998</v>
      </c>
      <c r="H188" s="61">
        <v>14</v>
      </c>
      <c r="I188" s="60"/>
    </row>
    <row r="189" spans="1:9" ht="15" x14ac:dyDescent="0.25">
      <c r="A189" s="8" t="s">
        <v>20060</v>
      </c>
      <c r="B189" s="8" t="s">
        <v>19642</v>
      </c>
      <c r="C189" s="8" t="s">
        <v>20061</v>
      </c>
      <c r="D189" s="8" t="s">
        <v>20062</v>
      </c>
      <c r="E189" s="13" t="s">
        <v>35953</v>
      </c>
      <c r="F189" s="77" t="str">
        <f t="shared" si="2"/>
        <v>К товару</v>
      </c>
      <c r="G189" s="87">
        <v>20649.905999999999</v>
      </c>
      <c r="H189" s="61">
        <v>19</v>
      </c>
      <c r="I189" s="60"/>
    </row>
    <row r="190" spans="1:9" ht="15" x14ac:dyDescent="0.25">
      <c r="A190" s="8" t="s">
        <v>20063</v>
      </c>
      <c r="B190" s="8" t="s">
        <v>19642</v>
      </c>
      <c r="C190" s="8" t="s">
        <v>20064</v>
      </c>
      <c r="D190" s="8" t="s">
        <v>20065</v>
      </c>
      <c r="E190" s="13" t="s">
        <v>35954</v>
      </c>
      <c r="F190" s="77" t="str">
        <f t="shared" si="2"/>
        <v>К товару</v>
      </c>
      <c r="G190" s="87">
        <v>54670.988160000001</v>
      </c>
      <c r="H190" s="61">
        <v>4</v>
      </c>
      <c r="I190" s="60"/>
    </row>
    <row r="191" spans="1:9" ht="15" x14ac:dyDescent="0.25">
      <c r="A191" s="8" t="s">
        <v>20066</v>
      </c>
      <c r="B191" s="8" t="s">
        <v>19642</v>
      </c>
      <c r="C191" s="8" t="s">
        <v>20067</v>
      </c>
      <c r="D191" s="8" t="s">
        <v>20068</v>
      </c>
      <c r="E191" s="13" t="s">
        <v>35955</v>
      </c>
      <c r="F191" s="77" t="str">
        <f t="shared" si="2"/>
        <v>К товару</v>
      </c>
      <c r="G191" s="87">
        <v>22870.712159999999</v>
      </c>
      <c r="H191" s="61">
        <v>6</v>
      </c>
      <c r="I191" s="60"/>
    </row>
    <row r="192" spans="1:9" ht="15" x14ac:dyDescent="0.25">
      <c r="A192" s="8" t="s">
        <v>25296</v>
      </c>
      <c r="B192" s="8" t="s">
        <v>19642</v>
      </c>
      <c r="C192" s="8" t="s">
        <v>25297</v>
      </c>
      <c r="D192" s="8" t="s">
        <v>25298</v>
      </c>
      <c r="E192" s="13" t="s">
        <v>35956</v>
      </c>
      <c r="F192" s="77" t="str">
        <f t="shared" si="2"/>
        <v>К товару</v>
      </c>
      <c r="G192" s="87">
        <v>47285.678159999996</v>
      </c>
      <c r="H192" s="61">
        <v>10</v>
      </c>
      <c r="I192" s="60"/>
    </row>
    <row r="193" spans="1:9" ht="15" x14ac:dyDescent="0.25">
      <c r="A193" s="8" t="s">
        <v>20069</v>
      </c>
      <c r="B193" s="8" t="s">
        <v>19642</v>
      </c>
      <c r="C193" s="8" t="s">
        <v>20070</v>
      </c>
      <c r="D193" s="8" t="s">
        <v>20071</v>
      </c>
      <c r="E193" s="13" t="s">
        <v>35957</v>
      </c>
      <c r="F193" s="77" t="str">
        <f t="shared" si="2"/>
        <v>К товару</v>
      </c>
      <c r="G193" s="87">
        <v>32176.781999999999</v>
      </c>
      <c r="H193" s="61">
        <v>8</v>
      </c>
      <c r="I193" s="60"/>
    </row>
    <row r="194" spans="1:9" ht="15" x14ac:dyDescent="0.25">
      <c r="A194" s="8" t="s">
        <v>20072</v>
      </c>
      <c r="B194" s="8" t="s">
        <v>19642</v>
      </c>
      <c r="C194" s="8" t="s">
        <v>20073</v>
      </c>
      <c r="D194" s="8" t="s">
        <v>20074</v>
      </c>
      <c r="E194" s="13" t="s">
        <v>35958</v>
      </c>
      <c r="F194" s="77" t="str">
        <f t="shared" si="2"/>
        <v>К товару</v>
      </c>
      <c r="G194" s="87">
        <v>34464.78</v>
      </c>
      <c r="H194" s="61">
        <v>8</v>
      </c>
      <c r="I194" s="60"/>
    </row>
    <row r="195" spans="1:9" ht="15" x14ac:dyDescent="0.25">
      <c r="A195" s="8" t="s">
        <v>20075</v>
      </c>
      <c r="B195" s="8" t="s">
        <v>19642</v>
      </c>
      <c r="C195" s="8" t="s">
        <v>20076</v>
      </c>
      <c r="D195" s="8" t="s">
        <v>20077</v>
      </c>
      <c r="E195" s="13" t="s">
        <v>35959</v>
      </c>
      <c r="F195" s="77" t="str">
        <f t="shared" si="2"/>
        <v>К товару</v>
      </c>
      <c r="G195" s="87">
        <v>53097.193080000005</v>
      </c>
      <c r="H195" s="61">
        <v>7</v>
      </c>
      <c r="I195" s="60"/>
    </row>
    <row r="196" spans="1:9" ht="15" x14ac:dyDescent="0.25">
      <c r="A196" s="8" t="s">
        <v>20078</v>
      </c>
      <c r="B196" s="8" t="s">
        <v>19642</v>
      </c>
      <c r="C196" s="8" t="s">
        <v>20079</v>
      </c>
      <c r="D196" s="8" t="s">
        <v>20080</v>
      </c>
      <c r="E196" s="13" t="s">
        <v>35960</v>
      </c>
      <c r="F196" s="77" t="str">
        <f t="shared" si="2"/>
        <v>К товару</v>
      </c>
      <c r="G196" s="87">
        <v>20833.525079999999</v>
      </c>
      <c r="H196" s="61">
        <v>9</v>
      </c>
      <c r="I196" s="60"/>
    </row>
    <row r="197" spans="1:9" ht="15" x14ac:dyDescent="0.25">
      <c r="A197" s="8" t="s">
        <v>20081</v>
      </c>
      <c r="B197" s="8" t="s">
        <v>19642</v>
      </c>
      <c r="C197" s="8" t="s">
        <v>20082</v>
      </c>
      <c r="D197" s="8" t="s">
        <v>20083</v>
      </c>
      <c r="E197" s="13" t="s">
        <v>35961</v>
      </c>
      <c r="F197" s="77" t="str">
        <f t="shared" si="2"/>
        <v>К товару</v>
      </c>
      <c r="G197" s="87">
        <v>26326.457999999999</v>
      </c>
      <c r="H197" s="61">
        <v>10</v>
      </c>
      <c r="I197" s="60"/>
    </row>
    <row r="198" spans="1:9" ht="15" x14ac:dyDescent="0.25">
      <c r="A198" s="8" t="s">
        <v>20084</v>
      </c>
      <c r="B198" s="8" t="s">
        <v>19642</v>
      </c>
      <c r="C198" s="8" t="s">
        <v>20085</v>
      </c>
      <c r="D198" s="8" t="s">
        <v>20086</v>
      </c>
      <c r="E198" s="13" t="s">
        <v>35962</v>
      </c>
      <c r="F198" s="77" t="str">
        <f t="shared" si="2"/>
        <v>К товару</v>
      </c>
      <c r="G198" s="87">
        <v>50828.31</v>
      </c>
      <c r="H198" s="61">
        <v>34</v>
      </c>
      <c r="I198" s="60"/>
    </row>
    <row r="199" spans="1:9" ht="15" x14ac:dyDescent="0.25">
      <c r="A199" s="8" t="s">
        <v>20087</v>
      </c>
      <c r="B199" s="8" t="s">
        <v>19642</v>
      </c>
      <c r="C199" s="8" t="s">
        <v>20088</v>
      </c>
      <c r="D199" s="8" t="s">
        <v>20089</v>
      </c>
      <c r="E199" s="13" t="s">
        <v>35963</v>
      </c>
      <c r="F199" s="77" t="str">
        <f t="shared" si="2"/>
        <v>К товару</v>
      </c>
      <c r="G199" s="87">
        <v>29097.542160000001</v>
      </c>
      <c r="H199" s="61">
        <v>45</v>
      </c>
      <c r="I199" s="60"/>
    </row>
    <row r="200" spans="1:9" ht="15" x14ac:dyDescent="0.25">
      <c r="A200" s="8" t="s">
        <v>25299</v>
      </c>
      <c r="B200" s="8" t="s">
        <v>19642</v>
      </c>
      <c r="C200" s="8" t="s">
        <v>25300</v>
      </c>
      <c r="D200" s="8" t="s">
        <v>21872</v>
      </c>
      <c r="E200" s="13" t="s">
        <v>35964</v>
      </c>
      <c r="F200" s="77" t="str">
        <f t="shared" si="2"/>
        <v>К товару</v>
      </c>
      <c r="G200" s="87">
        <v>26857.621080000001</v>
      </c>
      <c r="H200" s="61">
        <v>10</v>
      </c>
      <c r="I200" s="60"/>
    </row>
    <row r="201" spans="1:9" ht="15" x14ac:dyDescent="0.25">
      <c r="A201" s="8" t="s">
        <v>20090</v>
      </c>
      <c r="B201" s="8" t="s">
        <v>19642</v>
      </c>
      <c r="C201" s="8" t="s">
        <v>20091</v>
      </c>
      <c r="D201" s="8" t="s">
        <v>20092</v>
      </c>
      <c r="E201" s="13" t="s">
        <v>35965</v>
      </c>
      <c r="F201" s="77" t="str">
        <f t="shared" si="2"/>
        <v>К товару</v>
      </c>
      <c r="G201" s="87">
        <v>29898.631079999999</v>
      </c>
      <c r="H201" s="61">
        <v>8</v>
      </c>
      <c r="I201" s="60"/>
    </row>
    <row r="202" spans="1:9" ht="15" x14ac:dyDescent="0.25">
      <c r="A202" s="8" t="s">
        <v>20093</v>
      </c>
      <c r="B202" s="8" t="s">
        <v>19642</v>
      </c>
      <c r="C202" s="8" t="s">
        <v>20094</v>
      </c>
      <c r="D202" s="8" t="s">
        <v>20095</v>
      </c>
      <c r="E202" s="13" t="s">
        <v>35966</v>
      </c>
      <c r="F202" s="77" t="str">
        <f t="shared" ref="F202:F265" si="3">HYPERLINK("https://shop-askom.kz/?pbrandnumber="&amp;C202&amp;"&amp;pbrandname=YON", "К товару")</f>
        <v>К товару</v>
      </c>
      <c r="G202" s="87">
        <v>26519.924159999999</v>
      </c>
      <c r="H202" s="61">
        <v>21</v>
      </c>
      <c r="I202" s="60"/>
    </row>
    <row r="203" spans="1:9" ht="15" x14ac:dyDescent="0.25">
      <c r="A203" s="8" t="s">
        <v>20096</v>
      </c>
      <c r="B203" s="8" t="s">
        <v>19642</v>
      </c>
      <c r="C203" s="8" t="s">
        <v>20097</v>
      </c>
      <c r="D203" s="8" t="s">
        <v>20098</v>
      </c>
      <c r="E203" s="13" t="s">
        <v>35967</v>
      </c>
      <c r="F203" s="77" t="str">
        <f t="shared" si="3"/>
        <v>К товару</v>
      </c>
      <c r="G203" s="87">
        <v>26114.456159999998</v>
      </c>
      <c r="H203" s="61">
        <v>19</v>
      </c>
      <c r="I203" s="60"/>
    </row>
    <row r="204" spans="1:9" ht="15" x14ac:dyDescent="0.25">
      <c r="A204" s="8" t="s">
        <v>20099</v>
      </c>
      <c r="B204" s="8" t="s">
        <v>19642</v>
      </c>
      <c r="C204" s="8" t="s">
        <v>20100</v>
      </c>
      <c r="D204" s="8" t="s">
        <v>14272</v>
      </c>
      <c r="E204" s="13" t="s">
        <v>35968</v>
      </c>
      <c r="F204" s="77" t="str">
        <f t="shared" si="3"/>
        <v>К товару</v>
      </c>
      <c r="G204" s="87">
        <v>29251.62</v>
      </c>
      <c r="H204" s="61">
        <v>21</v>
      </c>
      <c r="I204" s="60"/>
    </row>
    <row r="205" spans="1:9" ht="15" x14ac:dyDescent="0.25">
      <c r="A205" s="8" t="s">
        <v>20101</v>
      </c>
      <c r="B205" s="8" t="s">
        <v>19642</v>
      </c>
      <c r="C205" s="8" t="s">
        <v>20102</v>
      </c>
      <c r="D205" s="8" t="s">
        <v>20103</v>
      </c>
      <c r="E205" s="13" t="s">
        <v>35969</v>
      </c>
      <c r="F205" s="77" t="str">
        <f t="shared" si="3"/>
        <v>К товару</v>
      </c>
      <c r="G205" s="87">
        <v>24946.129079999999</v>
      </c>
      <c r="H205" s="61">
        <v>33</v>
      </c>
      <c r="I205" s="60"/>
    </row>
    <row r="206" spans="1:9" ht="15" x14ac:dyDescent="0.25">
      <c r="A206" s="8" t="s">
        <v>20104</v>
      </c>
      <c r="B206" s="8" t="s">
        <v>19642</v>
      </c>
      <c r="C206" s="8" t="s">
        <v>20105</v>
      </c>
      <c r="D206" s="8" t="s">
        <v>20106</v>
      </c>
      <c r="E206" s="13" t="s">
        <v>35970</v>
      </c>
      <c r="F206" s="77" t="str">
        <f t="shared" si="3"/>
        <v>К товару</v>
      </c>
      <c r="G206" s="87">
        <v>26065.8</v>
      </c>
      <c r="H206" s="61">
        <v>38</v>
      </c>
      <c r="I206" s="60"/>
    </row>
    <row r="207" spans="1:9" ht="15" x14ac:dyDescent="0.25">
      <c r="A207" s="8" t="s">
        <v>20107</v>
      </c>
      <c r="B207" s="8" t="s">
        <v>19642</v>
      </c>
      <c r="C207" s="8" t="s">
        <v>20108</v>
      </c>
      <c r="D207" s="8" t="s">
        <v>20109</v>
      </c>
      <c r="E207" s="13" t="s">
        <v>35971</v>
      </c>
      <c r="F207" s="77" t="str">
        <f t="shared" si="3"/>
        <v>К товару</v>
      </c>
      <c r="G207" s="87">
        <v>30545.642159999999</v>
      </c>
      <c r="H207" s="61">
        <v>8</v>
      </c>
      <c r="I207" s="60"/>
    </row>
    <row r="208" spans="1:9" ht="15" x14ac:dyDescent="0.25">
      <c r="A208" s="8" t="s">
        <v>20110</v>
      </c>
      <c r="B208" s="8" t="s">
        <v>19642</v>
      </c>
      <c r="C208" s="8" t="s">
        <v>20111</v>
      </c>
      <c r="D208" s="8" t="s">
        <v>19444</v>
      </c>
      <c r="E208" s="13" t="s">
        <v>35972</v>
      </c>
      <c r="F208" s="77" t="str">
        <f t="shared" si="3"/>
        <v>К товару</v>
      </c>
      <c r="G208" s="87">
        <v>21557.575079999999</v>
      </c>
      <c r="H208" s="61">
        <v>19</v>
      </c>
      <c r="I208" s="60"/>
    </row>
    <row r="209" spans="1:9" ht="15" x14ac:dyDescent="0.25">
      <c r="A209" s="8" t="s">
        <v>20112</v>
      </c>
      <c r="B209" s="8" t="s">
        <v>19642</v>
      </c>
      <c r="C209" s="8" t="s">
        <v>20113</v>
      </c>
      <c r="D209" s="8" t="s">
        <v>20114</v>
      </c>
      <c r="E209" s="13" t="s">
        <v>35973</v>
      </c>
      <c r="F209" s="77" t="str">
        <f t="shared" si="3"/>
        <v>К товару</v>
      </c>
      <c r="G209" s="87">
        <v>22822.056</v>
      </c>
      <c r="H209" s="61">
        <v>29</v>
      </c>
      <c r="I209" s="60"/>
    </row>
    <row r="210" spans="1:9" ht="15" x14ac:dyDescent="0.25">
      <c r="A210" s="8" t="s">
        <v>25301</v>
      </c>
      <c r="B210" s="8" t="s">
        <v>19642</v>
      </c>
      <c r="C210" s="8" t="s">
        <v>25302</v>
      </c>
      <c r="D210" s="8" t="s">
        <v>25303</v>
      </c>
      <c r="E210" s="13" t="s">
        <v>35974</v>
      </c>
      <c r="F210" s="77" t="str">
        <f t="shared" si="3"/>
        <v>К товару</v>
      </c>
      <c r="G210" s="87">
        <v>21886.00416</v>
      </c>
      <c r="H210" s="61">
        <v>3</v>
      </c>
      <c r="I210" s="60"/>
    </row>
    <row r="211" spans="1:9" ht="15" x14ac:dyDescent="0.25">
      <c r="A211" s="8" t="s">
        <v>20115</v>
      </c>
      <c r="B211" s="8" t="s">
        <v>19642</v>
      </c>
      <c r="C211" s="8" t="s">
        <v>20116</v>
      </c>
      <c r="D211" s="8" t="s">
        <v>20117</v>
      </c>
      <c r="E211" s="13" t="s">
        <v>35975</v>
      </c>
      <c r="F211" s="77" t="str">
        <f t="shared" si="3"/>
        <v>К товару</v>
      </c>
      <c r="G211" s="87">
        <v>34832.01816</v>
      </c>
      <c r="H211" s="61">
        <v>1</v>
      </c>
      <c r="I211" s="60"/>
    </row>
    <row r="212" spans="1:9" ht="15" x14ac:dyDescent="0.25">
      <c r="A212" s="8" t="s">
        <v>20118</v>
      </c>
      <c r="B212" s="8" t="s">
        <v>19642</v>
      </c>
      <c r="C212" s="8" t="s">
        <v>20119</v>
      </c>
      <c r="D212" s="8" t="s">
        <v>20120</v>
      </c>
      <c r="E212" s="13" t="s">
        <v>35976</v>
      </c>
      <c r="F212" s="77" t="str">
        <f t="shared" si="3"/>
        <v>К товару</v>
      </c>
      <c r="G212" s="87">
        <v>33692.653079999996</v>
      </c>
      <c r="H212" s="61">
        <v>17</v>
      </c>
      <c r="I212" s="60"/>
    </row>
    <row r="213" spans="1:9" ht="15" x14ac:dyDescent="0.25">
      <c r="A213" s="8" t="s">
        <v>25304</v>
      </c>
      <c r="B213" s="8" t="s">
        <v>19642</v>
      </c>
      <c r="C213" s="8" t="s">
        <v>25305</v>
      </c>
      <c r="D213" s="8" t="s">
        <v>25306</v>
      </c>
      <c r="E213" s="13" t="s">
        <v>35977</v>
      </c>
      <c r="F213" s="77" t="str">
        <f t="shared" si="3"/>
        <v>К товару</v>
      </c>
      <c r="G213" s="87">
        <v>39977.407080000004</v>
      </c>
      <c r="H213" s="61">
        <v>11</v>
      </c>
      <c r="I213" s="60"/>
    </row>
    <row r="214" spans="1:9" ht="15" x14ac:dyDescent="0.25">
      <c r="A214" s="8" t="s">
        <v>20121</v>
      </c>
      <c r="B214" s="8" t="s">
        <v>19642</v>
      </c>
      <c r="C214" s="8" t="s">
        <v>20122</v>
      </c>
      <c r="D214" s="8" t="s">
        <v>19460</v>
      </c>
      <c r="E214" s="13" t="s">
        <v>35978</v>
      </c>
      <c r="F214" s="77" t="str">
        <f t="shared" si="3"/>
        <v>К товару</v>
      </c>
      <c r="G214" s="87">
        <v>46156.160159999999</v>
      </c>
      <c r="H214" s="61">
        <v>21</v>
      </c>
      <c r="I214" s="60"/>
    </row>
    <row r="215" spans="1:9" ht="15" x14ac:dyDescent="0.25">
      <c r="A215" s="8" t="s">
        <v>20123</v>
      </c>
      <c r="B215" s="8" t="s">
        <v>19642</v>
      </c>
      <c r="C215" s="8" t="s">
        <v>20124</v>
      </c>
      <c r="D215" s="8" t="s">
        <v>19475</v>
      </c>
      <c r="E215" s="13" t="s">
        <v>35979</v>
      </c>
      <c r="F215" s="77" t="str">
        <f t="shared" si="3"/>
        <v>К товару</v>
      </c>
      <c r="G215" s="87">
        <v>48974.741999999998</v>
      </c>
      <c r="H215" s="61">
        <v>20</v>
      </c>
      <c r="I215" s="60"/>
    </row>
    <row r="216" spans="1:9" ht="15" x14ac:dyDescent="0.25">
      <c r="A216" s="8" t="s">
        <v>16122</v>
      </c>
      <c r="B216" s="8" t="s">
        <v>19642</v>
      </c>
      <c r="C216" s="8" t="s">
        <v>20125</v>
      </c>
      <c r="D216" s="8" t="s">
        <v>20126</v>
      </c>
      <c r="E216" s="13" t="s">
        <v>35980</v>
      </c>
      <c r="F216" s="77" t="str">
        <f t="shared" si="3"/>
        <v>К товару</v>
      </c>
      <c r="G216" s="87">
        <v>43848.468000000001</v>
      </c>
      <c r="H216" s="61">
        <v>19</v>
      </c>
      <c r="I216" s="60"/>
    </row>
    <row r="217" spans="1:9" ht="15" x14ac:dyDescent="0.25">
      <c r="A217" s="8" t="s">
        <v>25307</v>
      </c>
      <c r="B217" s="8" t="s">
        <v>19642</v>
      </c>
      <c r="C217" s="8" t="s">
        <v>25308</v>
      </c>
      <c r="D217" s="8" t="s">
        <v>25309</v>
      </c>
      <c r="E217" s="13" t="s">
        <v>35981</v>
      </c>
      <c r="F217" s="77" t="str">
        <f t="shared" si="3"/>
        <v>К товару</v>
      </c>
      <c r="G217" s="87">
        <v>34822.17108</v>
      </c>
      <c r="H217" s="61">
        <v>11</v>
      </c>
      <c r="I217" s="60"/>
    </row>
    <row r="218" spans="1:9" ht="15" x14ac:dyDescent="0.25">
      <c r="A218" s="8" t="s">
        <v>20127</v>
      </c>
      <c r="B218" s="8" t="s">
        <v>19642</v>
      </c>
      <c r="C218" s="8" t="s">
        <v>20128</v>
      </c>
      <c r="D218" s="8" t="s">
        <v>20129</v>
      </c>
      <c r="E218" s="13" t="s">
        <v>35982</v>
      </c>
      <c r="F218" s="77" t="str">
        <f t="shared" si="3"/>
        <v>К товару</v>
      </c>
      <c r="G218" s="87">
        <v>104456.66616000001</v>
      </c>
      <c r="H218" s="61">
        <v>7</v>
      </c>
      <c r="I218" s="60"/>
    </row>
    <row r="219" spans="1:9" ht="15" x14ac:dyDescent="0.25">
      <c r="A219" s="8" t="s">
        <v>20130</v>
      </c>
      <c r="B219" s="8" t="s">
        <v>19642</v>
      </c>
      <c r="C219" s="8" t="s">
        <v>20131</v>
      </c>
      <c r="D219" s="8" t="s">
        <v>20132</v>
      </c>
      <c r="E219" s="13" t="s">
        <v>35983</v>
      </c>
      <c r="F219" s="77" t="str">
        <f t="shared" si="3"/>
        <v>К товару</v>
      </c>
      <c r="G219" s="87">
        <v>31115.035079999998</v>
      </c>
      <c r="H219" s="61">
        <v>9</v>
      </c>
      <c r="I219" s="60"/>
    </row>
    <row r="220" spans="1:9" ht="30" x14ac:dyDescent="0.25">
      <c r="A220" s="8" t="s">
        <v>20133</v>
      </c>
      <c r="B220" s="8" t="s">
        <v>19642</v>
      </c>
      <c r="C220" s="8" t="s">
        <v>20134</v>
      </c>
      <c r="D220" s="8" t="s">
        <v>20135</v>
      </c>
      <c r="E220" s="13" t="s">
        <v>35984</v>
      </c>
      <c r="F220" s="77" t="str">
        <f t="shared" si="3"/>
        <v>К товару</v>
      </c>
      <c r="G220" s="87">
        <v>3137.7430799999997</v>
      </c>
      <c r="H220" s="61">
        <v>34</v>
      </c>
      <c r="I220" s="60"/>
    </row>
    <row r="221" spans="1:9" ht="15" x14ac:dyDescent="0.25">
      <c r="A221" s="8" t="s">
        <v>20136</v>
      </c>
      <c r="B221" s="8" t="s">
        <v>19642</v>
      </c>
      <c r="C221" s="8" t="s">
        <v>20137</v>
      </c>
      <c r="D221" s="8" t="s">
        <v>20138</v>
      </c>
      <c r="E221" s="13" t="s">
        <v>35985</v>
      </c>
      <c r="F221" s="77" t="str">
        <f t="shared" si="3"/>
        <v>К товару</v>
      </c>
      <c r="G221" s="87">
        <v>916.93691999999999</v>
      </c>
      <c r="H221" s="61">
        <v>98</v>
      </c>
      <c r="I221" s="60"/>
    </row>
    <row r="222" spans="1:9" ht="30" x14ac:dyDescent="0.25">
      <c r="A222" s="8" t="s">
        <v>20139</v>
      </c>
      <c r="B222" s="8" t="s">
        <v>19642</v>
      </c>
      <c r="C222" s="8" t="s">
        <v>20140</v>
      </c>
      <c r="D222" s="8" t="s">
        <v>20141</v>
      </c>
      <c r="E222" s="13" t="s">
        <v>35986</v>
      </c>
      <c r="F222" s="77" t="str">
        <f t="shared" si="3"/>
        <v>К товару</v>
      </c>
      <c r="G222" s="87">
        <v>965.01383999999996</v>
      </c>
      <c r="H222" s="61">
        <v>94</v>
      </c>
      <c r="I222" s="60"/>
    </row>
    <row r="223" spans="1:9" ht="30" x14ac:dyDescent="0.25">
      <c r="A223" s="8" t="s">
        <v>20142</v>
      </c>
      <c r="B223" s="8" t="s">
        <v>19642</v>
      </c>
      <c r="C223" s="8" t="s">
        <v>20143</v>
      </c>
      <c r="D223" s="8" t="s">
        <v>20144</v>
      </c>
      <c r="E223" s="13" t="s">
        <v>35987</v>
      </c>
      <c r="F223" s="77" t="str">
        <f t="shared" si="3"/>
        <v>К товару</v>
      </c>
      <c r="G223" s="87">
        <v>916.93691999999999</v>
      </c>
      <c r="H223" s="61">
        <v>100</v>
      </c>
      <c r="I223" s="60"/>
    </row>
    <row r="224" spans="1:9" ht="15" x14ac:dyDescent="0.25">
      <c r="A224" s="8" t="s">
        <v>20145</v>
      </c>
      <c r="B224" s="8" t="s">
        <v>19642</v>
      </c>
      <c r="C224" s="8" t="s">
        <v>20146</v>
      </c>
      <c r="D224" s="8" t="s">
        <v>20147</v>
      </c>
      <c r="E224" s="13" t="s">
        <v>35988</v>
      </c>
      <c r="F224" s="77" t="str">
        <f t="shared" si="3"/>
        <v>К товару</v>
      </c>
      <c r="G224" s="87">
        <v>965.01383999999996</v>
      </c>
      <c r="H224" s="61">
        <v>85</v>
      </c>
      <c r="I224" s="60"/>
    </row>
    <row r="225" spans="1:9" ht="15" x14ac:dyDescent="0.25">
      <c r="A225" s="8" t="s">
        <v>20148</v>
      </c>
      <c r="B225" s="8" t="s">
        <v>19642</v>
      </c>
      <c r="C225" s="8" t="s">
        <v>20149</v>
      </c>
      <c r="D225" s="8" t="s">
        <v>20150</v>
      </c>
      <c r="E225" s="13" t="s">
        <v>35989</v>
      </c>
      <c r="F225" s="77" t="str">
        <f t="shared" si="3"/>
        <v>К товару</v>
      </c>
      <c r="G225" s="87">
        <v>60627.313080000007</v>
      </c>
      <c r="H225" s="61">
        <v>5</v>
      </c>
      <c r="I225" s="60"/>
    </row>
    <row r="226" spans="1:9" ht="15" x14ac:dyDescent="0.25">
      <c r="A226" s="8" t="s">
        <v>25310</v>
      </c>
      <c r="B226" s="8" t="s">
        <v>19642</v>
      </c>
      <c r="C226" s="8" t="s">
        <v>25311</v>
      </c>
      <c r="D226" s="8" t="s">
        <v>25312</v>
      </c>
      <c r="E226" s="13" t="s">
        <v>35990</v>
      </c>
      <c r="F226" s="77" t="str">
        <f t="shared" si="3"/>
        <v>К товару</v>
      </c>
      <c r="G226" s="87">
        <v>38229.839999999997</v>
      </c>
      <c r="H226" s="61">
        <v>1</v>
      </c>
      <c r="I226" s="60"/>
    </row>
    <row r="227" spans="1:9" ht="15" x14ac:dyDescent="0.25">
      <c r="A227" s="8" t="s">
        <v>20151</v>
      </c>
      <c r="B227" s="8" t="s">
        <v>19642</v>
      </c>
      <c r="C227" s="8" t="s">
        <v>20152</v>
      </c>
      <c r="D227" s="8" t="s">
        <v>20153</v>
      </c>
      <c r="E227" s="13" t="s">
        <v>35991</v>
      </c>
      <c r="F227" s="77" t="str">
        <f t="shared" si="3"/>
        <v>К товару</v>
      </c>
      <c r="G227" s="87">
        <v>132742.69308</v>
      </c>
      <c r="H227" s="61">
        <v>9</v>
      </c>
      <c r="I227" s="60"/>
    </row>
    <row r="228" spans="1:9" ht="30" x14ac:dyDescent="0.25">
      <c r="A228" s="8" t="s">
        <v>20154</v>
      </c>
      <c r="B228" s="8" t="s">
        <v>19642</v>
      </c>
      <c r="C228" s="8" t="s">
        <v>20155</v>
      </c>
      <c r="D228" s="8" t="s">
        <v>20156</v>
      </c>
      <c r="E228" s="13" t="s">
        <v>35992</v>
      </c>
      <c r="F228" s="77" t="str">
        <f t="shared" si="3"/>
        <v>К товару</v>
      </c>
      <c r="G228" s="87">
        <v>134866.76616</v>
      </c>
      <c r="H228" s="61">
        <v>18</v>
      </c>
      <c r="I228" s="60"/>
    </row>
    <row r="229" spans="1:9" ht="15" x14ac:dyDescent="0.25">
      <c r="A229" s="8" t="s">
        <v>20157</v>
      </c>
      <c r="B229" s="8" t="s">
        <v>19642</v>
      </c>
      <c r="C229" s="8" t="s">
        <v>20158</v>
      </c>
      <c r="D229" s="8" t="s">
        <v>20159</v>
      </c>
      <c r="E229" s="13" t="s">
        <v>35993</v>
      </c>
      <c r="F229" s="77" t="str">
        <f t="shared" si="3"/>
        <v>К товару</v>
      </c>
      <c r="G229" s="87">
        <v>62654.653080000004</v>
      </c>
      <c r="H229" s="61">
        <v>34</v>
      </c>
      <c r="I229" s="60"/>
    </row>
    <row r="230" spans="1:9" ht="30" x14ac:dyDescent="0.25">
      <c r="A230" s="8" t="s">
        <v>20160</v>
      </c>
      <c r="B230" s="8" t="s">
        <v>19642</v>
      </c>
      <c r="C230" s="8" t="s">
        <v>20161</v>
      </c>
      <c r="D230" s="8" t="s">
        <v>20162</v>
      </c>
      <c r="E230" s="13" t="s">
        <v>35994</v>
      </c>
      <c r="F230" s="77" t="str">
        <f t="shared" si="3"/>
        <v>К товару</v>
      </c>
      <c r="G230" s="87">
        <v>62654.653080000004</v>
      </c>
      <c r="H230" s="61">
        <v>25</v>
      </c>
      <c r="I230" s="60"/>
    </row>
    <row r="231" spans="1:9" ht="15" x14ac:dyDescent="0.25">
      <c r="A231" s="8" t="s">
        <v>20163</v>
      </c>
      <c r="B231" s="8" t="s">
        <v>19642</v>
      </c>
      <c r="C231" s="8" t="s">
        <v>20164</v>
      </c>
      <c r="D231" s="8" t="s">
        <v>20165</v>
      </c>
      <c r="E231" s="13" t="s">
        <v>35995</v>
      </c>
      <c r="F231" s="77" t="str">
        <f t="shared" si="3"/>
        <v>К товару</v>
      </c>
      <c r="G231" s="87">
        <v>56090.12616</v>
      </c>
      <c r="H231" s="61">
        <v>31</v>
      </c>
      <c r="I231" s="60"/>
    </row>
    <row r="232" spans="1:9" ht="15" x14ac:dyDescent="0.25">
      <c r="A232" s="8" t="s">
        <v>20169</v>
      </c>
      <c r="B232" s="8" t="s">
        <v>19642</v>
      </c>
      <c r="C232" s="8" t="s">
        <v>20170</v>
      </c>
      <c r="D232" s="8" t="s">
        <v>20171</v>
      </c>
      <c r="E232" s="13" t="s">
        <v>35996</v>
      </c>
      <c r="F232" s="77" t="str">
        <f t="shared" si="3"/>
        <v>К товару</v>
      </c>
      <c r="G232" s="87">
        <v>62075.413080000006</v>
      </c>
      <c r="H232" s="61">
        <v>6</v>
      </c>
      <c r="I232" s="60"/>
    </row>
    <row r="233" spans="1:9" ht="15" x14ac:dyDescent="0.25">
      <c r="A233" s="8" t="s">
        <v>20178</v>
      </c>
      <c r="B233" s="8" t="s">
        <v>19642</v>
      </c>
      <c r="C233" s="8" t="s">
        <v>20179</v>
      </c>
      <c r="D233" s="8" t="s">
        <v>20180</v>
      </c>
      <c r="E233" s="13" t="s">
        <v>35997</v>
      </c>
      <c r="F233" s="77" t="str">
        <f t="shared" si="3"/>
        <v>К товару</v>
      </c>
      <c r="G233" s="87">
        <v>74432.34</v>
      </c>
      <c r="H233" s="61">
        <v>8</v>
      </c>
      <c r="I233" s="60"/>
    </row>
    <row r="234" spans="1:9" ht="15" x14ac:dyDescent="0.25">
      <c r="A234" s="8" t="s">
        <v>20166</v>
      </c>
      <c r="B234" s="8" t="s">
        <v>19642</v>
      </c>
      <c r="C234" s="8" t="s">
        <v>20167</v>
      </c>
      <c r="D234" s="8" t="s">
        <v>20168</v>
      </c>
      <c r="E234" s="13" t="s">
        <v>35998</v>
      </c>
      <c r="F234" s="77" t="str">
        <f t="shared" si="3"/>
        <v>К товару</v>
      </c>
      <c r="G234" s="87">
        <v>48231.577080000003</v>
      </c>
      <c r="H234" s="61">
        <v>9</v>
      </c>
      <c r="I234" s="60"/>
    </row>
    <row r="235" spans="1:9" ht="15" x14ac:dyDescent="0.25">
      <c r="A235" s="8" t="s">
        <v>20175</v>
      </c>
      <c r="B235" s="8" t="s">
        <v>19642</v>
      </c>
      <c r="C235" s="8" t="s">
        <v>20176</v>
      </c>
      <c r="D235" s="8" t="s">
        <v>20177</v>
      </c>
      <c r="E235" s="13" t="s">
        <v>35999</v>
      </c>
      <c r="F235" s="77" t="str">
        <f t="shared" si="3"/>
        <v>К товару</v>
      </c>
      <c r="G235" s="87">
        <v>69412.646160000004</v>
      </c>
      <c r="H235" s="61">
        <v>9</v>
      </c>
      <c r="I235" s="60"/>
    </row>
    <row r="236" spans="1:9" ht="15" x14ac:dyDescent="0.25">
      <c r="A236" s="8" t="s">
        <v>20172</v>
      </c>
      <c r="B236" s="8" t="s">
        <v>19642</v>
      </c>
      <c r="C236" s="8" t="s">
        <v>20173</v>
      </c>
      <c r="D236" s="8" t="s">
        <v>20174</v>
      </c>
      <c r="E236" s="13" t="s">
        <v>36000</v>
      </c>
      <c r="F236" s="77" t="str">
        <f t="shared" si="3"/>
        <v>К товару</v>
      </c>
      <c r="G236" s="87">
        <v>78004.513080000004</v>
      </c>
      <c r="H236" s="61">
        <v>19</v>
      </c>
      <c r="I236" s="60"/>
    </row>
    <row r="237" spans="1:9" ht="15" x14ac:dyDescent="0.25">
      <c r="A237" s="8" t="s">
        <v>20181</v>
      </c>
      <c r="B237" s="8" t="s">
        <v>19642</v>
      </c>
      <c r="C237" s="8" t="s">
        <v>20182</v>
      </c>
      <c r="D237" s="8" t="s">
        <v>20183</v>
      </c>
      <c r="E237" s="13" t="s">
        <v>36001</v>
      </c>
      <c r="F237" s="77" t="str">
        <f t="shared" si="3"/>
        <v>К товару</v>
      </c>
      <c r="G237" s="87">
        <v>46812.439080000004</v>
      </c>
      <c r="H237" s="61">
        <v>34</v>
      </c>
      <c r="I237" s="60"/>
    </row>
    <row r="238" spans="1:9" ht="15" x14ac:dyDescent="0.25">
      <c r="A238" s="8" t="s">
        <v>20184</v>
      </c>
      <c r="B238" s="8" t="s">
        <v>19642</v>
      </c>
      <c r="C238" s="8" t="s">
        <v>20185</v>
      </c>
      <c r="D238" s="8" t="s">
        <v>20186</v>
      </c>
      <c r="E238" s="13" t="s">
        <v>36002</v>
      </c>
      <c r="F238" s="77" t="str">
        <f t="shared" si="3"/>
        <v>К товару</v>
      </c>
      <c r="G238" s="87">
        <v>118840.93308</v>
      </c>
      <c r="H238" s="61">
        <v>8</v>
      </c>
      <c r="I238" s="60"/>
    </row>
    <row r="239" spans="1:9" ht="15" x14ac:dyDescent="0.25">
      <c r="A239" s="8" t="s">
        <v>20199</v>
      </c>
      <c r="B239" s="8" t="s">
        <v>19642</v>
      </c>
      <c r="C239" s="8" t="s">
        <v>20200</v>
      </c>
      <c r="D239" s="8" t="s">
        <v>20201</v>
      </c>
      <c r="E239" s="13" t="s">
        <v>36003</v>
      </c>
      <c r="F239" s="77" t="str">
        <f t="shared" si="3"/>
        <v>К товару</v>
      </c>
      <c r="G239" s="87">
        <v>66612.600000000006</v>
      </c>
      <c r="H239" s="61">
        <v>8</v>
      </c>
      <c r="I239" s="60"/>
    </row>
    <row r="240" spans="1:9" ht="15" x14ac:dyDescent="0.25">
      <c r="A240" s="8" t="s">
        <v>20187</v>
      </c>
      <c r="B240" s="8" t="s">
        <v>19642</v>
      </c>
      <c r="C240" s="8" t="s">
        <v>20188</v>
      </c>
      <c r="D240" s="8" t="s">
        <v>20189</v>
      </c>
      <c r="E240" s="13" t="s">
        <v>36004</v>
      </c>
      <c r="F240" s="77" t="str">
        <f t="shared" si="3"/>
        <v>К товару</v>
      </c>
      <c r="G240" s="87">
        <v>46117.35108</v>
      </c>
      <c r="H240" s="61">
        <v>9</v>
      </c>
      <c r="I240" s="60"/>
    </row>
    <row r="241" spans="1:9" ht="15" x14ac:dyDescent="0.25">
      <c r="A241" s="8" t="s">
        <v>20190</v>
      </c>
      <c r="B241" s="8" t="s">
        <v>19642</v>
      </c>
      <c r="C241" s="8" t="s">
        <v>20191</v>
      </c>
      <c r="D241" s="8" t="s">
        <v>20192</v>
      </c>
      <c r="E241" s="13" t="s">
        <v>36005</v>
      </c>
      <c r="F241" s="77" t="str">
        <f t="shared" si="3"/>
        <v>К товару</v>
      </c>
      <c r="G241" s="87">
        <v>42545.178</v>
      </c>
      <c r="H241" s="61">
        <v>9</v>
      </c>
      <c r="I241" s="60"/>
    </row>
    <row r="242" spans="1:9" ht="15" x14ac:dyDescent="0.25">
      <c r="A242" s="8" t="s">
        <v>20193</v>
      </c>
      <c r="B242" s="8" t="s">
        <v>19642</v>
      </c>
      <c r="C242" s="8" t="s">
        <v>20194</v>
      </c>
      <c r="D242" s="8" t="s">
        <v>20195</v>
      </c>
      <c r="E242" s="13" t="s">
        <v>36006</v>
      </c>
      <c r="F242" s="77" t="str">
        <f t="shared" si="3"/>
        <v>К товару</v>
      </c>
      <c r="G242" s="87">
        <v>45846.845999999998</v>
      </c>
      <c r="H242" s="61">
        <v>9</v>
      </c>
      <c r="I242" s="60"/>
    </row>
    <row r="243" spans="1:9" ht="15" x14ac:dyDescent="0.25">
      <c r="A243" s="8" t="s">
        <v>20202</v>
      </c>
      <c r="B243" s="8" t="s">
        <v>19642</v>
      </c>
      <c r="C243" s="8" t="s">
        <v>20203</v>
      </c>
      <c r="D243" s="8" t="s">
        <v>20204</v>
      </c>
      <c r="E243" s="13" t="s">
        <v>36007</v>
      </c>
      <c r="F243" s="77" t="str">
        <f t="shared" si="3"/>
        <v>К товару</v>
      </c>
      <c r="G243" s="87">
        <v>64585.26</v>
      </c>
      <c r="H243" s="61">
        <v>19</v>
      </c>
      <c r="I243" s="60"/>
    </row>
    <row r="244" spans="1:9" ht="15" x14ac:dyDescent="0.25">
      <c r="A244" s="8" t="s">
        <v>20196</v>
      </c>
      <c r="B244" s="8" t="s">
        <v>19642</v>
      </c>
      <c r="C244" s="8" t="s">
        <v>20197</v>
      </c>
      <c r="D244" s="8" t="s">
        <v>20198</v>
      </c>
      <c r="E244" s="13" t="s">
        <v>36008</v>
      </c>
      <c r="F244" s="77" t="str">
        <f t="shared" si="3"/>
        <v>К товару</v>
      </c>
      <c r="G244" s="87">
        <v>50471.498160000003</v>
      </c>
      <c r="H244" s="61">
        <v>27</v>
      </c>
      <c r="I244" s="60"/>
    </row>
    <row r="245" spans="1:9" ht="15" x14ac:dyDescent="0.25">
      <c r="A245" s="8" t="s">
        <v>20205</v>
      </c>
      <c r="B245" s="8" t="s">
        <v>19642</v>
      </c>
      <c r="C245" s="8" t="s">
        <v>20206</v>
      </c>
      <c r="D245" s="8" t="s">
        <v>19508</v>
      </c>
      <c r="E245" s="13" t="s">
        <v>36009</v>
      </c>
      <c r="F245" s="77" t="str">
        <f t="shared" si="3"/>
        <v>К товару</v>
      </c>
      <c r="G245" s="87">
        <v>53309.774160000001</v>
      </c>
      <c r="H245" s="61">
        <v>18</v>
      </c>
      <c r="I245" s="60"/>
    </row>
    <row r="246" spans="1:9" ht="15" x14ac:dyDescent="0.25">
      <c r="A246" s="8" t="s">
        <v>20207</v>
      </c>
      <c r="B246" s="8" t="s">
        <v>19642</v>
      </c>
      <c r="C246" s="8" t="s">
        <v>20208</v>
      </c>
      <c r="D246" s="8" t="s">
        <v>20209</v>
      </c>
      <c r="E246" s="13" t="s">
        <v>36010</v>
      </c>
      <c r="F246" s="77" t="str">
        <f t="shared" si="3"/>
        <v>К товару</v>
      </c>
      <c r="G246" s="87">
        <v>50645.27016</v>
      </c>
      <c r="H246" s="61">
        <v>18</v>
      </c>
      <c r="I246" s="60"/>
    </row>
    <row r="247" spans="1:9" ht="15" x14ac:dyDescent="0.25">
      <c r="A247" s="8" t="s">
        <v>20210</v>
      </c>
      <c r="B247" s="8" t="s">
        <v>19642</v>
      </c>
      <c r="C247" s="8" t="s">
        <v>20211</v>
      </c>
      <c r="D247" s="8" t="s">
        <v>20212</v>
      </c>
      <c r="E247" s="13" t="s">
        <v>36011</v>
      </c>
      <c r="F247" s="77" t="str">
        <f t="shared" si="3"/>
        <v>К товару</v>
      </c>
      <c r="G247" s="87">
        <v>53850.205080000007</v>
      </c>
      <c r="H247" s="61">
        <v>17</v>
      </c>
      <c r="I247" s="60"/>
    </row>
    <row r="248" spans="1:9" ht="15" x14ac:dyDescent="0.25">
      <c r="A248" s="8" t="s">
        <v>20213</v>
      </c>
      <c r="B248" s="8" t="s">
        <v>19642</v>
      </c>
      <c r="C248" s="8" t="s">
        <v>20214</v>
      </c>
      <c r="D248" s="8" t="s">
        <v>20215</v>
      </c>
      <c r="E248" s="13" t="s">
        <v>36012</v>
      </c>
      <c r="F248" s="77" t="str">
        <f t="shared" si="3"/>
        <v>К товару</v>
      </c>
      <c r="G248" s="87">
        <v>48231.577080000003</v>
      </c>
      <c r="H248" s="61">
        <v>9</v>
      </c>
      <c r="I248" s="60"/>
    </row>
    <row r="249" spans="1:9" ht="15" x14ac:dyDescent="0.25">
      <c r="A249" s="8" t="s">
        <v>20219</v>
      </c>
      <c r="B249" s="8" t="s">
        <v>19642</v>
      </c>
      <c r="C249" s="8" t="s">
        <v>20220</v>
      </c>
      <c r="D249" s="8" t="s">
        <v>20221</v>
      </c>
      <c r="E249" s="13" t="s">
        <v>36013</v>
      </c>
      <c r="F249" s="77" t="str">
        <f t="shared" si="3"/>
        <v>К товару</v>
      </c>
      <c r="G249" s="87">
        <v>50770.385999999999</v>
      </c>
      <c r="H249" s="61">
        <v>18</v>
      </c>
      <c r="I249" s="60"/>
    </row>
    <row r="250" spans="1:9" ht="15" x14ac:dyDescent="0.25">
      <c r="A250" s="8" t="s">
        <v>20216</v>
      </c>
      <c r="B250" s="8" t="s">
        <v>19642</v>
      </c>
      <c r="C250" s="8" t="s">
        <v>20217</v>
      </c>
      <c r="D250" s="8" t="s">
        <v>20218</v>
      </c>
      <c r="E250" s="13" t="s">
        <v>36014</v>
      </c>
      <c r="F250" s="77" t="str">
        <f t="shared" si="3"/>
        <v>К товару</v>
      </c>
      <c r="G250" s="87">
        <v>40952.267999999996</v>
      </c>
      <c r="H250" s="61">
        <v>45</v>
      </c>
      <c r="I250" s="60"/>
    </row>
    <row r="251" spans="1:9" ht="15" x14ac:dyDescent="0.25">
      <c r="A251" s="8" t="s">
        <v>20222</v>
      </c>
      <c r="B251" s="8" t="s">
        <v>19642</v>
      </c>
      <c r="C251" s="8" t="s">
        <v>20223</v>
      </c>
      <c r="D251" s="8" t="s">
        <v>20224</v>
      </c>
      <c r="E251" s="13" t="s">
        <v>36015</v>
      </c>
      <c r="F251" s="77" t="str">
        <f t="shared" si="3"/>
        <v>К товару</v>
      </c>
      <c r="G251" s="87">
        <v>124730.06616</v>
      </c>
      <c r="H251" s="61">
        <v>9</v>
      </c>
      <c r="I251" s="60"/>
    </row>
    <row r="252" spans="1:9" ht="15" x14ac:dyDescent="0.25">
      <c r="A252" s="8" t="s">
        <v>20225</v>
      </c>
      <c r="B252" s="8" t="s">
        <v>19642</v>
      </c>
      <c r="C252" s="8" t="s">
        <v>20226</v>
      </c>
      <c r="D252" s="8" t="s">
        <v>20227</v>
      </c>
      <c r="E252" s="13" t="s">
        <v>36016</v>
      </c>
      <c r="F252" s="77" t="str">
        <f t="shared" si="3"/>
        <v>К товару</v>
      </c>
      <c r="G252" s="87">
        <v>46117.35108</v>
      </c>
      <c r="H252" s="61">
        <v>9</v>
      </c>
      <c r="I252" s="60"/>
    </row>
    <row r="253" spans="1:9" ht="15" x14ac:dyDescent="0.25">
      <c r="A253" s="8" t="s">
        <v>20228</v>
      </c>
      <c r="B253" s="8" t="s">
        <v>19642</v>
      </c>
      <c r="C253" s="8" t="s">
        <v>20229</v>
      </c>
      <c r="D253" s="8" t="s">
        <v>19497</v>
      </c>
      <c r="E253" s="13" t="s">
        <v>36017</v>
      </c>
      <c r="F253" s="77" t="str">
        <f t="shared" si="3"/>
        <v>К товару</v>
      </c>
      <c r="G253" s="87">
        <v>45750.692159999999</v>
      </c>
      <c r="H253" s="61">
        <v>21</v>
      </c>
      <c r="I253" s="60"/>
    </row>
    <row r="254" spans="1:9" ht="15" x14ac:dyDescent="0.25">
      <c r="A254" s="8" t="s">
        <v>20233</v>
      </c>
      <c r="B254" s="8" t="s">
        <v>19642</v>
      </c>
      <c r="C254" s="8" t="s">
        <v>20234</v>
      </c>
      <c r="D254" s="8" t="s">
        <v>20235</v>
      </c>
      <c r="E254" s="13" t="s">
        <v>36018</v>
      </c>
      <c r="F254" s="77" t="str">
        <f t="shared" si="3"/>
        <v>К товару</v>
      </c>
      <c r="G254" s="87">
        <v>70860.746159999995</v>
      </c>
      <c r="H254" s="61">
        <v>9</v>
      </c>
      <c r="I254" s="60"/>
    </row>
    <row r="255" spans="1:9" ht="15" x14ac:dyDescent="0.25">
      <c r="A255" s="8" t="s">
        <v>20230</v>
      </c>
      <c r="B255" s="8" t="s">
        <v>19642</v>
      </c>
      <c r="C255" s="8" t="s">
        <v>20231</v>
      </c>
      <c r="D255" s="8" t="s">
        <v>20232</v>
      </c>
      <c r="E255" s="13" t="s">
        <v>36019</v>
      </c>
      <c r="F255" s="77" t="str">
        <f t="shared" si="3"/>
        <v>К товару</v>
      </c>
      <c r="G255" s="87">
        <v>68833.406159999999</v>
      </c>
      <c r="H255" s="61">
        <v>19</v>
      </c>
      <c r="I255" s="60"/>
    </row>
    <row r="256" spans="1:9" ht="15" x14ac:dyDescent="0.25">
      <c r="A256" s="8" t="s">
        <v>20236</v>
      </c>
      <c r="B256" s="8" t="s">
        <v>19642</v>
      </c>
      <c r="C256" s="8" t="s">
        <v>20237</v>
      </c>
      <c r="D256" s="8" t="s">
        <v>20238</v>
      </c>
      <c r="E256" s="13" t="s">
        <v>36020</v>
      </c>
      <c r="F256" s="77" t="str">
        <f t="shared" si="3"/>
        <v>К товару</v>
      </c>
      <c r="G256" s="87">
        <v>49071.475080000004</v>
      </c>
      <c r="H256" s="61">
        <v>9</v>
      </c>
      <c r="I256" s="60"/>
    </row>
    <row r="257" spans="1:9" ht="15" x14ac:dyDescent="0.25">
      <c r="A257" s="8" t="s">
        <v>20239</v>
      </c>
      <c r="B257" s="8" t="s">
        <v>19642</v>
      </c>
      <c r="C257" s="8" t="s">
        <v>20240</v>
      </c>
      <c r="D257" s="8" t="s">
        <v>20241</v>
      </c>
      <c r="E257" s="13" t="s">
        <v>36021</v>
      </c>
      <c r="F257" s="77" t="str">
        <f t="shared" si="3"/>
        <v>К товару</v>
      </c>
      <c r="G257" s="87">
        <v>52035.44616</v>
      </c>
      <c r="H257" s="61">
        <v>18</v>
      </c>
      <c r="I257" s="60"/>
    </row>
    <row r="258" spans="1:9" ht="15" x14ac:dyDescent="0.25">
      <c r="A258" s="8" t="s">
        <v>20242</v>
      </c>
      <c r="B258" s="8" t="s">
        <v>19642</v>
      </c>
      <c r="C258" s="8" t="s">
        <v>20243</v>
      </c>
      <c r="D258" s="8" t="s">
        <v>19503</v>
      </c>
      <c r="E258" s="13" t="s">
        <v>36022</v>
      </c>
      <c r="F258" s="77" t="str">
        <f t="shared" si="3"/>
        <v>К товару</v>
      </c>
      <c r="G258" s="87">
        <v>98085.026160000009</v>
      </c>
      <c r="H258" s="61">
        <v>26</v>
      </c>
      <c r="I258" s="60"/>
    </row>
    <row r="259" spans="1:9" ht="15" x14ac:dyDescent="0.25">
      <c r="A259" s="8" t="s">
        <v>25313</v>
      </c>
      <c r="B259" s="8" t="s">
        <v>19642</v>
      </c>
      <c r="C259" s="8" t="s">
        <v>25314</v>
      </c>
      <c r="D259" s="8" t="s">
        <v>20244</v>
      </c>
      <c r="E259" s="13" t="s">
        <v>36023</v>
      </c>
      <c r="F259" s="77" t="str">
        <f t="shared" si="3"/>
        <v>К товару</v>
      </c>
      <c r="G259" s="87">
        <v>73660.213080000001</v>
      </c>
      <c r="H259" s="61">
        <v>2</v>
      </c>
      <c r="I259" s="60"/>
    </row>
    <row r="260" spans="1:9" ht="15" x14ac:dyDescent="0.25">
      <c r="A260" s="8" t="s">
        <v>20245</v>
      </c>
      <c r="B260" s="8" t="s">
        <v>19642</v>
      </c>
      <c r="C260" s="8" t="s">
        <v>20246</v>
      </c>
      <c r="D260" s="8" t="s">
        <v>20244</v>
      </c>
      <c r="E260" s="13" t="s">
        <v>36023</v>
      </c>
      <c r="F260" s="77" t="str">
        <f t="shared" si="3"/>
        <v>К товару</v>
      </c>
      <c r="G260" s="87">
        <v>97119.433080000003</v>
      </c>
      <c r="H260" s="61">
        <v>12</v>
      </c>
      <c r="I260" s="60"/>
    </row>
    <row r="261" spans="1:9" ht="15" x14ac:dyDescent="0.25">
      <c r="A261" s="8" t="s">
        <v>20250</v>
      </c>
      <c r="B261" s="8" t="s">
        <v>19642</v>
      </c>
      <c r="C261" s="8" t="s">
        <v>20251</v>
      </c>
      <c r="D261" s="8" t="s">
        <v>20252</v>
      </c>
      <c r="E261" s="13" t="s">
        <v>36024</v>
      </c>
      <c r="F261" s="77" t="str">
        <f t="shared" si="3"/>
        <v>К товару</v>
      </c>
      <c r="G261" s="87">
        <v>44456.67</v>
      </c>
      <c r="H261" s="61">
        <v>8</v>
      </c>
      <c r="I261" s="60"/>
    </row>
    <row r="262" spans="1:9" ht="15" x14ac:dyDescent="0.25">
      <c r="A262" s="8" t="s">
        <v>20247</v>
      </c>
      <c r="B262" s="8" t="s">
        <v>19642</v>
      </c>
      <c r="C262" s="8" t="s">
        <v>20248</v>
      </c>
      <c r="D262" s="8" t="s">
        <v>20249</v>
      </c>
      <c r="E262" s="13" t="s">
        <v>36025</v>
      </c>
      <c r="F262" s="77" t="str">
        <f t="shared" si="3"/>
        <v>К товару</v>
      </c>
      <c r="G262" s="87">
        <v>66033.36</v>
      </c>
      <c r="H262" s="61">
        <v>9</v>
      </c>
      <c r="I262" s="60"/>
    </row>
    <row r="263" spans="1:9" ht="15" x14ac:dyDescent="0.25">
      <c r="A263" s="8" t="s">
        <v>25315</v>
      </c>
      <c r="B263" s="8" t="s">
        <v>19642</v>
      </c>
      <c r="C263" s="8" t="s">
        <v>25316</v>
      </c>
      <c r="D263" s="8" t="s">
        <v>25317</v>
      </c>
      <c r="E263" s="13" t="s">
        <v>36026</v>
      </c>
      <c r="F263" s="77" t="str">
        <f t="shared" si="3"/>
        <v>К товару</v>
      </c>
      <c r="G263" s="87">
        <v>52015.752</v>
      </c>
      <c r="H263" s="61">
        <v>10</v>
      </c>
      <c r="I263" s="60"/>
    </row>
    <row r="264" spans="1:9" ht="15" x14ac:dyDescent="0.25">
      <c r="A264" s="8" t="s">
        <v>20253</v>
      </c>
      <c r="B264" s="8" t="s">
        <v>19642</v>
      </c>
      <c r="C264" s="8" t="s">
        <v>20254</v>
      </c>
      <c r="D264" s="8" t="s">
        <v>20255</v>
      </c>
      <c r="E264" s="13" t="s">
        <v>36027</v>
      </c>
      <c r="F264" s="77" t="str">
        <f t="shared" si="3"/>
        <v>К товару</v>
      </c>
      <c r="G264" s="87">
        <v>46339.199999999997</v>
      </c>
      <c r="H264" s="61">
        <v>29</v>
      </c>
      <c r="I264" s="60"/>
    </row>
    <row r="265" spans="1:9" ht="15" x14ac:dyDescent="0.25">
      <c r="A265" s="8" t="s">
        <v>20256</v>
      </c>
      <c r="B265" s="8" t="s">
        <v>19642</v>
      </c>
      <c r="C265" s="8" t="s">
        <v>20257</v>
      </c>
      <c r="D265" s="8" t="s">
        <v>20258</v>
      </c>
      <c r="E265" s="13" t="s">
        <v>36028</v>
      </c>
      <c r="F265" s="77" t="str">
        <f t="shared" si="3"/>
        <v>К товару</v>
      </c>
      <c r="G265" s="87">
        <v>54738.18</v>
      </c>
      <c r="H265" s="61">
        <v>10</v>
      </c>
      <c r="I265" s="60"/>
    </row>
    <row r="266" spans="1:9" ht="15" x14ac:dyDescent="0.25">
      <c r="A266" s="8" t="s">
        <v>20271</v>
      </c>
      <c r="B266" s="8" t="s">
        <v>19642</v>
      </c>
      <c r="C266" s="8" t="s">
        <v>20272</v>
      </c>
      <c r="D266" s="8" t="s">
        <v>20273</v>
      </c>
      <c r="E266" s="13" t="s">
        <v>36029</v>
      </c>
      <c r="F266" s="77" t="str">
        <f t="shared" ref="F266:F329" si="4">HYPERLINK("https://shop-askom.kz/?pbrandnumber="&amp;C266&amp;"&amp;pbrandname=YON", "К товару")</f>
        <v>К товару</v>
      </c>
      <c r="G266" s="87">
        <v>47951.80416</v>
      </c>
      <c r="H266" s="61">
        <v>7</v>
      </c>
      <c r="I266" s="60"/>
    </row>
    <row r="267" spans="1:9" ht="15" x14ac:dyDescent="0.25">
      <c r="A267" s="8" t="s">
        <v>20259</v>
      </c>
      <c r="B267" s="8" t="s">
        <v>19642</v>
      </c>
      <c r="C267" s="8" t="s">
        <v>20260</v>
      </c>
      <c r="D267" s="8" t="s">
        <v>20261</v>
      </c>
      <c r="E267" s="13" t="s">
        <v>36030</v>
      </c>
      <c r="F267" s="77" t="str">
        <f t="shared" si="4"/>
        <v>К товару</v>
      </c>
      <c r="G267" s="87">
        <v>67385.306159999993</v>
      </c>
      <c r="H267" s="61">
        <v>9</v>
      </c>
      <c r="I267" s="60"/>
    </row>
    <row r="268" spans="1:9" ht="15" x14ac:dyDescent="0.25">
      <c r="A268" s="8" t="s">
        <v>20262</v>
      </c>
      <c r="B268" s="8" t="s">
        <v>19642</v>
      </c>
      <c r="C268" s="8" t="s">
        <v>20263</v>
      </c>
      <c r="D268" s="8" t="s">
        <v>20264</v>
      </c>
      <c r="E268" s="13" t="s">
        <v>36031</v>
      </c>
      <c r="F268" s="77" t="str">
        <f t="shared" si="4"/>
        <v>К товару</v>
      </c>
      <c r="G268" s="87">
        <v>50925.043080000003</v>
      </c>
      <c r="H268" s="61">
        <v>10</v>
      </c>
      <c r="I268" s="60"/>
    </row>
    <row r="269" spans="1:9" ht="15" x14ac:dyDescent="0.25">
      <c r="A269" s="8" t="s">
        <v>20268</v>
      </c>
      <c r="B269" s="8" t="s">
        <v>19642</v>
      </c>
      <c r="C269" s="8" t="s">
        <v>20269</v>
      </c>
      <c r="D269" s="8" t="s">
        <v>20270</v>
      </c>
      <c r="E269" s="13" t="s">
        <v>36032</v>
      </c>
      <c r="F269" s="77" t="str">
        <f t="shared" si="4"/>
        <v>К товару</v>
      </c>
      <c r="G269" s="87">
        <v>49602.638160000002</v>
      </c>
      <c r="H269" s="61">
        <v>2</v>
      </c>
      <c r="I269" s="60"/>
    </row>
    <row r="270" spans="1:9" ht="15" x14ac:dyDescent="0.25">
      <c r="A270" s="8" t="s">
        <v>20265</v>
      </c>
      <c r="B270" s="8" t="s">
        <v>19642</v>
      </c>
      <c r="C270" s="8" t="s">
        <v>20266</v>
      </c>
      <c r="D270" s="8" t="s">
        <v>20267</v>
      </c>
      <c r="E270" s="13" t="s">
        <v>36033</v>
      </c>
      <c r="F270" s="77" t="str">
        <f t="shared" si="4"/>
        <v>К товару</v>
      </c>
      <c r="G270" s="87">
        <v>44350.669080000007</v>
      </c>
      <c r="H270" s="61">
        <v>7</v>
      </c>
      <c r="I270" s="60"/>
    </row>
    <row r="271" spans="1:9" ht="15" x14ac:dyDescent="0.25">
      <c r="A271" s="8" t="s">
        <v>25318</v>
      </c>
      <c r="B271" s="8" t="s">
        <v>19642</v>
      </c>
      <c r="C271" s="8" t="s">
        <v>25319</v>
      </c>
      <c r="D271" s="8" t="s">
        <v>25320</v>
      </c>
      <c r="E271" s="13" t="s">
        <v>36034</v>
      </c>
      <c r="F271" s="77" t="str">
        <f t="shared" si="4"/>
        <v>К товару</v>
      </c>
      <c r="G271" s="87">
        <v>42603.101999999999</v>
      </c>
      <c r="H271" s="61">
        <v>10</v>
      </c>
      <c r="I271" s="60"/>
    </row>
    <row r="272" spans="1:9" ht="15" x14ac:dyDescent="0.25">
      <c r="A272" s="8" t="s">
        <v>25321</v>
      </c>
      <c r="B272" s="8" t="s">
        <v>19642</v>
      </c>
      <c r="C272" s="8" t="s">
        <v>25322</v>
      </c>
      <c r="D272" s="8" t="s">
        <v>19510</v>
      </c>
      <c r="E272" s="13" t="s">
        <v>36035</v>
      </c>
      <c r="F272" s="77" t="str">
        <f t="shared" si="4"/>
        <v>К товару</v>
      </c>
      <c r="G272" s="87">
        <v>46339.199999999997</v>
      </c>
      <c r="H272" s="61">
        <v>10</v>
      </c>
      <c r="I272" s="60"/>
    </row>
    <row r="273" spans="1:9" ht="15" x14ac:dyDescent="0.25">
      <c r="A273" s="8" t="s">
        <v>25323</v>
      </c>
      <c r="B273" s="8" t="s">
        <v>19642</v>
      </c>
      <c r="C273" s="8" t="s">
        <v>25324</v>
      </c>
      <c r="D273" s="8"/>
      <c r="E273" s="13" t="s">
        <v>36036</v>
      </c>
      <c r="F273" s="77" t="str">
        <f t="shared" si="4"/>
        <v>К товару</v>
      </c>
      <c r="G273" s="87">
        <v>43974.163080000006</v>
      </c>
      <c r="H273" s="61">
        <v>20</v>
      </c>
      <c r="I273" s="60"/>
    </row>
    <row r="274" spans="1:9" ht="15" x14ac:dyDescent="0.25">
      <c r="A274" s="8" t="s">
        <v>25325</v>
      </c>
      <c r="B274" s="8" t="s">
        <v>19642</v>
      </c>
      <c r="C274" s="8" t="s">
        <v>25326</v>
      </c>
      <c r="D274" s="8" t="s">
        <v>25327</v>
      </c>
      <c r="E274" s="13" t="s">
        <v>36037</v>
      </c>
      <c r="F274" s="77" t="str">
        <f t="shared" si="4"/>
        <v>К товару</v>
      </c>
      <c r="G274" s="87">
        <v>47285.678159999996</v>
      </c>
      <c r="H274" s="61">
        <v>30</v>
      </c>
      <c r="I274" s="60"/>
    </row>
    <row r="275" spans="1:9" ht="15" x14ac:dyDescent="0.25">
      <c r="A275" s="8" t="s">
        <v>25328</v>
      </c>
      <c r="B275" s="8" t="s">
        <v>19642</v>
      </c>
      <c r="C275" s="8" t="s">
        <v>25329</v>
      </c>
      <c r="D275" s="8" t="s">
        <v>25330</v>
      </c>
      <c r="E275" s="13" t="s">
        <v>36038</v>
      </c>
      <c r="F275" s="77" t="str">
        <f t="shared" si="4"/>
        <v>К товару</v>
      </c>
      <c r="G275" s="87">
        <v>44920.061999999998</v>
      </c>
      <c r="H275" s="61">
        <v>30</v>
      </c>
      <c r="I275" s="60"/>
    </row>
    <row r="276" spans="1:9" ht="15" x14ac:dyDescent="0.25">
      <c r="A276" s="8" t="s">
        <v>20274</v>
      </c>
      <c r="B276" s="8" t="s">
        <v>19642</v>
      </c>
      <c r="C276" s="8" t="s">
        <v>20275</v>
      </c>
      <c r="D276" s="8" t="s">
        <v>20276</v>
      </c>
      <c r="E276" s="13" t="s">
        <v>36039</v>
      </c>
      <c r="F276" s="77" t="str">
        <f t="shared" si="4"/>
        <v>К товару</v>
      </c>
      <c r="G276" s="87">
        <v>53927.243999999999</v>
      </c>
      <c r="H276" s="61">
        <v>20</v>
      </c>
      <c r="I276" s="60"/>
    </row>
    <row r="277" spans="1:9" ht="15" x14ac:dyDescent="0.25">
      <c r="A277" s="8" t="s">
        <v>20277</v>
      </c>
      <c r="B277" s="8" t="s">
        <v>19642</v>
      </c>
      <c r="C277" s="8" t="s">
        <v>20278</v>
      </c>
      <c r="D277" s="8" t="s">
        <v>20279</v>
      </c>
      <c r="E277" s="13" t="s">
        <v>36040</v>
      </c>
      <c r="F277" s="77" t="str">
        <f t="shared" si="4"/>
        <v>К товару</v>
      </c>
      <c r="G277" s="87">
        <v>47633.222159999998</v>
      </c>
      <c r="H277" s="61">
        <v>9</v>
      </c>
      <c r="I277" s="60"/>
    </row>
    <row r="278" spans="1:9" ht="15" x14ac:dyDescent="0.25">
      <c r="A278" s="8" t="s">
        <v>20280</v>
      </c>
      <c r="B278" s="8" t="s">
        <v>19642</v>
      </c>
      <c r="C278" s="8" t="s">
        <v>20281</v>
      </c>
      <c r="D278" s="8" t="s">
        <v>20282</v>
      </c>
      <c r="E278" s="13" t="s">
        <v>36041</v>
      </c>
      <c r="F278" s="77" t="str">
        <f t="shared" si="4"/>
        <v>К товару</v>
      </c>
      <c r="G278" s="87">
        <v>50191.146000000001</v>
      </c>
      <c r="H278" s="61">
        <v>8</v>
      </c>
      <c r="I278" s="60"/>
    </row>
    <row r="279" spans="1:9" ht="15" x14ac:dyDescent="0.25">
      <c r="A279" s="8" t="s">
        <v>20283</v>
      </c>
      <c r="B279" s="8" t="s">
        <v>19642</v>
      </c>
      <c r="C279" s="8" t="s">
        <v>20284</v>
      </c>
      <c r="D279" s="8" t="s">
        <v>20285</v>
      </c>
      <c r="E279" s="13" t="s">
        <v>36042</v>
      </c>
      <c r="F279" s="77" t="str">
        <f t="shared" si="4"/>
        <v>К товару</v>
      </c>
      <c r="G279" s="87">
        <v>55414.153080000004</v>
      </c>
      <c r="H279" s="61">
        <v>29</v>
      </c>
      <c r="I279" s="60"/>
    </row>
    <row r="280" spans="1:9" ht="15" x14ac:dyDescent="0.25">
      <c r="A280" s="8" t="s">
        <v>20286</v>
      </c>
      <c r="B280" s="8" t="s">
        <v>19642</v>
      </c>
      <c r="C280" s="8" t="s">
        <v>20287</v>
      </c>
      <c r="D280" s="8" t="s">
        <v>19512</v>
      </c>
      <c r="E280" s="13" t="s">
        <v>36043</v>
      </c>
      <c r="F280" s="77" t="str">
        <f t="shared" si="4"/>
        <v>К товару</v>
      </c>
      <c r="G280" s="87">
        <v>80031.853080000001</v>
      </c>
      <c r="H280" s="61">
        <v>27</v>
      </c>
      <c r="I280" s="60"/>
    </row>
    <row r="281" spans="1:9" ht="15" x14ac:dyDescent="0.25">
      <c r="A281" s="8" t="s">
        <v>25331</v>
      </c>
      <c r="B281" s="8" t="s">
        <v>19642</v>
      </c>
      <c r="C281" s="8" t="s">
        <v>25332</v>
      </c>
      <c r="D281" s="8" t="s">
        <v>25333</v>
      </c>
      <c r="E281" s="13" t="s">
        <v>36044</v>
      </c>
      <c r="F281" s="77" t="str">
        <f t="shared" si="4"/>
        <v>К товару</v>
      </c>
      <c r="G281" s="87">
        <v>73080.973080000011</v>
      </c>
      <c r="H281" s="61">
        <v>1</v>
      </c>
      <c r="I281" s="60"/>
    </row>
    <row r="282" spans="1:9" ht="15" x14ac:dyDescent="0.25">
      <c r="A282" s="8" t="s">
        <v>25334</v>
      </c>
      <c r="B282" s="8" t="s">
        <v>19642</v>
      </c>
      <c r="C282" s="8" t="s">
        <v>25335</v>
      </c>
      <c r="D282" s="8"/>
      <c r="E282" s="13" t="s">
        <v>36045</v>
      </c>
      <c r="F282" s="77" t="str">
        <f t="shared" si="4"/>
        <v>К товару</v>
      </c>
      <c r="G282" s="87">
        <v>43974.163080000006</v>
      </c>
      <c r="H282" s="61">
        <v>20</v>
      </c>
      <c r="I282" s="60"/>
    </row>
    <row r="283" spans="1:9" ht="15" x14ac:dyDescent="0.25">
      <c r="A283" s="8" t="s">
        <v>20293</v>
      </c>
      <c r="B283" s="8" t="s">
        <v>19642</v>
      </c>
      <c r="C283" s="8" t="s">
        <v>20294</v>
      </c>
      <c r="D283" s="8" t="s">
        <v>19521</v>
      </c>
      <c r="E283" s="13" t="s">
        <v>36046</v>
      </c>
      <c r="F283" s="77" t="str">
        <f t="shared" si="4"/>
        <v>К товару</v>
      </c>
      <c r="G283" s="87">
        <v>234592.2</v>
      </c>
      <c r="H283" s="61">
        <v>6</v>
      </c>
      <c r="I283" s="60"/>
    </row>
    <row r="284" spans="1:9" ht="15" x14ac:dyDescent="0.25">
      <c r="A284" s="8" t="s">
        <v>20288</v>
      </c>
      <c r="B284" s="8" t="s">
        <v>19642</v>
      </c>
      <c r="C284" s="8" t="s">
        <v>20289</v>
      </c>
      <c r="D284" s="8" t="s">
        <v>20290</v>
      </c>
      <c r="E284" s="13" t="s">
        <v>36047</v>
      </c>
      <c r="F284" s="77" t="str">
        <f t="shared" si="4"/>
        <v>К товару</v>
      </c>
      <c r="G284" s="87">
        <v>55896.659999999996</v>
      </c>
      <c r="H284" s="61">
        <v>21</v>
      </c>
      <c r="I284" s="60"/>
    </row>
    <row r="285" spans="1:9" ht="15" x14ac:dyDescent="0.25">
      <c r="A285" s="8" t="s">
        <v>20291</v>
      </c>
      <c r="B285" s="8" t="s">
        <v>19642</v>
      </c>
      <c r="C285" s="8" t="s">
        <v>20292</v>
      </c>
      <c r="D285" s="8" t="s">
        <v>19524</v>
      </c>
      <c r="E285" s="13" t="s">
        <v>36048</v>
      </c>
      <c r="F285" s="77" t="str">
        <f t="shared" si="4"/>
        <v>К товару</v>
      </c>
      <c r="G285" s="87">
        <v>84762.506160000004</v>
      </c>
      <c r="H285" s="61">
        <v>27</v>
      </c>
      <c r="I285" s="60"/>
    </row>
    <row r="286" spans="1:9" ht="15" x14ac:dyDescent="0.25">
      <c r="A286" s="8" t="s">
        <v>20295</v>
      </c>
      <c r="B286" s="8" t="s">
        <v>19642</v>
      </c>
      <c r="C286" s="8" t="s">
        <v>20296</v>
      </c>
      <c r="D286" s="8" t="s">
        <v>20297</v>
      </c>
      <c r="E286" s="13" t="s">
        <v>36049</v>
      </c>
      <c r="F286" s="77" t="str">
        <f t="shared" si="4"/>
        <v>К товару</v>
      </c>
      <c r="G286" s="87">
        <v>54255.67308</v>
      </c>
      <c r="H286" s="61">
        <v>10</v>
      </c>
      <c r="I286" s="60"/>
    </row>
    <row r="287" spans="1:9" ht="15" x14ac:dyDescent="0.25">
      <c r="A287" s="8" t="s">
        <v>20298</v>
      </c>
      <c r="B287" s="8" t="s">
        <v>19642</v>
      </c>
      <c r="C287" s="8" t="s">
        <v>20299</v>
      </c>
      <c r="D287" s="8" t="s">
        <v>20300</v>
      </c>
      <c r="E287" s="13" t="s">
        <v>36050</v>
      </c>
      <c r="F287" s="77" t="str">
        <f t="shared" si="4"/>
        <v>К товару</v>
      </c>
      <c r="G287" s="87">
        <v>57441.49308</v>
      </c>
      <c r="H287" s="61">
        <v>20</v>
      </c>
      <c r="I287" s="60"/>
    </row>
    <row r="288" spans="1:9" ht="15" x14ac:dyDescent="0.25">
      <c r="A288" s="8" t="s">
        <v>20301</v>
      </c>
      <c r="B288" s="8" t="s">
        <v>19642</v>
      </c>
      <c r="C288" s="8" t="s">
        <v>20302</v>
      </c>
      <c r="D288" s="8" t="s">
        <v>20303</v>
      </c>
      <c r="E288" s="13" t="s">
        <v>36051</v>
      </c>
      <c r="F288" s="77" t="str">
        <f t="shared" si="4"/>
        <v>К товару</v>
      </c>
      <c r="G288" s="87">
        <v>68157.433080000003</v>
      </c>
      <c r="H288" s="61">
        <v>16</v>
      </c>
      <c r="I288" s="60"/>
    </row>
    <row r="289" spans="1:9" ht="15" x14ac:dyDescent="0.25">
      <c r="A289" s="8" t="s">
        <v>20304</v>
      </c>
      <c r="B289" s="8" t="s">
        <v>19642</v>
      </c>
      <c r="C289" s="8" t="s">
        <v>20305</v>
      </c>
      <c r="D289" s="8" t="s">
        <v>20306</v>
      </c>
      <c r="E289" s="13" t="s">
        <v>36052</v>
      </c>
      <c r="F289" s="77" t="str">
        <f t="shared" si="4"/>
        <v>К товару</v>
      </c>
      <c r="G289" s="87">
        <v>78004.513080000004</v>
      </c>
      <c r="H289" s="61">
        <v>28</v>
      </c>
      <c r="I289" s="60"/>
    </row>
    <row r="290" spans="1:9" ht="15" x14ac:dyDescent="0.25">
      <c r="A290" s="8" t="s">
        <v>20307</v>
      </c>
      <c r="B290" s="8" t="s">
        <v>19642</v>
      </c>
      <c r="C290" s="8" t="s">
        <v>20308</v>
      </c>
      <c r="D290" s="8" t="s">
        <v>20309</v>
      </c>
      <c r="E290" s="13" t="s">
        <v>36053</v>
      </c>
      <c r="F290" s="77" t="str">
        <f t="shared" si="4"/>
        <v>К товару</v>
      </c>
      <c r="G290" s="87">
        <v>58407.086159999999</v>
      </c>
      <c r="H290" s="61">
        <v>10</v>
      </c>
      <c r="I290" s="60"/>
    </row>
    <row r="291" spans="1:9" ht="15" x14ac:dyDescent="0.25">
      <c r="A291" s="8" t="s">
        <v>20310</v>
      </c>
      <c r="B291" s="8" t="s">
        <v>19642</v>
      </c>
      <c r="C291" s="8" t="s">
        <v>20311</v>
      </c>
      <c r="D291" s="8" t="s">
        <v>20312</v>
      </c>
      <c r="E291" s="13" t="s">
        <v>36054</v>
      </c>
      <c r="F291" s="77" t="str">
        <f t="shared" si="4"/>
        <v>К товару</v>
      </c>
      <c r="G291" s="87">
        <v>94512.853080000001</v>
      </c>
      <c r="H291" s="61">
        <v>13</v>
      </c>
      <c r="I291" s="60"/>
    </row>
    <row r="292" spans="1:9" ht="15" x14ac:dyDescent="0.25">
      <c r="A292" s="8" t="s">
        <v>20313</v>
      </c>
      <c r="B292" s="8" t="s">
        <v>19642</v>
      </c>
      <c r="C292" s="8" t="s">
        <v>20314</v>
      </c>
      <c r="D292" s="8" t="s">
        <v>20315</v>
      </c>
      <c r="E292" s="13" t="s">
        <v>36055</v>
      </c>
      <c r="F292" s="77" t="str">
        <f t="shared" si="4"/>
        <v>К товару</v>
      </c>
      <c r="G292" s="87">
        <v>51928.866000000002</v>
      </c>
      <c r="H292" s="61">
        <v>7</v>
      </c>
      <c r="I292" s="60"/>
    </row>
    <row r="293" spans="1:9" ht="15" x14ac:dyDescent="0.25">
      <c r="A293" s="8" t="s">
        <v>25336</v>
      </c>
      <c r="B293" s="8" t="s">
        <v>19642</v>
      </c>
      <c r="C293" s="8" t="s">
        <v>25337</v>
      </c>
      <c r="D293" s="8" t="s">
        <v>19533</v>
      </c>
      <c r="E293" s="13" t="s">
        <v>36056</v>
      </c>
      <c r="F293" s="77" t="str">
        <f t="shared" si="4"/>
        <v>К товару</v>
      </c>
      <c r="G293" s="87">
        <v>46812.439080000004</v>
      </c>
      <c r="H293" s="61">
        <v>20</v>
      </c>
      <c r="I293" s="60"/>
    </row>
    <row r="294" spans="1:9" ht="15" x14ac:dyDescent="0.25">
      <c r="A294" s="8" t="s">
        <v>20316</v>
      </c>
      <c r="B294" s="8" t="s">
        <v>19642</v>
      </c>
      <c r="C294" s="8" t="s">
        <v>20317</v>
      </c>
      <c r="D294" s="8" t="s">
        <v>20318</v>
      </c>
      <c r="E294" s="13" t="s">
        <v>36057</v>
      </c>
      <c r="F294" s="77" t="str">
        <f t="shared" si="4"/>
        <v>К товару</v>
      </c>
      <c r="G294" s="87">
        <v>59179.213080000001</v>
      </c>
      <c r="H294" s="61">
        <v>28</v>
      </c>
      <c r="I294" s="60"/>
    </row>
    <row r="295" spans="1:9" ht="15" x14ac:dyDescent="0.25">
      <c r="A295" s="8" t="s">
        <v>20322</v>
      </c>
      <c r="B295" s="8" t="s">
        <v>19642</v>
      </c>
      <c r="C295" s="8" t="s">
        <v>20323</v>
      </c>
      <c r="D295" s="8" t="s">
        <v>20324</v>
      </c>
      <c r="E295" s="13" t="s">
        <v>36058</v>
      </c>
      <c r="F295" s="77" t="str">
        <f t="shared" si="4"/>
        <v>К товару</v>
      </c>
      <c r="G295" s="87">
        <v>51601.016159999999</v>
      </c>
      <c r="H295" s="61">
        <v>15</v>
      </c>
      <c r="I295" s="60"/>
    </row>
    <row r="296" spans="1:9" ht="15" x14ac:dyDescent="0.25">
      <c r="A296" s="8" t="s">
        <v>20325</v>
      </c>
      <c r="B296" s="8" t="s">
        <v>19642</v>
      </c>
      <c r="C296" s="8" t="s">
        <v>20326</v>
      </c>
      <c r="D296" s="8" t="s">
        <v>20327</v>
      </c>
      <c r="E296" s="13" t="s">
        <v>36059</v>
      </c>
      <c r="F296" s="77" t="str">
        <f t="shared" si="4"/>
        <v>К товару</v>
      </c>
      <c r="G296" s="87">
        <v>62172.146159999997</v>
      </c>
      <c r="H296" s="61">
        <v>22</v>
      </c>
      <c r="I296" s="60"/>
    </row>
    <row r="297" spans="1:9" ht="15" x14ac:dyDescent="0.25">
      <c r="A297" s="8" t="s">
        <v>20319</v>
      </c>
      <c r="B297" s="8" t="s">
        <v>19642</v>
      </c>
      <c r="C297" s="8" t="s">
        <v>20320</v>
      </c>
      <c r="D297" s="8" t="s">
        <v>20321</v>
      </c>
      <c r="E297" s="13" t="s">
        <v>36060</v>
      </c>
      <c r="F297" s="77" t="str">
        <f t="shared" si="4"/>
        <v>К товару</v>
      </c>
      <c r="G297" s="87">
        <v>57248.606159999996</v>
      </c>
      <c r="H297" s="61">
        <v>31</v>
      </c>
      <c r="I297" s="60"/>
    </row>
    <row r="298" spans="1:9" ht="15" x14ac:dyDescent="0.25">
      <c r="A298" s="8" t="s">
        <v>20328</v>
      </c>
      <c r="B298" s="8" t="s">
        <v>19642</v>
      </c>
      <c r="C298" s="8" t="s">
        <v>20329</v>
      </c>
      <c r="D298" s="8" t="s">
        <v>20330</v>
      </c>
      <c r="E298" s="13" t="s">
        <v>36061</v>
      </c>
      <c r="F298" s="77" t="str">
        <f t="shared" si="4"/>
        <v>К товару</v>
      </c>
      <c r="G298" s="87">
        <v>43877.43</v>
      </c>
      <c r="H298" s="61">
        <v>5</v>
      </c>
      <c r="I298" s="60"/>
    </row>
    <row r="299" spans="1:9" ht="30" x14ac:dyDescent="0.25">
      <c r="A299" s="8" t="s">
        <v>20331</v>
      </c>
      <c r="B299" s="8" t="s">
        <v>19642</v>
      </c>
      <c r="C299" s="8" t="s">
        <v>20332</v>
      </c>
      <c r="D299" s="8" t="s">
        <v>19553</v>
      </c>
      <c r="E299" s="13" t="s">
        <v>36062</v>
      </c>
      <c r="F299" s="77" t="str">
        <f t="shared" si="4"/>
        <v>К товару</v>
      </c>
      <c r="G299" s="87">
        <v>61592.906159999999</v>
      </c>
      <c r="H299" s="61">
        <v>25</v>
      </c>
      <c r="I299" s="60"/>
    </row>
    <row r="300" spans="1:9" ht="15" x14ac:dyDescent="0.25">
      <c r="A300" s="8" t="s">
        <v>20333</v>
      </c>
      <c r="B300" s="8" t="s">
        <v>19642</v>
      </c>
      <c r="C300" s="8" t="s">
        <v>20334</v>
      </c>
      <c r="D300" s="8" t="s">
        <v>20335</v>
      </c>
      <c r="E300" s="13" t="s">
        <v>36063</v>
      </c>
      <c r="F300" s="77" t="str">
        <f t="shared" si="4"/>
        <v>К товару</v>
      </c>
      <c r="G300" s="87">
        <v>12994.67016</v>
      </c>
      <c r="H300" s="61">
        <v>10</v>
      </c>
      <c r="I300" s="60"/>
    </row>
    <row r="301" spans="1:9" ht="15" x14ac:dyDescent="0.25">
      <c r="A301" s="8" t="s">
        <v>25338</v>
      </c>
      <c r="B301" s="8" t="s">
        <v>19642</v>
      </c>
      <c r="C301" s="8" t="s">
        <v>25339</v>
      </c>
      <c r="D301" s="8" t="s">
        <v>25340</v>
      </c>
      <c r="E301" s="13" t="s">
        <v>36064</v>
      </c>
      <c r="F301" s="77" t="str">
        <f t="shared" si="4"/>
        <v>К товару</v>
      </c>
      <c r="G301" s="87">
        <v>41676.317999999999</v>
      </c>
      <c r="H301" s="61">
        <v>10</v>
      </c>
      <c r="I301" s="60"/>
    </row>
    <row r="302" spans="1:9" ht="15" x14ac:dyDescent="0.25">
      <c r="A302" s="8" t="s">
        <v>20336</v>
      </c>
      <c r="B302" s="8" t="s">
        <v>19642</v>
      </c>
      <c r="C302" s="8" t="s">
        <v>20337</v>
      </c>
      <c r="D302" s="8" t="s">
        <v>19559</v>
      </c>
      <c r="E302" s="13" t="s">
        <v>36065</v>
      </c>
      <c r="F302" s="77" t="str">
        <f t="shared" si="4"/>
        <v>К товару</v>
      </c>
      <c r="G302" s="87">
        <v>59565.566160000002</v>
      </c>
      <c r="H302" s="61">
        <v>11</v>
      </c>
      <c r="I302" s="60"/>
    </row>
    <row r="303" spans="1:9" ht="15" x14ac:dyDescent="0.25">
      <c r="A303" s="8" t="s">
        <v>25341</v>
      </c>
      <c r="B303" s="8" t="s">
        <v>19642</v>
      </c>
      <c r="C303" s="8" t="s">
        <v>25342</v>
      </c>
      <c r="D303" s="8" t="s">
        <v>25343</v>
      </c>
      <c r="E303" s="13" t="s">
        <v>36066</v>
      </c>
      <c r="F303" s="77" t="str">
        <f t="shared" si="4"/>
        <v>К товару</v>
      </c>
      <c r="G303" s="87">
        <v>55800.506159999997</v>
      </c>
      <c r="H303" s="61">
        <v>10</v>
      </c>
      <c r="I303" s="60"/>
    </row>
    <row r="304" spans="1:9" ht="15" x14ac:dyDescent="0.25">
      <c r="A304" s="8" t="s">
        <v>20338</v>
      </c>
      <c r="B304" s="8" t="s">
        <v>19642</v>
      </c>
      <c r="C304" s="8" t="s">
        <v>20339</v>
      </c>
      <c r="D304" s="8" t="s">
        <v>20340</v>
      </c>
      <c r="E304" s="13" t="s">
        <v>36067</v>
      </c>
      <c r="F304" s="77" t="str">
        <f t="shared" si="4"/>
        <v>К товару</v>
      </c>
      <c r="G304" s="87">
        <v>47111.906159999999</v>
      </c>
      <c r="H304" s="61">
        <v>9</v>
      </c>
      <c r="I304" s="60"/>
    </row>
    <row r="305" spans="1:9" ht="15" x14ac:dyDescent="0.25">
      <c r="A305" s="8" t="s">
        <v>25344</v>
      </c>
      <c r="B305" s="8" t="s">
        <v>19642</v>
      </c>
      <c r="C305" s="8" t="s">
        <v>25345</v>
      </c>
      <c r="D305" s="8" t="s">
        <v>25346</v>
      </c>
      <c r="E305" s="13" t="s">
        <v>36068</v>
      </c>
      <c r="F305" s="77" t="str">
        <f t="shared" si="4"/>
        <v>К товару</v>
      </c>
      <c r="G305" s="87">
        <v>54593.37</v>
      </c>
      <c r="H305" s="61">
        <v>1</v>
      </c>
      <c r="I305" s="60"/>
    </row>
    <row r="306" spans="1:9" ht="15" x14ac:dyDescent="0.25">
      <c r="A306" s="8" t="s">
        <v>20341</v>
      </c>
      <c r="B306" s="8" t="s">
        <v>19642</v>
      </c>
      <c r="C306" s="8" t="s">
        <v>20342</v>
      </c>
      <c r="D306" s="8" t="s">
        <v>20343</v>
      </c>
      <c r="E306" s="13" t="s">
        <v>36069</v>
      </c>
      <c r="F306" s="77" t="str">
        <f t="shared" si="4"/>
        <v>К товару</v>
      </c>
      <c r="G306" s="87">
        <v>48627.197999999997</v>
      </c>
      <c r="H306" s="61">
        <v>7</v>
      </c>
      <c r="I306" s="60"/>
    </row>
    <row r="307" spans="1:9" ht="15" x14ac:dyDescent="0.25">
      <c r="A307" s="8" t="s">
        <v>25347</v>
      </c>
      <c r="B307" s="8" t="s">
        <v>19642</v>
      </c>
      <c r="C307" s="8" t="s">
        <v>25348</v>
      </c>
      <c r="D307" s="8" t="s">
        <v>25349</v>
      </c>
      <c r="E307" s="13" t="s">
        <v>36070</v>
      </c>
      <c r="F307" s="77" t="str">
        <f t="shared" si="4"/>
        <v>К товару</v>
      </c>
      <c r="G307" s="87">
        <v>37979.02908</v>
      </c>
      <c r="H307" s="61">
        <v>20</v>
      </c>
      <c r="I307" s="60"/>
    </row>
    <row r="308" spans="1:9" ht="30" x14ac:dyDescent="0.25">
      <c r="A308" s="8" t="s">
        <v>20344</v>
      </c>
      <c r="B308" s="8" t="s">
        <v>19642</v>
      </c>
      <c r="C308" s="8" t="s">
        <v>20345</v>
      </c>
      <c r="D308" s="8" t="s">
        <v>20346</v>
      </c>
      <c r="E308" s="13" t="s">
        <v>36071</v>
      </c>
      <c r="F308" s="77" t="str">
        <f t="shared" si="4"/>
        <v>К товару</v>
      </c>
      <c r="G308" s="87">
        <v>6671.1070799999998</v>
      </c>
      <c r="H308" s="61">
        <v>9</v>
      </c>
      <c r="I308" s="60"/>
    </row>
    <row r="309" spans="1:9" ht="30" x14ac:dyDescent="0.25">
      <c r="A309" s="8" t="s">
        <v>20347</v>
      </c>
      <c r="B309" s="8" t="s">
        <v>19642</v>
      </c>
      <c r="C309" s="8" t="s">
        <v>20348</v>
      </c>
      <c r="D309" s="8" t="s">
        <v>20349</v>
      </c>
      <c r="E309" s="13" t="s">
        <v>36072</v>
      </c>
      <c r="F309" s="77" t="str">
        <f t="shared" si="4"/>
        <v>К товару</v>
      </c>
      <c r="G309" s="87">
        <v>7028.4981599999992</v>
      </c>
      <c r="H309" s="61">
        <v>10</v>
      </c>
      <c r="I309" s="60"/>
    </row>
    <row r="310" spans="1:9" ht="30" x14ac:dyDescent="0.25">
      <c r="A310" s="8" t="s">
        <v>20350</v>
      </c>
      <c r="B310" s="8" t="s">
        <v>19642</v>
      </c>
      <c r="C310" s="8" t="s">
        <v>20351</v>
      </c>
      <c r="D310" s="8" t="s">
        <v>20352</v>
      </c>
      <c r="E310" s="13" t="s">
        <v>36073</v>
      </c>
      <c r="F310" s="77" t="str">
        <f t="shared" si="4"/>
        <v>К товару</v>
      </c>
      <c r="G310" s="87">
        <v>7984.2441599999993</v>
      </c>
      <c r="H310" s="61">
        <v>8</v>
      </c>
      <c r="I310" s="60"/>
    </row>
    <row r="311" spans="1:9" ht="30" x14ac:dyDescent="0.25">
      <c r="A311" s="8" t="s">
        <v>25350</v>
      </c>
      <c r="B311" s="8" t="s">
        <v>19642</v>
      </c>
      <c r="C311" s="8" t="s">
        <v>25351</v>
      </c>
      <c r="D311" s="8" t="s">
        <v>25352</v>
      </c>
      <c r="E311" s="13" t="s">
        <v>36074</v>
      </c>
      <c r="F311" s="77" t="str">
        <f t="shared" si="4"/>
        <v>К товару</v>
      </c>
      <c r="G311" s="87">
        <v>3330.63</v>
      </c>
      <c r="H311" s="61">
        <v>10</v>
      </c>
      <c r="I311" s="60"/>
    </row>
    <row r="312" spans="1:9" ht="15" x14ac:dyDescent="0.25">
      <c r="A312" s="8" t="s">
        <v>20353</v>
      </c>
      <c r="B312" s="8" t="s">
        <v>19642</v>
      </c>
      <c r="C312" s="8" t="s">
        <v>20354</v>
      </c>
      <c r="D312" s="8" t="s">
        <v>20355</v>
      </c>
      <c r="E312" s="13" t="s">
        <v>36075</v>
      </c>
      <c r="F312" s="77" t="str">
        <f t="shared" si="4"/>
        <v>К товару</v>
      </c>
      <c r="G312" s="87">
        <v>11237.255999999999</v>
      </c>
      <c r="H312" s="61">
        <v>10</v>
      </c>
      <c r="I312" s="60"/>
    </row>
    <row r="313" spans="1:9" ht="15" x14ac:dyDescent="0.25">
      <c r="A313" s="8" t="s">
        <v>20356</v>
      </c>
      <c r="B313" s="8" t="s">
        <v>19642</v>
      </c>
      <c r="C313" s="8" t="s">
        <v>20357</v>
      </c>
      <c r="D313" s="8" t="s">
        <v>20358</v>
      </c>
      <c r="E313" s="13" t="s">
        <v>36076</v>
      </c>
      <c r="F313" s="77" t="str">
        <f t="shared" si="4"/>
        <v>К товару</v>
      </c>
      <c r="G313" s="87">
        <v>59082.479999999996</v>
      </c>
      <c r="H313" s="61">
        <v>10</v>
      </c>
      <c r="I313" s="60"/>
    </row>
    <row r="314" spans="1:9" ht="30" x14ac:dyDescent="0.25">
      <c r="A314" s="8" t="s">
        <v>20359</v>
      </c>
      <c r="B314" s="8" t="s">
        <v>19642</v>
      </c>
      <c r="C314" s="8" t="s">
        <v>20360</v>
      </c>
      <c r="D314" s="8" t="s">
        <v>20361</v>
      </c>
      <c r="E314" s="13" t="s">
        <v>36077</v>
      </c>
      <c r="F314" s="77" t="str">
        <f t="shared" si="4"/>
        <v>К товару</v>
      </c>
      <c r="G314" s="87">
        <v>14432.92308</v>
      </c>
      <c r="H314" s="61">
        <v>10</v>
      </c>
      <c r="I314" s="60"/>
    </row>
    <row r="315" spans="1:9" ht="15" x14ac:dyDescent="0.25">
      <c r="A315" s="8" t="s">
        <v>20362</v>
      </c>
      <c r="B315" s="8" t="s">
        <v>19642</v>
      </c>
      <c r="C315" s="8" t="s">
        <v>20363</v>
      </c>
      <c r="D315" s="8" t="s">
        <v>20364</v>
      </c>
      <c r="E315" s="13" t="s">
        <v>36078</v>
      </c>
      <c r="F315" s="77" t="str">
        <f t="shared" si="4"/>
        <v>К товару</v>
      </c>
      <c r="G315" s="87">
        <v>2896.2</v>
      </c>
      <c r="H315" s="61">
        <v>6</v>
      </c>
      <c r="I315" s="60"/>
    </row>
    <row r="316" spans="1:9" ht="30" x14ac:dyDescent="0.25">
      <c r="A316" s="8" t="s">
        <v>20365</v>
      </c>
      <c r="B316" s="8" t="s">
        <v>19642</v>
      </c>
      <c r="C316" s="8" t="s">
        <v>20366</v>
      </c>
      <c r="D316" s="8" t="s">
        <v>20367</v>
      </c>
      <c r="E316" s="13" t="s">
        <v>36079</v>
      </c>
      <c r="F316" s="77" t="str">
        <f t="shared" si="4"/>
        <v>К товару</v>
      </c>
      <c r="G316" s="87">
        <v>20601.82908</v>
      </c>
      <c r="H316" s="61">
        <v>8</v>
      </c>
      <c r="I316" s="60"/>
    </row>
    <row r="317" spans="1:9" ht="15" x14ac:dyDescent="0.25">
      <c r="A317" s="8" t="s">
        <v>20368</v>
      </c>
      <c r="B317" s="8" t="s">
        <v>19642</v>
      </c>
      <c r="C317" s="8" t="s">
        <v>20369</v>
      </c>
      <c r="D317" s="8" t="s">
        <v>20370</v>
      </c>
      <c r="E317" s="13" t="s">
        <v>36080</v>
      </c>
      <c r="F317" s="77" t="str">
        <f t="shared" si="4"/>
        <v>К товару</v>
      </c>
      <c r="G317" s="87">
        <v>22581.09216</v>
      </c>
      <c r="H317" s="61">
        <v>9</v>
      </c>
      <c r="I317" s="60"/>
    </row>
    <row r="318" spans="1:9" ht="15" x14ac:dyDescent="0.25">
      <c r="A318" s="8" t="s">
        <v>20371</v>
      </c>
      <c r="B318" s="8" t="s">
        <v>19642</v>
      </c>
      <c r="C318" s="8" t="s">
        <v>20372</v>
      </c>
      <c r="D318" s="8" t="s">
        <v>20373</v>
      </c>
      <c r="E318" s="13" t="s">
        <v>36081</v>
      </c>
      <c r="F318" s="77" t="str">
        <f t="shared" si="4"/>
        <v>К товару</v>
      </c>
      <c r="G318" s="87">
        <v>10359.12816</v>
      </c>
      <c r="H318" s="61">
        <v>7</v>
      </c>
      <c r="I318" s="60"/>
    </row>
    <row r="319" spans="1:9" ht="15" x14ac:dyDescent="0.25">
      <c r="A319" s="8" t="s">
        <v>20374</v>
      </c>
      <c r="B319" s="8" t="s">
        <v>19642</v>
      </c>
      <c r="C319" s="8" t="s">
        <v>20375</v>
      </c>
      <c r="D319" s="8" t="s">
        <v>20376</v>
      </c>
      <c r="E319" s="13" t="s">
        <v>36082</v>
      </c>
      <c r="F319" s="77" t="str">
        <f t="shared" si="4"/>
        <v>К товару</v>
      </c>
      <c r="G319" s="87">
        <v>10030.69908</v>
      </c>
      <c r="H319" s="61">
        <v>8</v>
      </c>
      <c r="I319" s="60"/>
    </row>
    <row r="320" spans="1:9" ht="15" x14ac:dyDescent="0.25">
      <c r="A320" s="8" t="s">
        <v>20377</v>
      </c>
      <c r="B320" s="8" t="s">
        <v>19642</v>
      </c>
      <c r="C320" s="8" t="s">
        <v>20378</v>
      </c>
      <c r="D320" s="8" t="s">
        <v>20379</v>
      </c>
      <c r="E320" s="13" t="s">
        <v>36083</v>
      </c>
      <c r="F320" s="77" t="str">
        <f t="shared" si="4"/>
        <v>К товару</v>
      </c>
      <c r="G320" s="87">
        <v>11797.381079999999</v>
      </c>
      <c r="H320" s="61">
        <v>10</v>
      </c>
      <c r="I320" s="60"/>
    </row>
    <row r="321" spans="1:9" ht="15" x14ac:dyDescent="0.25">
      <c r="A321" s="8" t="s">
        <v>20380</v>
      </c>
      <c r="B321" s="8" t="s">
        <v>19642</v>
      </c>
      <c r="C321" s="8" t="s">
        <v>20381</v>
      </c>
      <c r="D321" s="8" t="s">
        <v>20382</v>
      </c>
      <c r="E321" s="13" t="s">
        <v>36084</v>
      </c>
      <c r="F321" s="77" t="str">
        <f t="shared" si="4"/>
        <v>К товару</v>
      </c>
      <c r="G321" s="87">
        <v>7964.55</v>
      </c>
      <c r="H321" s="61">
        <v>10</v>
      </c>
      <c r="I321" s="60"/>
    </row>
    <row r="322" spans="1:9" ht="15" x14ac:dyDescent="0.25">
      <c r="A322" s="8" t="s">
        <v>20383</v>
      </c>
      <c r="B322" s="8" t="s">
        <v>19642</v>
      </c>
      <c r="C322" s="8" t="s">
        <v>20384</v>
      </c>
      <c r="D322" s="8" t="s">
        <v>20385</v>
      </c>
      <c r="E322" s="13" t="s">
        <v>36085</v>
      </c>
      <c r="F322" s="77" t="str">
        <f t="shared" si="4"/>
        <v>К товару</v>
      </c>
      <c r="G322" s="87">
        <v>6449.2581599999994</v>
      </c>
      <c r="H322" s="61">
        <v>10</v>
      </c>
      <c r="I322" s="60"/>
    </row>
    <row r="323" spans="1:9" ht="15" x14ac:dyDescent="0.25">
      <c r="A323" s="8" t="s">
        <v>20386</v>
      </c>
      <c r="B323" s="8" t="s">
        <v>19642</v>
      </c>
      <c r="C323" s="8" t="s">
        <v>20387</v>
      </c>
      <c r="D323" s="8" t="s">
        <v>19566</v>
      </c>
      <c r="E323" s="13" t="s">
        <v>36086</v>
      </c>
      <c r="F323" s="77" t="str">
        <f t="shared" si="4"/>
        <v>К товару</v>
      </c>
      <c r="G323" s="87">
        <v>5792.4</v>
      </c>
      <c r="H323" s="61">
        <v>10</v>
      </c>
      <c r="I323" s="60"/>
    </row>
    <row r="324" spans="1:9" ht="15" x14ac:dyDescent="0.25">
      <c r="A324" s="8" t="s">
        <v>20388</v>
      </c>
      <c r="B324" s="8" t="s">
        <v>19642</v>
      </c>
      <c r="C324" s="8" t="s">
        <v>20389</v>
      </c>
      <c r="D324" s="8" t="s">
        <v>20390</v>
      </c>
      <c r="E324" s="13" t="s">
        <v>36087</v>
      </c>
      <c r="F324" s="77" t="str">
        <f t="shared" si="4"/>
        <v>К товару</v>
      </c>
      <c r="G324" s="87">
        <v>10156.39416</v>
      </c>
      <c r="H324" s="61">
        <v>7</v>
      </c>
      <c r="I324" s="60"/>
    </row>
    <row r="325" spans="1:9" ht="15" x14ac:dyDescent="0.25">
      <c r="A325" s="8" t="s">
        <v>20391</v>
      </c>
      <c r="B325" s="8" t="s">
        <v>19642</v>
      </c>
      <c r="C325" s="8" t="s">
        <v>20392</v>
      </c>
      <c r="D325" s="8" t="s">
        <v>20393</v>
      </c>
      <c r="E325" s="13" t="s">
        <v>36088</v>
      </c>
      <c r="F325" s="77" t="str">
        <f t="shared" si="4"/>
        <v>К товару</v>
      </c>
      <c r="G325" s="87">
        <v>9364.5730800000001</v>
      </c>
      <c r="H325" s="61">
        <v>1</v>
      </c>
      <c r="I325" s="60"/>
    </row>
    <row r="326" spans="1:9" ht="15" x14ac:dyDescent="0.25">
      <c r="A326" s="8" t="s">
        <v>20397</v>
      </c>
      <c r="B326" s="8" t="s">
        <v>19642</v>
      </c>
      <c r="C326" s="8" t="s">
        <v>20398</v>
      </c>
      <c r="D326" s="8" t="s">
        <v>20399</v>
      </c>
      <c r="E326" s="13" t="s">
        <v>36089</v>
      </c>
      <c r="F326" s="77" t="str">
        <f t="shared" si="4"/>
        <v>К товару</v>
      </c>
      <c r="G326" s="87">
        <v>8621.408159999999</v>
      </c>
      <c r="H326" s="61">
        <v>10</v>
      </c>
      <c r="I326" s="60"/>
    </row>
    <row r="327" spans="1:9" ht="15" x14ac:dyDescent="0.25">
      <c r="A327" s="8" t="s">
        <v>20394</v>
      </c>
      <c r="B327" s="8" t="s">
        <v>19642</v>
      </c>
      <c r="C327" s="8" t="s">
        <v>20395</v>
      </c>
      <c r="D327" s="8" t="s">
        <v>20396</v>
      </c>
      <c r="E327" s="13" t="s">
        <v>36090</v>
      </c>
      <c r="F327" s="77" t="str">
        <f t="shared" si="4"/>
        <v>К товару</v>
      </c>
      <c r="G327" s="87">
        <v>9441.6119999999992</v>
      </c>
      <c r="H327" s="61">
        <v>10</v>
      </c>
      <c r="I327" s="60"/>
    </row>
    <row r="328" spans="1:9" ht="15" x14ac:dyDescent="0.25">
      <c r="A328" s="8" t="s">
        <v>20400</v>
      </c>
      <c r="B328" s="8" t="s">
        <v>19642</v>
      </c>
      <c r="C328" s="8" t="s">
        <v>20401</v>
      </c>
      <c r="D328" s="8" t="s">
        <v>20402</v>
      </c>
      <c r="E328" s="13" t="s">
        <v>36091</v>
      </c>
      <c r="F328" s="77" t="str">
        <f t="shared" si="4"/>
        <v>К товару</v>
      </c>
      <c r="G328" s="87">
        <v>12135.078</v>
      </c>
      <c r="H328" s="61">
        <v>10</v>
      </c>
      <c r="I328" s="60"/>
    </row>
    <row r="329" spans="1:9" ht="15" x14ac:dyDescent="0.25">
      <c r="A329" s="8" t="s">
        <v>20406</v>
      </c>
      <c r="B329" s="8" t="s">
        <v>19642</v>
      </c>
      <c r="C329" s="8" t="s">
        <v>20407</v>
      </c>
      <c r="D329" s="8" t="s">
        <v>20408</v>
      </c>
      <c r="E329" s="13" t="s">
        <v>36092</v>
      </c>
      <c r="F329" s="77" t="str">
        <f t="shared" si="4"/>
        <v>К товару</v>
      </c>
      <c r="G329" s="87">
        <v>6844.8790799999997</v>
      </c>
      <c r="H329" s="61">
        <v>7</v>
      </c>
      <c r="I329" s="60"/>
    </row>
    <row r="330" spans="1:9" ht="15" x14ac:dyDescent="0.25">
      <c r="A330" s="8" t="s">
        <v>20403</v>
      </c>
      <c r="B330" s="8" t="s">
        <v>19642</v>
      </c>
      <c r="C330" s="8" t="s">
        <v>20404</v>
      </c>
      <c r="D330" s="8" t="s">
        <v>20405</v>
      </c>
      <c r="E330" s="13" t="s">
        <v>36093</v>
      </c>
      <c r="F330" s="77" t="str">
        <f t="shared" ref="F330:F393" si="5">HYPERLINK("https://shop-askom.kz/?pbrandnumber="&amp;C330&amp;"&amp;pbrandname=YON", "К товару")</f>
        <v>К товару</v>
      </c>
      <c r="G330" s="87">
        <v>25380.559079999999</v>
      </c>
      <c r="H330" s="61">
        <v>8</v>
      </c>
      <c r="I330" s="60"/>
    </row>
    <row r="331" spans="1:9" ht="15" x14ac:dyDescent="0.25">
      <c r="A331" s="8" t="s">
        <v>20409</v>
      </c>
      <c r="B331" s="8" t="s">
        <v>19642</v>
      </c>
      <c r="C331" s="8" t="s">
        <v>20410</v>
      </c>
      <c r="D331" s="8" t="s">
        <v>20411</v>
      </c>
      <c r="E331" s="13" t="s">
        <v>36094</v>
      </c>
      <c r="F331" s="77" t="str">
        <f t="shared" si="5"/>
        <v>К товару</v>
      </c>
      <c r="G331" s="87">
        <v>8669.4850800000004</v>
      </c>
      <c r="H331" s="61">
        <v>10</v>
      </c>
      <c r="I331" s="60"/>
    </row>
    <row r="332" spans="1:9" ht="15" x14ac:dyDescent="0.25">
      <c r="A332" s="8" t="s">
        <v>20412</v>
      </c>
      <c r="B332" s="8" t="s">
        <v>19642</v>
      </c>
      <c r="C332" s="8" t="s">
        <v>20413</v>
      </c>
      <c r="D332" s="8" t="s">
        <v>20414</v>
      </c>
      <c r="E332" s="13" t="s">
        <v>36095</v>
      </c>
      <c r="F332" s="77" t="str">
        <f t="shared" si="5"/>
        <v>К товару</v>
      </c>
      <c r="G332" s="87">
        <v>13776.64416</v>
      </c>
      <c r="H332" s="61">
        <v>10</v>
      </c>
      <c r="I332" s="60"/>
    </row>
    <row r="333" spans="1:9" ht="15" x14ac:dyDescent="0.25">
      <c r="A333" s="8" t="s">
        <v>20415</v>
      </c>
      <c r="B333" s="8" t="s">
        <v>19642</v>
      </c>
      <c r="C333" s="8" t="s">
        <v>20416</v>
      </c>
      <c r="D333" s="8" t="s">
        <v>20417</v>
      </c>
      <c r="E333" s="13" t="s">
        <v>36096</v>
      </c>
      <c r="F333" s="77" t="str">
        <f t="shared" si="5"/>
        <v>К товару</v>
      </c>
      <c r="G333" s="87">
        <v>14008.34016</v>
      </c>
      <c r="H333" s="61">
        <v>10</v>
      </c>
      <c r="I333" s="60"/>
    </row>
    <row r="334" spans="1:9" ht="15" x14ac:dyDescent="0.25">
      <c r="A334" s="8" t="s">
        <v>20418</v>
      </c>
      <c r="B334" s="8" t="s">
        <v>19642</v>
      </c>
      <c r="C334" s="8" t="s">
        <v>20419</v>
      </c>
      <c r="D334" s="8" t="s">
        <v>20420</v>
      </c>
      <c r="E334" s="13" t="s">
        <v>36097</v>
      </c>
      <c r="F334" s="77" t="str">
        <f t="shared" si="5"/>
        <v>К товару</v>
      </c>
      <c r="G334" s="87">
        <v>6304.4481599999999</v>
      </c>
      <c r="H334" s="61">
        <v>5</v>
      </c>
      <c r="I334" s="60"/>
    </row>
    <row r="335" spans="1:9" ht="15" x14ac:dyDescent="0.25">
      <c r="A335" s="8" t="s">
        <v>20421</v>
      </c>
      <c r="B335" s="8" t="s">
        <v>19642</v>
      </c>
      <c r="C335" s="8" t="s">
        <v>20422</v>
      </c>
      <c r="D335" s="8" t="s">
        <v>20423</v>
      </c>
      <c r="E335" s="13" t="s">
        <v>36098</v>
      </c>
      <c r="F335" s="77" t="str">
        <f t="shared" si="5"/>
        <v>К товару</v>
      </c>
      <c r="G335" s="87">
        <v>9094.0679999999993</v>
      </c>
      <c r="H335" s="61">
        <v>10</v>
      </c>
      <c r="I335" s="60"/>
    </row>
    <row r="336" spans="1:9" ht="15" x14ac:dyDescent="0.25">
      <c r="A336" s="8" t="s">
        <v>20424</v>
      </c>
      <c r="B336" s="8" t="s">
        <v>19642</v>
      </c>
      <c r="C336" s="8" t="s">
        <v>20425</v>
      </c>
      <c r="D336" s="8" t="s">
        <v>20426</v>
      </c>
      <c r="E336" s="13" t="s">
        <v>36099</v>
      </c>
      <c r="F336" s="77" t="str">
        <f t="shared" si="5"/>
        <v>К товару</v>
      </c>
      <c r="G336" s="87">
        <v>9799.0030800000004</v>
      </c>
      <c r="H336" s="61">
        <v>7</v>
      </c>
      <c r="I336" s="60"/>
    </row>
    <row r="337" spans="1:9" ht="15" x14ac:dyDescent="0.25">
      <c r="A337" s="8" t="s">
        <v>25353</v>
      </c>
      <c r="B337" s="8" t="s">
        <v>19642</v>
      </c>
      <c r="C337" s="8" t="s">
        <v>25354</v>
      </c>
      <c r="D337" s="8" t="s">
        <v>25355</v>
      </c>
      <c r="E337" s="13" t="s">
        <v>36100</v>
      </c>
      <c r="F337" s="77" t="str">
        <f t="shared" si="5"/>
        <v>К товару</v>
      </c>
      <c r="G337" s="87">
        <v>7761.8159999999998</v>
      </c>
      <c r="H337" s="61">
        <v>1</v>
      </c>
      <c r="I337" s="60"/>
    </row>
    <row r="338" spans="1:9" ht="15" x14ac:dyDescent="0.25">
      <c r="A338" s="8" t="s">
        <v>20427</v>
      </c>
      <c r="B338" s="8" t="s">
        <v>19642</v>
      </c>
      <c r="C338" s="8" t="s">
        <v>20428</v>
      </c>
      <c r="D338" s="8" t="s">
        <v>20429</v>
      </c>
      <c r="E338" s="13" t="s">
        <v>36101</v>
      </c>
      <c r="F338" s="77" t="str">
        <f t="shared" si="5"/>
        <v>К товару</v>
      </c>
      <c r="G338" s="87">
        <v>5966.1719999999996</v>
      </c>
      <c r="H338" s="61">
        <v>4</v>
      </c>
      <c r="I338" s="60"/>
    </row>
    <row r="339" spans="1:9" ht="15" x14ac:dyDescent="0.25">
      <c r="A339" s="8" t="s">
        <v>20430</v>
      </c>
      <c r="B339" s="8" t="s">
        <v>19642</v>
      </c>
      <c r="C339" s="8" t="s">
        <v>20431</v>
      </c>
      <c r="D339" s="8" t="s">
        <v>20432</v>
      </c>
      <c r="E339" s="13" t="s">
        <v>36102</v>
      </c>
      <c r="F339" s="77" t="str">
        <f t="shared" si="5"/>
        <v>К товару</v>
      </c>
      <c r="G339" s="87">
        <v>22416.588</v>
      </c>
      <c r="H339" s="61">
        <v>10</v>
      </c>
      <c r="I339" s="60"/>
    </row>
    <row r="340" spans="1:9" ht="15" x14ac:dyDescent="0.25">
      <c r="A340" s="8" t="s">
        <v>20433</v>
      </c>
      <c r="B340" s="8" t="s">
        <v>19642</v>
      </c>
      <c r="C340" s="8" t="s">
        <v>20434</v>
      </c>
      <c r="D340" s="8" t="s">
        <v>20435</v>
      </c>
      <c r="E340" s="13" t="s">
        <v>36103</v>
      </c>
      <c r="F340" s="77" t="str">
        <f t="shared" si="5"/>
        <v>К товару</v>
      </c>
      <c r="G340" s="87">
        <v>8235.0550800000001</v>
      </c>
      <c r="H340" s="61">
        <v>10</v>
      </c>
      <c r="I340" s="60"/>
    </row>
    <row r="341" spans="1:9" ht="15" x14ac:dyDescent="0.25">
      <c r="A341" s="8" t="s">
        <v>20436</v>
      </c>
      <c r="B341" s="8" t="s">
        <v>19642</v>
      </c>
      <c r="C341" s="8" t="s">
        <v>20437</v>
      </c>
      <c r="D341" s="8" t="s">
        <v>20438</v>
      </c>
      <c r="E341" s="13" t="s">
        <v>36104</v>
      </c>
      <c r="F341" s="77" t="str">
        <f t="shared" si="5"/>
        <v>К товару</v>
      </c>
      <c r="G341" s="87">
        <v>2742.1221600000003</v>
      </c>
      <c r="H341" s="61">
        <v>4</v>
      </c>
      <c r="I341" s="60"/>
    </row>
    <row r="342" spans="1:9" ht="15" x14ac:dyDescent="0.25">
      <c r="A342" s="8" t="s">
        <v>20439</v>
      </c>
      <c r="B342" s="8" t="s">
        <v>19642</v>
      </c>
      <c r="C342" s="8" t="s">
        <v>20440</v>
      </c>
      <c r="D342" s="8" t="s">
        <v>20441</v>
      </c>
      <c r="E342" s="13" t="s">
        <v>36105</v>
      </c>
      <c r="F342" s="77" t="str">
        <f t="shared" si="5"/>
        <v>К товару</v>
      </c>
      <c r="G342" s="87">
        <v>7511.0050799999999</v>
      </c>
      <c r="H342" s="61">
        <v>9</v>
      </c>
      <c r="I342" s="60"/>
    </row>
    <row r="343" spans="1:9" ht="30" x14ac:dyDescent="0.25">
      <c r="A343" s="8" t="s">
        <v>20442</v>
      </c>
      <c r="B343" s="8" t="s">
        <v>19642</v>
      </c>
      <c r="C343" s="8" t="s">
        <v>20443</v>
      </c>
      <c r="D343" s="8" t="s">
        <v>20444</v>
      </c>
      <c r="E343" s="13" t="s">
        <v>36106</v>
      </c>
      <c r="F343" s="77" t="str">
        <f t="shared" si="5"/>
        <v>К товару</v>
      </c>
      <c r="G343" s="87">
        <v>13245.48108</v>
      </c>
      <c r="H343" s="61">
        <v>9</v>
      </c>
      <c r="I343" s="60"/>
    </row>
    <row r="344" spans="1:9" ht="15" x14ac:dyDescent="0.25">
      <c r="A344" s="8" t="s">
        <v>20448</v>
      </c>
      <c r="B344" s="8" t="s">
        <v>19642</v>
      </c>
      <c r="C344" s="8" t="s">
        <v>20449</v>
      </c>
      <c r="D344" s="8" t="s">
        <v>20450</v>
      </c>
      <c r="E344" s="13" t="s">
        <v>36107</v>
      </c>
      <c r="F344" s="77" t="str">
        <f t="shared" si="5"/>
        <v>К товару</v>
      </c>
      <c r="G344" s="87">
        <v>5898.9801599999992</v>
      </c>
      <c r="H344" s="61">
        <v>9</v>
      </c>
      <c r="I344" s="60"/>
    </row>
    <row r="345" spans="1:9" ht="15" x14ac:dyDescent="0.25">
      <c r="A345" s="8" t="s">
        <v>20445</v>
      </c>
      <c r="B345" s="8" t="s">
        <v>19642</v>
      </c>
      <c r="C345" s="8" t="s">
        <v>20446</v>
      </c>
      <c r="D345" s="8" t="s">
        <v>20447</v>
      </c>
      <c r="E345" s="13" t="s">
        <v>36108</v>
      </c>
      <c r="F345" s="77" t="str">
        <f t="shared" si="5"/>
        <v>К товару</v>
      </c>
      <c r="G345" s="87">
        <v>9151.9920000000002</v>
      </c>
      <c r="H345" s="61">
        <v>10</v>
      </c>
      <c r="I345" s="60"/>
    </row>
    <row r="346" spans="1:9" ht="15" x14ac:dyDescent="0.25">
      <c r="A346" s="8" t="s">
        <v>20451</v>
      </c>
      <c r="B346" s="8" t="s">
        <v>19642</v>
      </c>
      <c r="C346" s="8" t="s">
        <v>20452</v>
      </c>
      <c r="D346" s="8" t="s">
        <v>20453</v>
      </c>
      <c r="E346" s="13" t="s">
        <v>36109</v>
      </c>
      <c r="F346" s="77" t="str">
        <f t="shared" si="5"/>
        <v>К товару</v>
      </c>
      <c r="G346" s="87">
        <v>9190.8010799999993</v>
      </c>
      <c r="H346" s="61">
        <v>10</v>
      </c>
      <c r="I346" s="60"/>
    </row>
    <row r="347" spans="1:9" ht="30" x14ac:dyDescent="0.25">
      <c r="A347" s="8" t="s">
        <v>20454</v>
      </c>
      <c r="B347" s="8" t="s">
        <v>19642</v>
      </c>
      <c r="C347" s="8" t="s">
        <v>20455</v>
      </c>
      <c r="D347" s="8" t="s">
        <v>20456</v>
      </c>
      <c r="E347" s="13" t="s">
        <v>36110</v>
      </c>
      <c r="F347" s="77" t="str">
        <f t="shared" si="5"/>
        <v>К товару</v>
      </c>
      <c r="G347" s="87">
        <v>5705.5140000000001</v>
      </c>
      <c r="H347" s="61">
        <v>5</v>
      </c>
      <c r="I347" s="60"/>
    </row>
    <row r="348" spans="1:9" ht="15" x14ac:dyDescent="0.25">
      <c r="A348" s="8" t="s">
        <v>20457</v>
      </c>
      <c r="B348" s="8" t="s">
        <v>19642</v>
      </c>
      <c r="C348" s="8" t="s">
        <v>20458</v>
      </c>
      <c r="D348" s="8" t="s">
        <v>20459</v>
      </c>
      <c r="E348" s="13" t="s">
        <v>36111</v>
      </c>
      <c r="F348" s="77" t="str">
        <f t="shared" si="5"/>
        <v>К товару</v>
      </c>
      <c r="G348" s="87">
        <v>9991.89</v>
      </c>
      <c r="H348" s="61">
        <v>10</v>
      </c>
      <c r="I348" s="60"/>
    </row>
    <row r="349" spans="1:9" ht="15" x14ac:dyDescent="0.25">
      <c r="A349" s="8" t="s">
        <v>20460</v>
      </c>
      <c r="B349" s="8" t="s">
        <v>19642</v>
      </c>
      <c r="C349" s="8" t="s">
        <v>20461</v>
      </c>
      <c r="D349" s="8" t="s">
        <v>20462</v>
      </c>
      <c r="E349" s="13" t="s">
        <v>36112</v>
      </c>
      <c r="F349" s="77" t="str">
        <f t="shared" si="5"/>
        <v>К товару</v>
      </c>
      <c r="G349" s="87">
        <v>19462.464</v>
      </c>
      <c r="H349" s="61">
        <v>7</v>
      </c>
      <c r="I349" s="60"/>
    </row>
    <row r="350" spans="1:9" ht="15" x14ac:dyDescent="0.25">
      <c r="A350" s="8" t="s">
        <v>20463</v>
      </c>
      <c r="B350" s="8" t="s">
        <v>19642</v>
      </c>
      <c r="C350" s="8" t="s">
        <v>20464</v>
      </c>
      <c r="D350" s="8" t="s">
        <v>19575</v>
      </c>
      <c r="E350" s="13" t="s">
        <v>36113</v>
      </c>
      <c r="F350" s="77" t="str">
        <f t="shared" si="5"/>
        <v>К товару</v>
      </c>
      <c r="G350" s="87">
        <v>3890.7550799999999</v>
      </c>
      <c r="H350" s="61">
        <v>10</v>
      </c>
      <c r="I350" s="60"/>
    </row>
    <row r="351" spans="1:9" ht="15" x14ac:dyDescent="0.25">
      <c r="A351" s="8" t="s">
        <v>20465</v>
      </c>
      <c r="B351" s="8" t="s">
        <v>19642</v>
      </c>
      <c r="C351" s="8" t="s">
        <v>20466</v>
      </c>
      <c r="D351" s="8" t="s">
        <v>20467</v>
      </c>
      <c r="E351" s="13" t="s">
        <v>36114</v>
      </c>
      <c r="F351" s="77" t="str">
        <f t="shared" si="5"/>
        <v>К товару</v>
      </c>
      <c r="G351" s="87">
        <v>10947.636</v>
      </c>
      <c r="H351" s="61">
        <v>4</v>
      </c>
      <c r="I351" s="60"/>
    </row>
    <row r="352" spans="1:9" ht="15" x14ac:dyDescent="0.25">
      <c r="A352" s="8" t="s">
        <v>20468</v>
      </c>
      <c r="B352" s="8" t="s">
        <v>19642</v>
      </c>
      <c r="C352" s="8" t="s">
        <v>20469</v>
      </c>
      <c r="D352" s="8" t="s">
        <v>20470</v>
      </c>
      <c r="E352" s="13" t="s">
        <v>36115</v>
      </c>
      <c r="F352" s="77" t="str">
        <f t="shared" si="5"/>
        <v>К товару</v>
      </c>
      <c r="G352" s="87">
        <v>9084.8001599999989</v>
      </c>
      <c r="H352" s="61">
        <v>8</v>
      </c>
      <c r="I352" s="60"/>
    </row>
    <row r="353" spans="1:9" ht="15" x14ac:dyDescent="0.25">
      <c r="A353" s="8" t="s">
        <v>20471</v>
      </c>
      <c r="B353" s="8" t="s">
        <v>19642</v>
      </c>
      <c r="C353" s="8" t="s">
        <v>20472</v>
      </c>
      <c r="D353" s="8" t="s">
        <v>20473</v>
      </c>
      <c r="E353" s="13" t="s">
        <v>36116</v>
      </c>
      <c r="F353" s="77" t="str">
        <f t="shared" si="5"/>
        <v>К товару</v>
      </c>
      <c r="G353" s="87">
        <v>5001.15816</v>
      </c>
      <c r="H353" s="61">
        <v>8</v>
      </c>
      <c r="I353" s="60"/>
    </row>
    <row r="354" spans="1:9" ht="30" x14ac:dyDescent="0.25">
      <c r="A354" s="8" t="s">
        <v>20474</v>
      </c>
      <c r="B354" s="8" t="s">
        <v>19642</v>
      </c>
      <c r="C354" s="8" t="s">
        <v>20475</v>
      </c>
      <c r="D354" s="8" t="s">
        <v>20476</v>
      </c>
      <c r="E354" s="13" t="s">
        <v>36117</v>
      </c>
      <c r="F354" s="77" t="str">
        <f t="shared" si="5"/>
        <v>К товару</v>
      </c>
      <c r="G354" s="87">
        <v>8312.0939999999991</v>
      </c>
      <c r="H354" s="61">
        <v>8</v>
      </c>
      <c r="I354" s="60"/>
    </row>
    <row r="355" spans="1:9" ht="30" x14ac:dyDescent="0.25">
      <c r="A355" s="8" t="s">
        <v>20477</v>
      </c>
      <c r="B355" s="8" t="s">
        <v>19642</v>
      </c>
      <c r="C355" s="8" t="s">
        <v>20478</v>
      </c>
      <c r="D355" s="8" t="s">
        <v>20479</v>
      </c>
      <c r="E355" s="13" t="s">
        <v>36118</v>
      </c>
      <c r="F355" s="77" t="str">
        <f t="shared" si="5"/>
        <v>К товару</v>
      </c>
      <c r="G355" s="87">
        <v>3311.5150799999997</v>
      </c>
      <c r="H355" s="61">
        <v>4</v>
      </c>
      <c r="I355" s="60"/>
    </row>
    <row r="356" spans="1:9" ht="15" x14ac:dyDescent="0.25">
      <c r="A356" s="8" t="s">
        <v>20480</v>
      </c>
      <c r="B356" s="8" t="s">
        <v>19642</v>
      </c>
      <c r="C356" s="8" t="s">
        <v>20481</v>
      </c>
      <c r="D356" s="8" t="s">
        <v>20482</v>
      </c>
      <c r="E356" s="13" t="s">
        <v>36119</v>
      </c>
      <c r="F356" s="77" t="str">
        <f t="shared" si="5"/>
        <v>К товару</v>
      </c>
      <c r="G356" s="87">
        <v>14529.656159999999</v>
      </c>
      <c r="H356" s="61">
        <v>8</v>
      </c>
      <c r="I356" s="60"/>
    </row>
    <row r="357" spans="1:9" ht="15" x14ac:dyDescent="0.25">
      <c r="A357" s="8" t="s">
        <v>20483</v>
      </c>
      <c r="B357" s="8" t="s">
        <v>19642</v>
      </c>
      <c r="C357" s="8" t="s">
        <v>20484</v>
      </c>
      <c r="D357" s="8" t="s">
        <v>20485</v>
      </c>
      <c r="E357" s="13" t="s">
        <v>36120</v>
      </c>
      <c r="F357" s="77" t="str">
        <f t="shared" si="5"/>
        <v>К товару</v>
      </c>
      <c r="G357" s="87">
        <v>2268.8830800000001</v>
      </c>
      <c r="H357" s="61">
        <v>10</v>
      </c>
      <c r="I357" s="60"/>
    </row>
    <row r="358" spans="1:9" ht="15" x14ac:dyDescent="0.25">
      <c r="A358" s="8" t="s">
        <v>20486</v>
      </c>
      <c r="B358" s="8" t="s">
        <v>19642</v>
      </c>
      <c r="C358" s="8" t="s">
        <v>20487</v>
      </c>
      <c r="D358" s="8" t="s">
        <v>20488</v>
      </c>
      <c r="E358" s="13" t="s">
        <v>36121</v>
      </c>
      <c r="F358" s="77" t="str">
        <f t="shared" si="5"/>
        <v>К товару</v>
      </c>
      <c r="G358" s="87">
        <v>5464.5501599999998</v>
      </c>
      <c r="H358" s="61">
        <v>10</v>
      </c>
      <c r="I358" s="60"/>
    </row>
    <row r="359" spans="1:9" ht="15" x14ac:dyDescent="0.25">
      <c r="A359" s="8" t="s">
        <v>20489</v>
      </c>
      <c r="B359" s="8" t="s">
        <v>19642</v>
      </c>
      <c r="C359" s="8" t="s">
        <v>20490</v>
      </c>
      <c r="D359" s="8" t="s">
        <v>20491</v>
      </c>
      <c r="E359" s="13" t="s">
        <v>36122</v>
      </c>
      <c r="F359" s="77" t="str">
        <f t="shared" si="5"/>
        <v>К товару</v>
      </c>
      <c r="G359" s="87">
        <v>8042.1681599999993</v>
      </c>
      <c r="H359" s="61">
        <v>9</v>
      </c>
      <c r="I359" s="60"/>
    </row>
    <row r="360" spans="1:9" ht="15" x14ac:dyDescent="0.25">
      <c r="A360" s="8" t="s">
        <v>20492</v>
      </c>
      <c r="B360" s="8" t="s">
        <v>19642</v>
      </c>
      <c r="C360" s="8" t="s">
        <v>20493</v>
      </c>
      <c r="D360" s="8" t="s">
        <v>20494</v>
      </c>
      <c r="E360" s="13" t="s">
        <v>36123</v>
      </c>
      <c r="F360" s="77" t="str">
        <f t="shared" si="5"/>
        <v>К товару</v>
      </c>
      <c r="G360" s="87">
        <v>12888.09</v>
      </c>
      <c r="H360" s="61">
        <v>9</v>
      </c>
      <c r="I360" s="60"/>
    </row>
    <row r="361" spans="1:9" ht="15" x14ac:dyDescent="0.25">
      <c r="A361" s="8" t="s">
        <v>20498</v>
      </c>
      <c r="B361" s="8" t="s">
        <v>19642</v>
      </c>
      <c r="C361" s="8" t="s">
        <v>20499</v>
      </c>
      <c r="D361" s="8" t="s">
        <v>20500</v>
      </c>
      <c r="E361" s="13" t="s">
        <v>36124</v>
      </c>
      <c r="F361" s="77" t="str">
        <f t="shared" si="5"/>
        <v>К товару</v>
      </c>
      <c r="G361" s="87">
        <v>10233.433079999999</v>
      </c>
      <c r="H361" s="61">
        <v>1</v>
      </c>
      <c r="I361" s="60"/>
    </row>
    <row r="362" spans="1:9" ht="15" x14ac:dyDescent="0.25">
      <c r="A362" s="8" t="s">
        <v>20495</v>
      </c>
      <c r="B362" s="8" t="s">
        <v>19642</v>
      </c>
      <c r="C362" s="8" t="s">
        <v>20496</v>
      </c>
      <c r="D362" s="8" t="s">
        <v>20497</v>
      </c>
      <c r="E362" s="13" t="s">
        <v>36125</v>
      </c>
      <c r="F362" s="77" t="str">
        <f t="shared" si="5"/>
        <v>К товару</v>
      </c>
      <c r="G362" s="87">
        <v>13313.25216</v>
      </c>
      <c r="H362" s="61">
        <v>9</v>
      </c>
      <c r="I362" s="60"/>
    </row>
    <row r="363" spans="1:9" ht="15" x14ac:dyDescent="0.25">
      <c r="A363" s="8" t="s">
        <v>20504</v>
      </c>
      <c r="B363" s="8" t="s">
        <v>19642</v>
      </c>
      <c r="C363" s="8" t="s">
        <v>20505</v>
      </c>
      <c r="D363" s="8" t="s">
        <v>20506</v>
      </c>
      <c r="E363" s="13" t="s">
        <v>36126</v>
      </c>
      <c r="F363" s="77" t="str">
        <f t="shared" si="5"/>
        <v>К товару</v>
      </c>
      <c r="G363" s="87">
        <v>23314.41</v>
      </c>
      <c r="H363" s="61">
        <v>6</v>
      </c>
      <c r="I363" s="60"/>
    </row>
    <row r="364" spans="1:9" ht="15" x14ac:dyDescent="0.25">
      <c r="A364" s="8" t="s">
        <v>20501</v>
      </c>
      <c r="B364" s="8" t="s">
        <v>19642</v>
      </c>
      <c r="C364" s="8" t="s">
        <v>20502</v>
      </c>
      <c r="D364" s="8" t="s">
        <v>20503</v>
      </c>
      <c r="E364" s="13" t="s">
        <v>36127</v>
      </c>
      <c r="F364" s="77" t="str">
        <f t="shared" si="5"/>
        <v>К товару</v>
      </c>
      <c r="G364" s="87">
        <v>9538.3450799999991</v>
      </c>
      <c r="H364" s="61">
        <v>8</v>
      </c>
      <c r="I364" s="60"/>
    </row>
    <row r="365" spans="1:9" ht="30" x14ac:dyDescent="0.25">
      <c r="A365" s="8" t="s">
        <v>19865</v>
      </c>
      <c r="B365" s="8" t="s">
        <v>19642</v>
      </c>
      <c r="C365" s="8" t="s">
        <v>19866</v>
      </c>
      <c r="D365" s="8" t="s">
        <v>19867</v>
      </c>
      <c r="E365" s="13" t="s">
        <v>36128</v>
      </c>
      <c r="F365" s="77" t="str">
        <f t="shared" si="5"/>
        <v>К товару</v>
      </c>
      <c r="G365" s="87">
        <v>9296.8019999999997</v>
      </c>
      <c r="H365" s="61">
        <v>9</v>
      </c>
      <c r="I365" s="60"/>
    </row>
    <row r="366" spans="1:9" ht="30" x14ac:dyDescent="0.25">
      <c r="A366" s="8" t="s">
        <v>20507</v>
      </c>
      <c r="B366" s="8" t="s">
        <v>19642</v>
      </c>
      <c r="C366" s="8" t="s">
        <v>20508</v>
      </c>
      <c r="D366" s="8" t="s">
        <v>20509</v>
      </c>
      <c r="E366" s="13" t="s">
        <v>36129</v>
      </c>
      <c r="F366" s="77" t="str">
        <f t="shared" si="5"/>
        <v>К товару</v>
      </c>
      <c r="G366" s="87">
        <v>15041.12508</v>
      </c>
      <c r="H366" s="61">
        <v>9</v>
      </c>
      <c r="I366" s="60"/>
    </row>
    <row r="367" spans="1:9" ht="15" x14ac:dyDescent="0.25">
      <c r="A367" s="8" t="s">
        <v>20510</v>
      </c>
      <c r="B367" s="8" t="s">
        <v>19642</v>
      </c>
      <c r="C367" s="8" t="s">
        <v>20511</v>
      </c>
      <c r="D367" s="8" t="s">
        <v>20512</v>
      </c>
      <c r="E367" s="13" t="s">
        <v>36130</v>
      </c>
      <c r="F367" s="77" t="str">
        <f t="shared" si="5"/>
        <v>К товару</v>
      </c>
      <c r="G367" s="87">
        <v>39263.204160000001</v>
      </c>
      <c r="H367" s="61">
        <v>1</v>
      </c>
      <c r="I367" s="60"/>
    </row>
    <row r="368" spans="1:9" ht="15" x14ac:dyDescent="0.25">
      <c r="A368" s="8" t="s">
        <v>20513</v>
      </c>
      <c r="B368" s="8" t="s">
        <v>19642</v>
      </c>
      <c r="C368" s="8" t="s">
        <v>20514</v>
      </c>
      <c r="D368" s="8" t="s">
        <v>19582</v>
      </c>
      <c r="E368" s="13" t="s">
        <v>36131</v>
      </c>
      <c r="F368" s="77" t="str">
        <f t="shared" si="5"/>
        <v>К товару</v>
      </c>
      <c r="G368" s="87">
        <v>5841.0561599999992</v>
      </c>
      <c r="H368" s="61">
        <v>9</v>
      </c>
      <c r="I368" s="60"/>
    </row>
    <row r="369" spans="1:9" ht="15" x14ac:dyDescent="0.25">
      <c r="A369" s="8" t="s">
        <v>20515</v>
      </c>
      <c r="B369" s="8" t="s">
        <v>19642</v>
      </c>
      <c r="C369" s="8" t="s">
        <v>20516</v>
      </c>
      <c r="D369" s="8" t="s">
        <v>20517</v>
      </c>
      <c r="E369" s="13" t="s">
        <v>36132</v>
      </c>
      <c r="F369" s="77" t="str">
        <f t="shared" si="5"/>
        <v>К товару</v>
      </c>
      <c r="G369" s="87">
        <v>3195.6670799999997</v>
      </c>
      <c r="H369" s="61">
        <v>9</v>
      </c>
      <c r="I369" s="60"/>
    </row>
    <row r="370" spans="1:9" ht="15" x14ac:dyDescent="0.25">
      <c r="A370" s="8" t="s">
        <v>20524</v>
      </c>
      <c r="B370" s="8" t="s">
        <v>19642</v>
      </c>
      <c r="C370" s="8" t="s">
        <v>20525</v>
      </c>
      <c r="D370" s="8" t="s">
        <v>20526</v>
      </c>
      <c r="E370" s="13" t="s">
        <v>36133</v>
      </c>
      <c r="F370" s="77" t="str">
        <f t="shared" si="5"/>
        <v>К товару</v>
      </c>
      <c r="G370" s="87">
        <v>2992.9330799999998</v>
      </c>
      <c r="H370" s="61">
        <v>2</v>
      </c>
      <c r="I370" s="60"/>
    </row>
    <row r="371" spans="1:9" ht="15" x14ac:dyDescent="0.25">
      <c r="A371" s="8" t="s">
        <v>20521</v>
      </c>
      <c r="B371" s="8" t="s">
        <v>19642</v>
      </c>
      <c r="C371" s="8" t="s">
        <v>20522</v>
      </c>
      <c r="D371" s="8" t="s">
        <v>20523</v>
      </c>
      <c r="E371" s="13" t="s">
        <v>36134</v>
      </c>
      <c r="F371" s="77" t="str">
        <f t="shared" si="5"/>
        <v>К товару</v>
      </c>
      <c r="G371" s="87">
        <v>12395.736000000001</v>
      </c>
      <c r="H371" s="61">
        <v>10</v>
      </c>
      <c r="I371" s="60"/>
    </row>
    <row r="372" spans="1:9" ht="15" x14ac:dyDescent="0.25">
      <c r="A372" s="8" t="s">
        <v>20518</v>
      </c>
      <c r="B372" s="8" t="s">
        <v>19642</v>
      </c>
      <c r="C372" s="8" t="s">
        <v>20519</v>
      </c>
      <c r="D372" s="8" t="s">
        <v>20520</v>
      </c>
      <c r="E372" s="13" t="s">
        <v>36135</v>
      </c>
      <c r="F372" s="77" t="str">
        <f t="shared" si="5"/>
        <v>К товару</v>
      </c>
      <c r="G372" s="87">
        <v>8418.6741599999987</v>
      </c>
      <c r="H372" s="61">
        <v>10</v>
      </c>
      <c r="I372" s="60"/>
    </row>
    <row r="373" spans="1:9" ht="15" x14ac:dyDescent="0.25">
      <c r="A373" s="8" t="s">
        <v>20527</v>
      </c>
      <c r="B373" s="8" t="s">
        <v>19642</v>
      </c>
      <c r="C373" s="8" t="s">
        <v>20528</v>
      </c>
      <c r="D373" s="8" t="s">
        <v>20529</v>
      </c>
      <c r="E373" s="13" t="s">
        <v>36136</v>
      </c>
      <c r="F373" s="77" t="str">
        <f t="shared" si="5"/>
        <v>К товару</v>
      </c>
      <c r="G373" s="87">
        <v>63523.513080000004</v>
      </c>
      <c r="H373" s="61">
        <v>15</v>
      </c>
      <c r="I373" s="60"/>
    </row>
    <row r="374" spans="1:9" ht="15" x14ac:dyDescent="0.25">
      <c r="A374" s="8" t="s">
        <v>25356</v>
      </c>
      <c r="B374" s="8" t="s">
        <v>19642</v>
      </c>
      <c r="C374" s="8" t="s">
        <v>25357</v>
      </c>
      <c r="D374" s="8" t="s">
        <v>25358</v>
      </c>
      <c r="E374" s="13" t="s">
        <v>36137</v>
      </c>
      <c r="F374" s="77" t="str">
        <f t="shared" si="5"/>
        <v>К товару</v>
      </c>
      <c r="G374" s="87">
        <v>7395.15708</v>
      </c>
      <c r="H374" s="61">
        <v>1</v>
      </c>
      <c r="I374" s="60"/>
    </row>
    <row r="375" spans="1:9" ht="15" x14ac:dyDescent="0.25">
      <c r="A375" s="8" t="s">
        <v>25359</v>
      </c>
      <c r="B375" s="8" t="s">
        <v>19642</v>
      </c>
      <c r="C375" s="8" t="s">
        <v>25360</v>
      </c>
      <c r="D375" s="8" t="s">
        <v>25361</v>
      </c>
      <c r="E375" s="13" t="s">
        <v>36138</v>
      </c>
      <c r="F375" s="77" t="str">
        <f t="shared" si="5"/>
        <v>К товару</v>
      </c>
      <c r="G375" s="87">
        <v>8235.0550800000001</v>
      </c>
      <c r="H375" s="61">
        <v>2</v>
      </c>
      <c r="I375" s="60"/>
    </row>
    <row r="376" spans="1:9" ht="15" x14ac:dyDescent="0.25">
      <c r="A376" s="8" t="s">
        <v>20530</v>
      </c>
      <c r="B376" s="8" t="s">
        <v>19642</v>
      </c>
      <c r="C376" s="8" t="s">
        <v>20531</v>
      </c>
      <c r="D376" s="8" t="s">
        <v>19583</v>
      </c>
      <c r="E376" s="13" t="s">
        <v>36139</v>
      </c>
      <c r="F376" s="77" t="str">
        <f t="shared" si="5"/>
        <v>К товару</v>
      </c>
      <c r="G376" s="87">
        <v>8505.5601599999991</v>
      </c>
      <c r="H376" s="61">
        <v>2</v>
      </c>
      <c r="I376" s="60"/>
    </row>
    <row r="377" spans="1:9" ht="15" x14ac:dyDescent="0.25">
      <c r="A377" s="8" t="s">
        <v>20532</v>
      </c>
      <c r="B377" s="8" t="s">
        <v>19642</v>
      </c>
      <c r="C377" s="8" t="s">
        <v>20533</v>
      </c>
      <c r="D377" s="8" t="s">
        <v>20534</v>
      </c>
      <c r="E377" s="13" t="s">
        <v>36140</v>
      </c>
      <c r="F377" s="77" t="str">
        <f t="shared" si="5"/>
        <v>К товару</v>
      </c>
      <c r="G377" s="87">
        <v>5609.3601599999993</v>
      </c>
      <c r="H377" s="61">
        <v>9</v>
      </c>
      <c r="I377" s="60"/>
    </row>
    <row r="378" spans="1:9" ht="15" x14ac:dyDescent="0.25">
      <c r="A378" s="8" t="s">
        <v>20541</v>
      </c>
      <c r="B378" s="8" t="s">
        <v>19642</v>
      </c>
      <c r="C378" s="8" t="s">
        <v>20542</v>
      </c>
      <c r="D378" s="8" t="s">
        <v>20543</v>
      </c>
      <c r="E378" s="13" t="s">
        <v>36141</v>
      </c>
      <c r="F378" s="77" t="str">
        <f t="shared" si="5"/>
        <v>К товару</v>
      </c>
      <c r="G378" s="87">
        <v>22552.130160000001</v>
      </c>
      <c r="H378" s="61">
        <v>3</v>
      </c>
      <c r="I378" s="60"/>
    </row>
    <row r="379" spans="1:9" ht="15" x14ac:dyDescent="0.25">
      <c r="A379" s="8" t="s">
        <v>20538</v>
      </c>
      <c r="B379" s="8" t="s">
        <v>19642</v>
      </c>
      <c r="C379" s="8" t="s">
        <v>20539</v>
      </c>
      <c r="D379" s="8" t="s">
        <v>20540</v>
      </c>
      <c r="E379" s="13" t="s">
        <v>36142</v>
      </c>
      <c r="F379" s="77" t="str">
        <f t="shared" si="5"/>
        <v>К товару</v>
      </c>
      <c r="G379" s="87">
        <v>13901.76</v>
      </c>
      <c r="H379" s="61">
        <v>10</v>
      </c>
      <c r="I379" s="60"/>
    </row>
    <row r="380" spans="1:9" ht="15" x14ac:dyDescent="0.25">
      <c r="A380" s="8" t="s">
        <v>20535</v>
      </c>
      <c r="B380" s="8" t="s">
        <v>19642</v>
      </c>
      <c r="C380" s="8" t="s">
        <v>20536</v>
      </c>
      <c r="D380" s="8" t="s">
        <v>20537</v>
      </c>
      <c r="E380" s="13" t="s">
        <v>36143</v>
      </c>
      <c r="F380" s="77" t="str">
        <f t="shared" si="5"/>
        <v>К товару</v>
      </c>
      <c r="G380" s="87">
        <v>8302.8261599999987</v>
      </c>
      <c r="H380" s="61">
        <v>9</v>
      </c>
      <c r="I380" s="60"/>
    </row>
    <row r="381" spans="1:9" ht="15" x14ac:dyDescent="0.25">
      <c r="A381" s="8" t="s">
        <v>20544</v>
      </c>
      <c r="B381" s="8" t="s">
        <v>19642</v>
      </c>
      <c r="C381" s="8" t="s">
        <v>20545</v>
      </c>
      <c r="D381" s="8" t="s">
        <v>20546</v>
      </c>
      <c r="E381" s="13" t="s">
        <v>36144</v>
      </c>
      <c r="F381" s="77" t="str">
        <f t="shared" si="5"/>
        <v>К товару</v>
      </c>
      <c r="G381" s="87">
        <v>6526.2970799999994</v>
      </c>
      <c r="H381" s="61">
        <v>5</v>
      </c>
      <c r="I381" s="60"/>
    </row>
    <row r="382" spans="1:9" ht="15" x14ac:dyDescent="0.25">
      <c r="A382" s="8" t="s">
        <v>20547</v>
      </c>
      <c r="B382" s="8" t="s">
        <v>19642</v>
      </c>
      <c r="C382" s="8" t="s">
        <v>20548</v>
      </c>
      <c r="D382" s="8" t="s">
        <v>20549</v>
      </c>
      <c r="E382" s="13" t="s">
        <v>36145</v>
      </c>
      <c r="F382" s="77" t="str">
        <f t="shared" si="5"/>
        <v>К товару</v>
      </c>
      <c r="G382" s="87">
        <v>7202.27016</v>
      </c>
      <c r="H382" s="61">
        <v>10</v>
      </c>
      <c r="I382" s="60"/>
    </row>
    <row r="383" spans="1:9" ht="15" x14ac:dyDescent="0.25">
      <c r="A383" s="8" t="s">
        <v>20550</v>
      </c>
      <c r="B383" s="8" t="s">
        <v>19642</v>
      </c>
      <c r="C383" s="8" t="s">
        <v>20551</v>
      </c>
      <c r="D383" s="8" t="s">
        <v>20552</v>
      </c>
      <c r="E383" s="13" t="s">
        <v>36146</v>
      </c>
      <c r="F383" s="77" t="str">
        <f t="shared" si="5"/>
        <v>К товару</v>
      </c>
      <c r="G383" s="87">
        <v>4972.1961599999995</v>
      </c>
      <c r="H383" s="61">
        <v>8</v>
      </c>
      <c r="I383" s="60"/>
    </row>
    <row r="384" spans="1:9" ht="15" x14ac:dyDescent="0.25">
      <c r="A384" s="8" t="s">
        <v>20553</v>
      </c>
      <c r="B384" s="8" t="s">
        <v>19642</v>
      </c>
      <c r="C384" s="8" t="s">
        <v>20554</v>
      </c>
      <c r="D384" s="8" t="s">
        <v>20555</v>
      </c>
      <c r="E384" s="13" t="s">
        <v>36147</v>
      </c>
      <c r="F384" s="77" t="str">
        <f t="shared" si="5"/>
        <v>К товару</v>
      </c>
      <c r="G384" s="87">
        <v>5088.0441599999995</v>
      </c>
      <c r="H384" s="61">
        <v>10</v>
      </c>
      <c r="I384" s="60"/>
    </row>
    <row r="385" spans="1:9" ht="15" x14ac:dyDescent="0.25">
      <c r="A385" s="8" t="s">
        <v>20556</v>
      </c>
      <c r="B385" s="8" t="s">
        <v>19642</v>
      </c>
      <c r="C385" s="8" t="s">
        <v>20557</v>
      </c>
      <c r="D385" s="8" t="s">
        <v>20558</v>
      </c>
      <c r="E385" s="13" t="s">
        <v>36148</v>
      </c>
      <c r="F385" s="77" t="str">
        <f t="shared" si="5"/>
        <v>К товару</v>
      </c>
      <c r="G385" s="87">
        <v>5947.0570799999996</v>
      </c>
      <c r="H385" s="61">
        <v>10</v>
      </c>
      <c r="I385" s="60"/>
    </row>
    <row r="386" spans="1:9" ht="30" x14ac:dyDescent="0.25">
      <c r="A386" s="8" t="s">
        <v>20559</v>
      </c>
      <c r="B386" s="8" t="s">
        <v>19642</v>
      </c>
      <c r="C386" s="8" t="s">
        <v>20560</v>
      </c>
      <c r="D386" s="8" t="s">
        <v>20561</v>
      </c>
      <c r="E386" s="13" t="s">
        <v>36149</v>
      </c>
      <c r="F386" s="77" t="str">
        <f t="shared" si="5"/>
        <v>К товару</v>
      </c>
      <c r="G386" s="87">
        <v>6854.7261599999993</v>
      </c>
      <c r="H386" s="61">
        <v>7</v>
      </c>
      <c r="I386" s="60"/>
    </row>
    <row r="387" spans="1:9" ht="30" x14ac:dyDescent="0.25">
      <c r="A387" s="8" t="s">
        <v>20562</v>
      </c>
      <c r="B387" s="8" t="s">
        <v>19642</v>
      </c>
      <c r="C387" s="8" t="s">
        <v>20563</v>
      </c>
      <c r="D387" s="8" t="s">
        <v>20564</v>
      </c>
      <c r="E387" s="13" t="s">
        <v>36150</v>
      </c>
      <c r="F387" s="77" t="str">
        <f t="shared" si="5"/>
        <v>К товару</v>
      </c>
      <c r="G387" s="87">
        <v>10281.51</v>
      </c>
      <c r="H387" s="61">
        <v>4</v>
      </c>
      <c r="I387" s="60"/>
    </row>
    <row r="388" spans="1:9" ht="15" x14ac:dyDescent="0.25">
      <c r="A388" s="8" t="s">
        <v>20565</v>
      </c>
      <c r="B388" s="8" t="s">
        <v>19642</v>
      </c>
      <c r="C388" s="8" t="s">
        <v>20566</v>
      </c>
      <c r="D388" s="8" t="s">
        <v>19593</v>
      </c>
      <c r="E388" s="13" t="s">
        <v>36151</v>
      </c>
      <c r="F388" s="77" t="str">
        <f t="shared" si="5"/>
        <v>К товару</v>
      </c>
      <c r="G388" s="87">
        <v>4170.5280000000002</v>
      </c>
      <c r="H388" s="61">
        <v>29</v>
      </c>
      <c r="I388" s="60"/>
    </row>
    <row r="389" spans="1:9" ht="15" x14ac:dyDescent="0.25">
      <c r="A389" s="8" t="s">
        <v>20567</v>
      </c>
      <c r="B389" s="8" t="s">
        <v>19642</v>
      </c>
      <c r="C389" s="8" t="s">
        <v>20568</v>
      </c>
      <c r="D389" s="8" t="s">
        <v>20569</v>
      </c>
      <c r="E389" s="13" t="s">
        <v>36152</v>
      </c>
      <c r="F389" s="77" t="str">
        <f t="shared" si="5"/>
        <v>К товару</v>
      </c>
      <c r="G389" s="87">
        <v>13544.94816</v>
      </c>
      <c r="H389" s="61">
        <v>10</v>
      </c>
      <c r="I389" s="60"/>
    </row>
    <row r="390" spans="1:9" ht="15" x14ac:dyDescent="0.25">
      <c r="A390" s="8" t="s">
        <v>20573</v>
      </c>
      <c r="B390" s="8" t="s">
        <v>19642</v>
      </c>
      <c r="C390" s="8" t="s">
        <v>20574</v>
      </c>
      <c r="D390" s="8" t="s">
        <v>20575</v>
      </c>
      <c r="E390" s="13" t="s">
        <v>36153</v>
      </c>
      <c r="F390" s="77" t="str">
        <f t="shared" si="5"/>
        <v>К товару</v>
      </c>
      <c r="G390" s="87">
        <v>8534.5221600000004</v>
      </c>
      <c r="H390" s="61">
        <v>9</v>
      </c>
      <c r="I390" s="60"/>
    </row>
    <row r="391" spans="1:9" ht="15" x14ac:dyDescent="0.25">
      <c r="A391" s="8" t="s">
        <v>20570</v>
      </c>
      <c r="B391" s="8" t="s">
        <v>19642</v>
      </c>
      <c r="C391" s="8" t="s">
        <v>20571</v>
      </c>
      <c r="D391" s="8" t="s">
        <v>20572</v>
      </c>
      <c r="E391" s="13" t="s">
        <v>36154</v>
      </c>
      <c r="F391" s="77" t="str">
        <f t="shared" si="5"/>
        <v>К товару</v>
      </c>
      <c r="G391" s="87">
        <v>10523.05308</v>
      </c>
      <c r="H391" s="61">
        <v>10</v>
      </c>
      <c r="I391" s="60"/>
    </row>
    <row r="392" spans="1:9" ht="30" x14ac:dyDescent="0.25">
      <c r="A392" s="8" t="s">
        <v>20576</v>
      </c>
      <c r="B392" s="8" t="s">
        <v>19642</v>
      </c>
      <c r="C392" s="8" t="s">
        <v>20577</v>
      </c>
      <c r="D392" s="8" t="s">
        <v>19595</v>
      </c>
      <c r="E392" s="13" t="s">
        <v>36155</v>
      </c>
      <c r="F392" s="77" t="str">
        <f t="shared" si="5"/>
        <v>К товару</v>
      </c>
      <c r="G392" s="87">
        <v>27417.746159999999</v>
      </c>
      <c r="H392" s="61">
        <v>20</v>
      </c>
      <c r="I392" s="60"/>
    </row>
    <row r="393" spans="1:9" ht="30" x14ac:dyDescent="0.25">
      <c r="A393" s="8" t="s">
        <v>20578</v>
      </c>
      <c r="B393" s="8" t="s">
        <v>19642</v>
      </c>
      <c r="C393" s="8" t="s">
        <v>20579</v>
      </c>
      <c r="D393" s="8" t="s">
        <v>20580</v>
      </c>
      <c r="E393" s="13" t="s">
        <v>36156</v>
      </c>
      <c r="F393" s="77" t="str">
        <f t="shared" si="5"/>
        <v>К товару</v>
      </c>
      <c r="G393" s="87">
        <v>19462.464</v>
      </c>
      <c r="H393" s="61">
        <v>8</v>
      </c>
      <c r="I393" s="60"/>
    </row>
    <row r="394" spans="1:9" ht="15" x14ac:dyDescent="0.25">
      <c r="A394" s="8" t="s">
        <v>20581</v>
      </c>
      <c r="B394" s="8" t="s">
        <v>19642</v>
      </c>
      <c r="C394" s="8" t="s">
        <v>20582</v>
      </c>
      <c r="D394" s="8" t="s">
        <v>20583</v>
      </c>
      <c r="E394" s="13" t="s">
        <v>36157</v>
      </c>
      <c r="F394" s="77" t="str">
        <f t="shared" ref="F394:F414" si="6">HYPERLINK("https://shop-askom.kz/?pbrandnumber="&amp;C394&amp;"&amp;pbrandname=YON", "К товару")</f>
        <v>К товару</v>
      </c>
      <c r="G394" s="87">
        <v>6623.0301599999993</v>
      </c>
      <c r="H394" s="61">
        <v>9</v>
      </c>
      <c r="I394" s="60"/>
    </row>
    <row r="395" spans="1:9" ht="15" x14ac:dyDescent="0.25">
      <c r="A395" s="8" t="s">
        <v>20584</v>
      </c>
      <c r="B395" s="8" t="s">
        <v>19642</v>
      </c>
      <c r="C395" s="8" t="s">
        <v>20585</v>
      </c>
      <c r="D395" s="8" t="s">
        <v>20586</v>
      </c>
      <c r="E395" s="13" t="s">
        <v>36158</v>
      </c>
      <c r="F395" s="77" t="str">
        <f t="shared" si="6"/>
        <v>К товару</v>
      </c>
      <c r="G395" s="87">
        <v>8534.5221600000004</v>
      </c>
      <c r="H395" s="61">
        <v>10</v>
      </c>
      <c r="I395" s="60"/>
    </row>
    <row r="396" spans="1:9" ht="15" x14ac:dyDescent="0.25">
      <c r="A396" s="8" t="s">
        <v>20587</v>
      </c>
      <c r="B396" s="8" t="s">
        <v>19642</v>
      </c>
      <c r="C396" s="8" t="s">
        <v>20588</v>
      </c>
      <c r="D396" s="8" t="s">
        <v>20589</v>
      </c>
      <c r="E396" s="13" t="s">
        <v>36159</v>
      </c>
      <c r="F396" s="77" t="str">
        <f t="shared" si="6"/>
        <v>К товару</v>
      </c>
      <c r="G396" s="87">
        <v>4315.3379999999997</v>
      </c>
      <c r="H396" s="61">
        <v>20</v>
      </c>
      <c r="I396" s="60"/>
    </row>
    <row r="397" spans="1:9" ht="15" x14ac:dyDescent="0.25">
      <c r="A397" s="8" t="s">
        <v>20590</v>
      </c>
      <c r="B397" s="8" t="s">
        <v>19642</v>
      </c>
      <c r="C397" s="8" t="s">
        <v>20591</v>
      </c>
      <c r="D397" s="8" t="s">
        <v>20592</v>
      </c>
      <c r="E397" s="13" t="s">
        <v>36160</v>
      </c>
      <c r="F397" s="77" t="str">
        <f t="shared" si="6"/>
        <v>К товару</v>
      </c>
      <c r="G397" s="87">
        <v>7453.0810799999999</v>
      </c>
      <c r="H397" s="61">
        <v>9</v>
      </c>
      <c r="I397" s="60"/>
    </row>
    <row r="398" spans="1:9" ht="15" x14ac:dyDescent="0.25">
      <c r="A398" s="8" t="s">
        <v>20593</v>
      </c>
      <c r="B398" s="8" t="s">
        <v>19642</v>
      </c>
      <c r="C398" s="8" t="s">
        <v>20594</v>
      </c>
      <c r="D398" s="8" t="s">
        <v>20595</v>
      </c>
      <c r="E398" s="13" t="s">
        <v>36161</v>
      </c>
      <c r="F398" s="77" t="str">
        <f t="shared" si="6"/>
        <v>К товару</v>
      </c>
      <c r="G398" s="87">
        <v>9441.6119999999992</v>
      </c>
      <c r="H398" s="61">
        <v>20</v>
      </c>
      <c r="I398" s="60"/>
    </row>
    <row r="399" spans="1:9" ht="15" x14ac:dyDescent="0.25">
      <c r="A399" s="8" t="s">
        <v>20596</v>
      </c>
      <c r="B399" s="8" t="s">
        <v>19642</v>
      </c>
      <c r="C399" s="8" t="s">
        <v>20597</v>
      </c>
      <c r="D399" s="8" t="s">
        <v>20598</v>
      </c>
      <c r="E399" s="13" t="s">
        <v>36162</v>
      </c>
      <c r="F399" s="77" t="str">
        <f t="shared" si="6"/>
        <v>К товару</v>
      </c>
      <c r="G399" s="87">
        <v>12135.078</v>
      </c>
      <c r="H399" s="61">
        <v>10</v>
      </c>
      <c r="I399" s="60"/>
    </row>
    <row r="400" spans="1:9" ht="15" x14ac:dyDescent="0.25">
      <c r="A400" s="8" t="s">
        <v>20599</v>
      </c>
      <c r="B400" s="8" t="s">
        <v>19642</v>
      </c>
      <c r="C400" s="8" t="s">
        <v>20600</v>
      </c>
      <c r="D400" s="8" t="s">
        <v>20601</v>
      </c>
      <c r="E400" s="13" t="s">
        <v>36163</v>
      </c>
      <c r="F400" s="77" t="str">
        <f t="shared" si="6"/>
        <v>К товару</v>
      </c>
      <c r="G400" s="87">
        <v>7405.0041599999995</v>
      </c>
      <c r="H400" s="61">
        <v>10</v>
      </c>
      <c r="I400" s="60"/>
    </row>
    <row r="401" spans="1:9" ht="15" x14ac:dyDescent="0.25">
      <c r="A401" s="8" t="s">
        <v>20602</v>
      </c>
      <c r="B401" s="8" t="s">
        <v>19642</v>
      </c>
      <c r="C401" s="8" t="s">
        <v>20603</v>
      </c>
      <c r="D401" s="8" t="s">
        <v>20604</v>
      </c>
      <c r="E401" s="13" t="s">
        <v>36164</v>
      </c>
      <c r="F401" s="77" t="str">
        <f t="shared" si="6"/>
        <v>К товару</v>
      </c>
      <c r="G401" s="87">
        <v>15205.05</v>
      </c>
      <c r="H401" s="61">
        <v>3</v>
      </c>
      <c r="I401" s="60"/>
    </row>
    <row r="402" spans="1:9" ht="15" x14ac:dyDescent="0.25">
      <c r="A402" s="8" t="s">
        <v>20605</v>
      </c>
      <c r="B402" s="8" t="s">
        <v>19642</v>
      </c>
      <c r="C402" s="8" t="s">
        <v>20606</v>
      </c>
      <c r="D402" s="8" t="s">
        <v>20607</v>
      </c>
      <c r="E402" s="13" t="s">
        <v>36165</v>
      </c>
      <c r="F402" s="77" t="str">
        <f t="shared" si="6"/>
        <v>К товару</v>
      </c>
      <c r="G402" s="87">
        <v>10339.433999999999</v>
      </c>
      <c r="H402" s="61">
        <v>10</v>
      </c>
      <c r="I402" s="60"/>
    </row>
    <row r="403" spans="1:9" ht="15" x14ac:dyDescent="0.25">
      <c r="A403" s="8" t="s">
        <v>20608</v>
      </c>
      <c r="B403" s="8" t="s">
        <v>19642</v>
      </c>
      <c r="C403" s="8" t="s">
        <v>20609</v>
      </c>
      <c r="D403" s="8" t="s">
        <v>19598</v>
      </c>
      <c r="E403" s="13" t="s">
        <v>36166</v>
      </c>
      <c r="F403" s="77" t="str">
        <f t="shared" si="6"/>
        <v>К товару</v>
      </c>
      <c r="G403" s="87">
        <v>3591.288</v>
      </c>
      <c r="H403" s="61">
        <v>30</v>
      </c>
      <c r="I403" s="60"/>
    </row>
    <row r="404" spans="1:9" ht="15" x14ac:dyDescent="0.25">
      <c r="A404" s="8" t="s">
        <v>20610</v>
      </c>
      <c r="B404" s="8" t="s">
        <v>19642</v>
      </c>
      <c r="C404" s="8" t="s">
        <v>20611</v>
      </c>
      <c r="D404" s="8" t="s">
        <v>20612</v>
      </c>
      <c r="E404" s="13" t="s">
        <v>36167</v>
      </c>
      <c r="F404" s="77" t="str">
        <f t="shared" si="6"/>
        <v>К товару</v>
      </c>
      <c r="G404" s="87">
        <v>46262.161080000005</v>
      </c>
      <c r="H404" s="61">
        <v>9</v>
      </c>
      <c r="I404" s="60"/>
    </row>
    <row r="405" spans="1:9" ht="15" x14ac:dyDescent="0.25">
      <c r="A405" s="8" t="s">
        <v>20613</v>
      </c>
      <c r="B405" s="8" t="s">
        <v>19642</v>
      </c>
      <c r="C405" s="8" t="s">
        <v>20614</v>
      </c>
      <c r="D405" s="8" t="s">
        <v>20615</v>
      </c>
      <c r="E405" s="13" t="s">
        <v>36168</v>
      </c>
      <c r="F405" s="77" t="str">
        <f t="shared" si="6"/>
        <v>К товару</v>
      </c>
      <c r="G405" s="87">
        <v>42023.862000000001</v>
      </c>
      <c r="H405" s="61">
        <v>9</v>
      </c>
      <c r="I405" s="60"/>
    </row>
    <row r="406" spans="1:9" ht="15" x14ac:dyDescent="0.25">
      <c r="A406" s="8" t="s">
        <v>20616</v>
      </c>
      <c r="B406" s="8" t="s">
        <v>19642</v>
      </c>
      <c r="C406" s="8" t="s">
        <v>20617</v>
      </c>
      <c r="D406" s="8" t="s">
        <v>20618</v>
      </c>
      <c r="E406" s="13" t="s">
        <v>36169</v>
      </c>
      <c r="F406" s="77" t="str">
        <f t="shared" si="6"/>
        <v>К товару</v>
      </c>
      <c r="G406" s="87">
        <v>26288.228159999999</v>
      </c>
      <c r="H406" s="61">
        <v>9</v>
      </c>
      <c r="I406" s="60"/>
    </row>
    <row r="407" spans="1:9" ht="15" x14ac:dyDescent="0.25">
      <c r="A407" s="8" t="s">
        <v>20619</v>
      </c>
      <c r="B407" s="8" t="s">
        <v>19642</v>
      </c>
      <c r="C407" s="8" t="s">
        <v>20620</v>
      </c>
      <c r="D407" s="8" t="s">
        <v>20621</v>
      </c>
      <c r="E407" s="13" t="s">
        <v>36170</v>
      </c>
      <c r="F407" s="77" t="str">
        <f t="shared" si="6"/>
        <v>К товару</v>
      </c>
      <c r="G407" s="87">
        <v>20630.791079999999</v>
      </c>
      <c r="H407" s="61">
        <v>19</v>
      </c>
      <c r="I407" s="60"/>
    </row>
    <row r="408" spans="1:9" ht="15" x14ac:dyDescent="0.25">
      <c r="A408" s="8" t="s">
        <v>20622</v>
      </c>
      <c r="B408" s="8" t="s">
        <v>19642</v>
      </c>
      <c r="C408" s="8" t="s">
        <v>20623</v>
      </c>
      <c r="D408" s="8" t="s">
        <v>18027</v>
      </c>
      <c r="E408" s="13" t="s">
        <v>36171</v>
      </c>
      <c r="F408" s="77" t="str">
        <f t="shared" si="6"/>
        <v>К товару</v>
      </c>
      <c r="G408" s="87">
        <v>25728.103080000001</v>
      </c>
      <c r="H408" s="61">
        <v>19</v>
      </c>
      <c r="I408" s="60"/>
    </row>
    <row r="409" spans="1:9" ht="15" x14ac:dyDescent="0.25">
      <c r="A409" s="8" t="s">
        <v>20627</v>
      </c>
      <c r="B409" s="8" t="s">
        <v>19642</v>
      </c>
      <c r="C409" s="8" t="s">
        <v>20628</v>
      </c>
      <c r="D409" s="8" t="s">
        <v>20629</v>
      </c>
      <c r="E409" s="13" t="s">
        <v>36172</v>
      </c>
      <c r="F409" s="77" t="str">
        <f t="shared" si="6"/>
        <v>К товару</v>
      </c>
      <c r="G409" s="87">
        <v>21789.271079999999</v>
      </c>
      <c r="H409" s="61">
        <v>3</v>
      </c>
      <c r="I409" s="60"/>
    </row>
    <row r="410" spans="1:9" ht="15" x14ac:dyDescent="0.25">
      <c r="A410" s="8" t="s">
        <v>20624</v>
      </c>
      <c r="B410" s="8" t="s">
        <v>19642</v>
      </c>
      <c r="C410" s="8" t="s">
        <v>20625</v>
      </c>
      <c r="D410" s="8" t="s">
        <v>20626</v>
      </c>
      <c r="E410" s="13" t="s">
        <v>36173</v>
      </c>
      <c r="F410" s="77" t="str">
        <f t="shared" si="6"/>
        <v>К товару</v>
      </c>
      <c r="G410" s="87">
        <v>25728.103080000001</v>
      </c>
      <c r="H410" s="61">
        <v>9</v>
      </c>
      <c r="I410" s="60"/>
    </row>
    <row r="411" spans="1:9" ht="15" x14ac:dyDescent="0.25">
      <c r="A411" s="8" t="s">
        <v>20630</v>
      </c>
      <c r="B411" s="8" t="s">
        <v>19642</v>
      </c>
      <c r="C411" s="8" t="s">
        <v>20631</v>
      </c>
      <c r="D411" s="8" t="s">
        <v>9849</v>
      </c>
      <c r="E411" s="13" t="s">
        <v>36174</v>
      </c>
      <c r="F411" s="77" t="str">
        <f t="shared" si="6"/>
        <v>К товару</v>
      </c>
      <c r="G411" s="87">
        <v>22465.244159999998</v>
      </c>
      <c r="H411" s="61">
        <v>9</v>
      </c>
      <c r="I411" s="60"/>
    </row>
    <row r="412" spans="1:9" ht="15" x14ac:dyDescent="0.25">
      <c r="A412" s="8" t="s">
        <v>20632</v>
      </c>
      <c r="B412" s="8" t="s">
        <v>19642</v>
      </c>
      <c r="C412" s="8" t="s">
        <v>20633</v>
      </c>
      <c r="D412" s="8" t="s">
        <v>20634</v>
      </c>
      <c r="E412" s="13" t="s">
        <v>36175</v>
      </c>
      <c r="F412" s="77" t="str">
        <f t="shared" si="6"/>
        <v>К товару</v>
      </c>
      <c r="G412" s="87">
        <v>30970.22508</v>
      </c>
      <c r="H412" s="61">
        <v>17</v>
      </c>
      <c r="I412" s="60"/>
    </row>
    <row r="413" spans="1:9" ht="15" x14ac:dyDescent="0.25">
      <c r="A413" s="8" t="s">
        <v>20635</v>
      </c>
      <c r="B413" s="8" t="s">
        <v>19642</v>
      </c>
      <c r="C413" s="8" t="s">
        <v>20636</v>
      </c>
      <c r="D413" s="8" t="s">
        <v>19617</v>
      </c>
      <c r="E413" s="13" t="s">
        <v>36176</v>
      </c>
      <c r="F413" s="77" t="str">
        <f t="shared" si="6"/>
        <v>К товару</v>
      </c>
      <c r="G413" s="87">
        <v>2365.61616</v>
      </c>
      <c r="H413" s="61">
        <v>13</v>
      </c>
      <c r="I413" s="60"/>
    </row>
    <row r="414" spans="1:9" ht="15" x14ac:dyDescent="0.25">
      <c r="A414" s="8" t="s">
        <v>20637</v>
      </c>
      <c r="B414" s="8" t="s">
        <v>19642</v>
      </c>
      <c r="C414" s="8" t="s">
        <v>20638</v>
      </c>
      <c r="D414" s="8" t="s">
        <v>20639</v>
      </c>
      <c r="E414" s="13" t="s">
        <v>36177</v>
      </c>
      <c r="F414" s="77" t="str">
        <f t="shared" si="6"/>
        <v>К товару</v>
      </c>
      <c r="G414" s="87">
        <v>2857.9701600000003</v>
      </c>
      <c r="H414" s="61">
        <v>13</v>
      </c>
      <c r="I414" s="60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92" fitToHeight="2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5" tint="0.39997558519241921"/>
    <pageSetUpPr fitToPage="1"/>
  </sheetPr>
  <dimension ref="A1:I301"/>
  <sheetViews>
    <sheetView view="pageBreakPreview" topLeftCell="B1" zoomScaleNormal="100" zoomScaleSheetLayoutView="100" workbookViewId="0">
      <selection activeCell="Q25" sqref="Q25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3" width="16" style="1" customWidth="1"/>
    <col min="4" max="4" width="16" style="1" hidden="1" customWidth="1"/>
    <col min="5" max="5" width="69.85546875" style="1" customWidth="1"/>
    <col min="6" max="6" width="14.7109375" style="14" bestFit="1" customWidth="1"/>
    <col min="7" max="7" width="10.42578125" style="17" customWidth="1"/>
    <col min="8" max="8" width="9.140625" style="17"/>
    <col min="9" max="9" width="13.28515625" style="2" bestFit="1" customWidth="1"/>
    <col min="10" max="16384" width="9.140625" style="2"/>
  </cols>
  <sheetData>
    <row r="1" spans="1:9" ht="25.5" customHeight="1" x14ac:dyDescent="0.25">
      <c r="A1" s="22"/>
      <c r="B1" s="12"/>
      <c r="C1" s="12"/>
      <c r="D1" s="12"/>
      <c r="E1" s="12"/>
      <c r="F1" s="20"/>
      <c r="G1" s="73"/>
      <c r="H1" s="73"/>
      <c r="I1" s="72"/>
    </row>
    <row r="2" spans="1:9" ht="15" x14ac:dyDescent="0.25">
      <c r="A2" s="66"/>
      <c r="B2" s="65"/>
      <c r="C2" s="65"/>
      <c r="D2" s="172" t="s">
        <v>36373</v>
      </c>
      <c r="E2" s="172"/>
      <c r="F2" s="172"/>
      <c r="G2" s="161"/>
      <c r="H2" s="161"/>
      <c r="I2" s="161"/>
    </row>
    <row r="3" spans="1:9" ht="64.5" customHeight="1" x14ac:dyDescent="0.25">
      <c r="A3" s="63"/>
      <c r="B3" s="162"/>
      <c r="C3" s="162"/>
      <c r="D3" s="172"/>
      <c r="E3" s="172"/>
      <c r="F3" s="172"/>
      <c r="G3" s="163"/>
      <c r="H3" s="163"/>
      <c r="I3" s="163"/>
    </row>
    <row r="4" spans="1:9" ht="15" x14ac:dyDescent="0.25">
      <c r="A4" s="64"/>
      <c r="B4" s="164"/>
      <c r="C4" s="164"/>
      <c r="D4" s="172"/>
      <c r="E4" s="172"/>
      <c r="F4" s="172"/>
      <c r="G4" s="165"/>
      <c r="H4" s="165"/>
      <c r="I4" s="165"/>
    </row>
    <row r="5" spans="1:9" ht="15" x14ac:dyDescent="0.25">
      <c r="A5" s="64"/>
      <c r="B5" s="164"/>
      <c r="C5" s="164"/>
      <c r="D5" s="172"/>
      <c r="E5" s="172"/>
      <c r="F5" s="172"/>
      <c r="G5" s="165"/>
      <c r="H5" s="165"/>
      <c r="I5" s="165"/>
    </row>
    <row r="6" spans="1:9" ht="15" x14ac:dyDescent="0.25">
      <c r="A6" s="64"/>
      <c r="B6" s="164"/>
      <c r="C6" s="164"/>
      <c r="D6" s="172"/>
      <c r="E6" s="172"/>
      <c r="F6" s="172"/>
      <c r="G6" s="165"/>
      <c r="H6" s="165"/>
      <c r="I6" s="165"/>
    </row>
    <row r="7" spans="1:9" ht="15" x14ac:dyDescent="0.25">
      <c r="A7" s="167"/>
      <c r="B7" s="167"/>
      <c r="C7" s="167"/>
      <c r="D7" s="172"/>
      <c r="E7" s="172"/>
      <c r="F7" s="172"/>
      <c r="G7" s="167"/>
      <c r="H7" s="167"/>
      <c r="I7" s="167"/>
    </row>
    <row r="8" spans="1:9" ht="18.75" x14ac:dyDescent="0.25">
      <c r="A8" s="11"/>
      <c r="B8" s="11"/>
      <c r="C8" s="7"/>
      <c r="D8" s="7"/>
      <c r="E8" s="15"/>
      <c r="F8" s="15"/>
      <c r="G8" s="16"/>
      <c r="H8" s="16"/>
      <c r="I8" s="11"/>
    </row>
    <row r="9" spans="1:9" s="4" customFormat="1" ht="25.5" x14ac:dyDescent="0.25">
      <c r="A9" s="67" t="s">
        <v>0</v>
      </c>
      <c r="B9" s="67" t="s">
        <v>2</v>
      </c>
      <c r="C9" s="67" t="s">
        <v>3</v>
      </c>
      <c r="D9" s="67" t="s">
        <v>6</v>
      </c>
      <c r="E9" s="67" t="s">
        <v>1</v>
      </c>
      <c r="F9" s="67" t="s">
        <v>22431</v>
      </c>
      <c r="G9" s="68" t="s">
        <v>30190</v>
      </c>
      <c r="H9" s="68" t="s">
        <v>5</v>
      </c>
      <c r="I9" s="69" t="s">
        <v>4</v>
      </c>
    </row>
    <row r="10" spans="1:9" ht="24.75" customHeight="1" x14ac:dyDescent="0.25">
      <c r="A10" s="170" t="s">
        <v>25816</v>
      </c>
      <c r="B10" s="171"/>
      <c r="C10" s="171"/>
      <c r="D10" s="171"/>
      <c r="E10" s="171"/>
      <c r="F10" s="98"/>
      <c r="G10" s="99"/>
      <c r="H10" s="70"/>
      <c r="I10" s="71"/>
    </row>
    <row r="11" spans="1:9" ht="15" x14ac:dyDescent="0.25">
      <c r="A11" s="8" t="s">
        <v>25815</v>
      </c>
      <c r="B11" s="8" t="s">
        <v>25810</v>
      </c>
      <c r="C11" s="8" t="s">
        <v>25814</v>
      </c>
      <c r="D11" s="8" t="s">
        <v>25814</v>
      </c>
      <c r="E11" s="13" t="s">
        <v>25811</v>
      </c>
      <c r="F11" s="77" t="str">
        <f>HYPERLINK("https://shop-askom.kz/?pbrandnumber="&amp;C11&amp;"&amp;pbrandname=DAF", "К товару")</f>
        <v>К товару</v>
      </c>
      <c r="G11" s="18">
        <v>203.84</v>
      </c>
      <c r="H11" s="61">
        <v>10</v>
      </c>
      <c r="I11" s="75"/>
    </row>
    <row r="12" spans="1:9" ht="15" x14ac:dyDescent="0.25">
      <c r="A12" s="8" t="s">
        <v>25813</v>
      </c>
      <c r="B12" s="8" t="s">
        <v>25810</v>
      </c>
      <c r="C12" s="8" t="s">
        <v>25812</v>
      </c>
      <c r="D12" s="8" t="s">
        <v>25812</v>
      </c>
      <c r="E12" s="13" t="s">
        <v>25811</v>
      </c>
      <c r="F12" s="77" t="str">
        <f>HYPERLINK("https://shop-askom.kz/?pbrandnumber="&amp;C12&amp;"&amp;pbrandname=DAF", "К товару")</f>
        <v>К товару</v>
      </c>
      <c r="G12" s="18">
        <v>400.40000000000003</v>
      </c>
      <c r="H12" s="61">
        <v>10</v>
      </c>
      <c r="I12" s="75"/>
    </row>
    <row r="13" spans="1:9" ht="15" x14ac:dyDescent="0.25">
      <c r="A13" s="8" t="s">
        <v>28156</v>
      </c>
      <c r="B13" s="8" t="s">
        <v>25810</v>
      </c>
      <c r="C13" s="8" t="s">
        <v>28155</v>
      </c>
      <c r="D13" s="8" t="s">
        <v>28155</v>
      </c>
      <c r="E13" s="13" t="s">
        <v>28154</v>
      </c>
      <c r="F13" s="77" t="str">
        <f>HYPERLINK("https://shop-askom.kz/?pbrandnumber="&amp;C13&amp;"&amp;pbrandname=DAF", "К товару")</f>
        <v>К товару</v>
      </c>
      <c r="G13" s="18">
        <v>175557.2</v>
      </c>
      <c r="H13" s="61">
        <v>2</v>
      </c>
      <c r="I13" s="75"/>
    </row>
    <row r="14" spans="1:9" ht="15" x14ac:dyDescent="0.25">
      <c r="A14" s="8" t="s">
        <v>26545</v>
      </c>
      <c r="B14" s="8" t="s">
        <v>25810</v>
      </c>
      <c r="C14" s="8" t="s">
        <v>26544</v>
      </c>
      <c r="D14" s="8" t="s">
        <v>26543</v>
      </c>
      <c r="E14" s="13" t="s">
        <v>26542</v>
      </c>
      <c r="F14" s="77" t="str">
        <f>HYPERLINK("https://shop-askom.kz/?pbrandnumber="&amp;C14&amp;"&amp;pbrandname=DAF", "К товару")</f>
        <v>К товару</v>
      </c>
      <c r="G14" s="18">
        <v>11320.4</v>
      </c>
      <c r="H14" s="61">
        <v>1</v>
      </c>
      <c r="I14" s="75"/>
    </row>
    <row r="15" spans="1:9" ht="15" x14ac:dyDescent="0.25">
      <c r="A15" s="8" t="s">
        <v>26541</v>
      </c>
      <c r="B15" s="8" t="s">
        <v>25810</v>
      </c>
      <c r="C15" s="8" t="s">
        <v>26540</v>
      </c>
      <c r="D15" s="8" t="s">
        <v>26540</v>
      </c>
      <c r="E15" s="13" t="s">
        <v>26539</v>
      </c>
      <c r="F15" s="77" t="str">
        <f>HYPERLINK("https://shop-askom.kz/?pbrandnumber="&amp;C15&amp;"&amp;pbrandname=DAF", "К товару")</f>
        <v>К товару</v>
      </c>
      <c r="G15" s="18">
        <v>7789.6</v>
      </c>
      <c r="H15" s="61">
        <v>3</v>
      </c>
      <c r="I15" s="75"/>
    </row>
    <row r="16" spans="1:9" ht="22.5" customHeight="1" x14ac:dyDescent="0.25">
      <c r="A16" s="170" t="s">
        <v>20946</v>
      </c>
      <c r="B16" s="171"/>
      <c r="C16" s="171"/>
      <c r="D16" s="171"/>
      <c r="E16" s="171"/>
      <c r="F16" s="98"/>
      <c r="G16" s="99"/>
      <c r="H16" s="70"/>
      <c r="I16" s="75"/>
    </row>
    <row r="17" spans="1:9" ht="15" x14ac:dyDescent="0.25">
      <c r="A17" s="8" t="s">
        <v>25809</v>
      </c>
      <c r="B17" s="8" t="s">
        <v>20645</v>
      </c>
      <c r="C17" s="8" t="s">
        <v>25808</v>
      </c>
      <c r="D17" s="8" t="s">
        <v>25808</v>
      </c>
      <c r="E17" s="13" t="s">
        <v>25807</v>
      </c>
      <c r="F17" s="77" t="str">
        <f t="shared" ref="F17:F48" si="0">HYPERLINK("https://shop-askom.kz/?pbrandnumber="&amp;C17&amp;"&amp;pbrandname=IVECO", "К товару")</f>
        <v>К товару</v>
      </c>
      <c r="G17" s="18">
        <v>23514.400000000001</v>
      </c>
      <c r="H17" s="61">
        <v>1</v>
      </c>
      <c r="I17" s="75"/>
    </row>
    <row r="18" spans="1:9" ht="15" x14ac:dyDescent="0.25">
      <c r="A18" s="8" t="s">
        <v>20647</v>
      </c>
      <c r="B18" s="8" t="s">
        <v>20645</v>
      </c>
      <c r="C18" s="8" t="s">
        <v>109</v>
      </c>
      <c r="D18" s="8" t="s">
        <v>109</v>
      </c>
      <c r="E18" s="13" t="s">
        <v>20646</v>
      </c>
      <c r="F18" s="77" t="str">
        <f t="shared" si="0"/>
        <v>К товару</v>
      </c>
      <c r="G18" s="18">
        <v>78187.199999999997</v>
      </c>
      <c r="H18" s="61">
        <v>2</v>
      </c>
      <c r="I18" s="75"/>
    </row>
    <row r="19" spans="1:9" ht="15" x14ac:dyDescent="0.25">
      <c r="A19" s="8" t="s">
        <v>25806</v>
      </c>
      <c r="B19" s="8" t="s">
        <v>20645</v>
      </c>
      <c r="C19" s="8" t="s">
        <v>25805</v>
      </c>
      <c r="D19" s="8" t="s">
        <v>25805</v>
      </c>
      <c r="E19" s="13" t="s">
        <v>25804</v>
      </c>
      <c r="F19" s="77" t="str">
        <f t="shared" si="0"/>
        <v>К товару</v>
      </c>
      <c r="G19" s="18">
        <v>1346.8</v>
      </c>
      <c r="H19" s="61">
        <v>4</v>
      </c>
      <c r="I19" s="75"/>
    </row>
    <row r="20" spans="1:9" ht="15" x14ac:dyDescent="0.25">
      <c r="A20" s="8" t="s">
        <v>28153</v>
      </c>
      <c r="B20" s="8" t="s">
        <v>20645</v>
      </c>
      <c r="C20" s="8" t="s">
        <v>28152</v>
      </c>
      <c r="D20" s="8" t="s">
        <v>28152</v>
      </c>
      <c r="E20" s="13" t="s">
        <v>28151</v>
      </c>
      <c r="F20" s="77" t="str">
        <f t="shared" si="0"/>
        <v>К товару</v>
      </c>
      <c r="G20" s="18">
        <v>2984.8</v>
      </c>
      <c r="H20" s="61">
        <v>20</v>
      </c>
      <c r="I20" s="75"/>
    </row>
    <row r="21" spans="1:9" ht="15" x14ac:dyDescent="0.25">
      <c r="A21" s="8" t="s">
        <v>25803</v>
      </c>
      <c r="B21" s="8" t="s">
        <v>20645</v>
      </c>
      <c r="C21" s="8" t="s">
        <v>25802</v>
      </c>
      <c r="D21" s="8" t="s">
        <v>25802</v>
      </c>
      <c r="E21" s="13" t="s">
        <v>25801</v>
      </c>
      <c r="F21" s="77" t="str">
        <f t="shared" si="0"/>
        <v>К товару</v>
      </c>
      <c r="G21" s="18">
        <v>2402.4</v>
      </c>
      <c r="H21" s="61">
        <v>2</v>
      </c>
      <c r="I21" s="75"/>
    </row>
    <row r="22" spans="1:9" ht="15" x14ac:dyDescent="0.25">
      <c r="A22" s="8" t="s">
        <v>25800</v>
      </c>
      <c r="B22" s="8" t="s">
        <v>20645</v>
      </c>
      <c r="C22" s="8" t="s">
        <v>25799</v>
      </c>
      <c r="D22" s="8" t="s">
        <v>25799</v>
      </c>
      <c r="E22" s="13" t="s">
        <v>25798</v>
      </c>
      <c r="F22" s="77" t="str">
        <f t="shared" si="0"/>
        <v>К товару</v>
      </c>
      <c r="G22" s="18">
        <v>1892.8</v>
      </c>
      <c r="H22" s="61">
        <v>8</v>
      </c>
      <c r="I22" s="75"/>
    </row>
    <row r="23" spans="1:9" ht="15" x14ac:dyDescent="0.25">
      <c r="A23" s="8" t="s">
        <v>25797</v>
      </c>
      <c r="B23" s="8" t="s">
        <v>20645</v>
      </c>
      <c r="C23" s="8" t="s">
        <v>25796</v>
      </c>
      <c r="D23" s="8" t="s">
        <v>25796</v>
      </c>
      <c r="E23" s="13" t="s">
        <v>25795</v>
      </c>
      <c r="F23" s="77" t="str">
        <f t="shared" si="0"/>
        <v>К товару</v>
      </c>
      <c r="G23" s="18">
        <v>2038.4</v>
      </c>
      <c r="H23" s="61">
        <v>2</v>
      </c>
      <c r="I23" s="75"/>
    </row>
    <row r="24" spans="1:9" ht="15" x14ac:dyDescent="0.25">
      <c r="A24" s="8" t="s">
        <v>25794</v>
      </c>
      <c r="B24" s="8" t="s">
        <v>20645</v>
      </c>
      <c r="C24" s="8" t="s">
        <v>25793</v>
      </c>
      <c r="D24" s="8" t="s">
        <v>25793</v>
      </c>
      <c r="E24" s="13" t="s">
        <v>25792</v>
      </c>
      <c r="F24" s="77" t="str">
        <f t="shared" si="0"/>
        <v>К товару</v>
      </c>
      <c r="G24" s="18">
        <v>4040.4</v>
      </c>
      <c r="H24" s="61">
        <v>1</v>
      </c>
      <c r="I24" s="75"/>
    </row>
    <row r="25" spans="1:9" ht="15" x14ac:dyDescent="0.25">
      <c r="A25" s="8" t="s">
        <v>20648</v>
      </c>
      <c r="B25" s="8" t="s">
        <v>20645</v>
      </c>
      <c r="C25" s="8" t="s">
        <v>20649</v>
      </c>
      <c r="D25" s="8" t="s">
        <v>20649</v>
      </c>
      <c r="E25" s="13" t="s">
        <v>20650</v>
      </c>
      <c r="F25" s="77" t="str">
        <f t="shared" si="0"/>
        <v>К товару</v>
      </c>
      <c r="G25" s="18">
        <v>39858</v>
      </c>
      <c r="H25" s="61">
        <v>1</v>
      </c>
      <c r="I25" s="75"/>
    </row>
    <row r="26" spans="1:9" ht="30" x14ac:dyDescent="0.25">
      <c r="A26" s="8" t="s">
        <v>25791</v>
      </c>
      <c r="B26" s="8" t="s">
        <v>20645</v>
      </c>
      <c r="C26" s="8" t="s">
        <v>25790</v>
      </c>
      <c r="D26" s="8" t="s">
        <v>25789</v>
      </c>
      <c r="E26" s="13" t="s">
        <v>25788</v>
      </c>
      <c r="F26" s="77" t="str">
        <f t="shared" si="0"/>
        <v>К товару</v>
      </c>
      <c r="G26" s="18">
        <v>30357.600000000002</v>
      </c>
      <c r="H26" s="61">
        <v>2</v>
      </c>
      <c r="I26" s="75"/>
    </row>
    <row r="27" spans="1:9" ht="30" x14ac:dyDescent="0.25">
      <c r="A27" s="8" t="s">
        <v>25787</v>
      </c>
      <c r="B27" s="8" t="s">
        <v>20645</v>
      </c>
      <c r="C27" s="8" t="s">
        <v>25786</v>
      </c>
      <c r="D27" s="8" t="s">
        <v>25785</v>
      </c>
      <c r="E27" s="13" t="s">
        <v>25784</v>
      </c>
      <c r="F27" s="77" t="str">
        <f t="shared" si="0"/>
        <v>К товару</v>
      </c>
      <c r="G27" s="18">
        <v>14814.800000000001</v>
      </c>
      <c r="H27" s="61">
        <v>3</v>
      </c>
      <c r="I27" s="75"/>
    </row>
    <row r="28" spans="1:9" ht="15" x14ac:dyDescent="0.25">
      <c r="A28" s="8" t="s">
        <v>28150</v>
      </c>
      <c r="B28" s="8" t="s">
        <v>20645</v>
      </c>
      <c r="C28" s="8" t="s">
        <v>28149</v>
      </c>
      <c r="D28" s="8" t="s">
        <v>28149</v>
      </c>
      <c r="E28" s="13" t="s">
        <v>28148</v>
      </c>
      <c r="F28" s="77" t="str">
        <f t="shared" si="0"/>
        <v>К товару</v>
      </c>
      <c r="G28" s="18">
        <v>2511.6</v>
      </c>
      <c r="H28" s="61">
        <v>1</v>
      </c>
      <c r="I28" s="75"/>
    </row>
    <row r="29" spans="1:9" ht="15" x14ac:dyDescent="0.25">
      <c r="A29" s="8" t="s">
        <v>20651</v>
      </c>
      <c r="B29" s="8" t="s">
        <v>20645</v>
      </c>
      <c r="C29" s="8" t="s">
        <v>20652</v>
      </c>
      <c r="D29" s="8" t="s">
        <v>20652</v>
      </c>
      <c r="E29" s="13" t="s">
        <v>20653</v>
      </c>
      <c r="F29" s="77" t="str">
        <f t="shared" si="0"/>
        <v>К товару</v>
      </c>
      <c r="G29" s="18">
        <v>429.52000000000004</v>
      </c>
      <c r="H29" s="61">
        <v>1</v>
      </c>
      <c r="I29" s="75"/>
    </row>
    <row r="30" spans="1:9" ht="15" x14ac:dyDescent="0.25">
      <c r="A30" s="8" t="s">
        <v>20654</v>
      </c>
      <c r="B30" s="8" t="s">
        <v>20645</v>
      </c>
      <c r="C30" s="8" t="s">
        <v>20655</v>
      </c>
      <c r="D30" s="8" t="s">
        <v>20655</v>
      </c>
      <c r="E30" s="13" t="s">
        <v>20656</v>
      </c>
      <c r="F30" s="77" t="str">
        <f t="shared" si="0"/>
        <v>К товару</v>
      </c>
      <c r="G30" s="18">
        <v>742.56000000000006</v>
      </c>
      <c r="H30" s="61">
        <v>1</v>
      </c>
      <c r="I30" s="75"/>
    </row>
    <row r="31" spans="1:9" ht="30" x14ac:dyDescent="0.25">
      <c r="A31" s="8" t="s">
        <v>25783</v>
      </c>
      <c r="B31" s="8" t="s">
        <v>20645</v>
      </c>
      <c r="C31" s="8" t="s">
        <v>25782</v>
      </c>
      <c r="D31" s="8" t="s">
        <v>25782</v>
      </c>
      <c r="E31" s="13" t="s">
        <v>25781</v>
      </c>
      <c r="F31" s="77" t="str">
        <f t="shared" si="0"/>
        <v>К товару</v>
      </c>
      <c r="G31" s="18">
        <v>728</v>
      </c>
      <c r="H31" s="61">
        <v>2</v>
      </c>
      <c r="I31" s="75"/>
    </row>
    <row r="32" spans="1:9" ht="15" x14ac:dyDescent="0.25">
      <c r="A32" s="8" t="s">
        <v>26546</v>
      </c>
      <c r="B32" s="8" t="s">
        <v>20645</v>
      </c>
      <c r="C32" s="8" t="s">
        <v>26547</v>
      </c>
      <c r="D32" s="8" t="s">
        <v>26547</v>
      </c>
      <c r="E32" s="13" t="s">
        <v>26548</v>
      </c>
      <c r="F32" s="77" t="str">
        <f t="shared" si="0"/>
        <v>К товару</v>
      </c>
      <c r="G32" s="18">
        <v>5605.6</v>
      </c>
      <c r="H32" s="61">
        <v>1</v>
      </c>
      <c r="I32" s="75"/>
    </row>
    <row r="33" spans="1:9" ht="30" x14ac:dyDescent="0.25">
      <c r="A33" s="8" t="s">
        <v>25780</v>
      </c>
      <c r="B33" s="8" t="s">
        <v>20645</v>
      </c>
      <c r="C33" s="8" t="s">
        <v>7602</v>
      </c>
      <c r="D33" s="8" t="s">
        <v>25779</v>
      </c>
      <c r="E33" s="13" t="s">
        <v>25778</v>
      </c>
      <c r="F33" s="77" t="str">
        <f t="shared" si="0"/>
        <v>К товару</v>
      </c>
      <c r="G33" s="18">
        <v>24169.600000000002</v>
      </c>
      <c r="H33" s="61">
        <v>3</v>
      </c>
      <c r="I33" s="75"/>
    </row>
    <row r="34" spans="1:9" ht="15" x14ac:dyDescent="0.25">
      <c r="A34" s="8" t="s">
        <v>25777</v>
      </c>
      <c r="B34" s="8" t="s">
        <v>20645</v>
      </c>
      <c r="C34" s="8" t="s">
        <v>25776</v>
      </c>
      <c r="D34" s="8" t="s">
        <v>25776</v>
      </c>
      <c r="E34" s="13" t="s">
        <v>25775</v>
      </c>
      <c r="F34" s="77" t="str">
        <f t="shared" si="0"/>
        <v>К товару</v>
      </c>
      <c r="G34" s="18">
        <v>8481.2000000000007</v>
      </c>
      <c r="H34" s="61">
        <v>1</v>
      </c>
      <c r="I34" s="75"/>
    </row>
    <row r="35" spans="1:9" ht="15" x14ac:dyDescent="0.25">
      <c r="A35" s="8" t="s">
        <v>26549</v>
      </c>
      <c r="B35" s="8" t="s">
        <v>20645</v>
      </c>
      <c r="C35" s="8" t="s">
        <v>26550</v>
      </c>
      <c r="D35" s="8" t="s">
        <v>26550</v>
      </c>
      <c r="E35" s="13" t="s">
        <v>26551</v>
      </c>
      <c r="F35" s="77" t="str">
        <f t="shared" si="0"/>
        <v>К товару</v>
      </c>
      <c r="G35" s="18">
        <v>8772.4</v>
      </c>
      <c r="H35" s="61">
        <v>1</v>
      </c>
      <c r="I35" s="75"/>
    </row>
    <row r="36" spans="1:9" ht="15" x14ac:dyDescent="0.25">
      <c r="A36" s="8" t="s">
        <v>25774</v>
      </c>
      <c r="B36" s="8" t="s">
        <v>20645</v>
      </c>
      <c r="C36" s="8" t="s">
        <v>25773</v>
      </c>
      <c r="D36" s="8" t="s">
        <v>25773</v>
      </c>
      <c r="E36" s="13" t="s">
        <v>25772</v>
      </c>
      <c r="F36" s="77" t="str">
        <f t="shared" si="0"/>
        <v>К товару</v>
      </c>
      <c r="G36" s="18">
        <v>2948.4</v>
      </c>
      <c r="H36" s="61">
        <v>1</v>
      </c>
      <c r="I36" s="75"/>
    </row>
    <row r="37" spans="1:9" ht="15" x14ac:dyDescent="0.25">
      <c r="A37" s="8" t="s">
        <v>20657</v>
      </c>
      <c r="B37" s="8" t="s">
        <v>20645</v>
      </c>
      <c r="C37" s="8" t="s">
        <v>20658</v>
      </c>
      <c r="D37" s="8" t="s">
        <v>20658</v>
      </c>
      <c r="E37" s="13" t="s">
        <v>20659</v>
      </c>
      <c r="F37" s="77" t="str">
        <f t="shared" si="0"/>
        <v>К товару</v>
      </c>
      <c r="G37" s="18">
        <v>400.40000000000003</v>
      </c>
      <c r="H37" s="61">
        <v>2</v>
      </c>
      <c r="I37" s="75"/>
    </row>
    <row r="38" spans="1:9" ht="15" x14ac:dyDescent="0.25">
      <c r="A38" s="8" t="s">
        <v>20660</v>
      </c>
      <c r="B38" s="8" t="s">
        <v>20645</v>
      </c>
      <c r="C38" s="8" t="s">
        <v>20661</v>
      </c>
      <c r="D38" s="8" t="s">
        <v>20661</v>
      </c>
      <c r="E38" s="13" t="s">
        <v>20662</v>
      </c>
      <c r="F38" s="77" t="str">
        <f t="shared" si="0"/>
        <v>К товару</v>
      </c>
      <c r="G38" s="18">
        <v>123.76</v>
      </c>
      <c r="H38" s="61">
        <v>7</v>
      </c>
      <c r="I38" s="75"/>
    </row>
    <row r="39" spans="1:9" ht="15" x14ac:dyDescent="0.25">
      <c r="A39" s="8" t="s">
        <v>20663</v>
      </c>
      <c r="B39" s="8" t="s">
        <v>20645</v>
      </c>
      <c r="C39" s="8" t="s">
        <v>20664</v>
      </c>
      <c r="D39" s="8" t="s">
        <v>20664</v>
      </c>
      <c r="E39" s="13" t="s">
        <v>20662</v>
      </c>
      <c r="F39" s="77" t="str">
        <f t="shared" si="0"/>
        <v>К товару</v>
      </c>
      <c r="G39" s="18">
        <v>422.24</v>
      </c>
      <c r="H39" s="61">
        <v>9</v>
      </c>
      <c r="I39" s="75"/>
    </row>
    <row r="40" spans="1:9" ht="15" x14ac:dyDescent="0.25">
      <c r="A40" s="8" t="s">
        <v>20665</v>
      </c>
      <c r="B40" s="8" t="s">
        <v>20645</v>
      </c>
      <c r="C40" s="8" t="s">
        <v>20666</v>
      </c>
      <c r="D40" s="8" t="s">
        <v>20666</v>
      </c>
      <c r="E40" s="13" t="s">
        <v>20667</v>
      </c>
      <c r="F40" s="77" t="str">
        <f t="shared" si="0"/>
        <v>К товару</v>
      </c>
      <c r="G40" s="18">
        <v>2366</v>
      </c>
      <c r="H40" s="61">
        <v>4</v>
      </c>
      <c r="I40" s="75"/>
    </row>
    <row r="41" spans="1:9" ht="15" x14ac:dyDescent="0.25">
      <c r="A41" s="8" t="s">
        <v>20671</v>
      </c>
      <c r="B41" s="8" t="s">
        <v>20645</v>
      </c>
      <c r="C41" s="8" t="s">
        <v>20672</v>
      </c>
      <c r="D41" s="8" t="s">
        <v>20672</v>
      </c>
      <c r="E41" s="13" t="s">
        <v>20670</v>
      </c>
      <c r="F41" s="77" t="str">
        <f t="shared" si="0"/>
        <v>К товару</v>
      </c>
      <c r="G41" s="18">
        <v>298.48</v>
      </c>
      <c r="H41" s="61">
        <v>8</v>
      </c>
      <c r="I41" s="75"/>
    </row>
    <row r="42" spans="1:9" ht="15" x14ac:dyDescent="0.25">
      <c r="A42" s="8" t="s">
        <v>20668</v>
      </c>
      <c r="B42" s="8" t="s">
        <v>20645</v>
      </c>
      <c r="C42" s="8" t="s">
        <v>20669</v>
      </c>
      <c r="D42" s="8" t="s">
        <v>20669</v>
      </c>
      <c r="E42" s="13" t="s">
        <v>20670</v>
      </c>
      <c r="F42" s="77" t="str">
        <f t="shared" si="0"/>
        <v>К товару</v>
      </c>
      <c r="G42" s="18">
        <v>1710.8</v>
      </c>
      <c r="H42" s="61">
        <v>19</v>
      </c>
      <c r="I42" s="75"/>
    </row>
    <row r="43" spans="1:9" ht="15" x14ac:dyDescent="0.25">
      <c r="A43" s="8" t="s">
        <v>25771</v>
      </c>
      <c r="B43" s="8" t="s">
        <v>20645</v>
      </c>
      <c r="C43" s="8" t="s">
        <v>25770</v>
      </c>
      <c r="D43" s="8" t="s">
        <v>25770</v>
      </c>
      <c r="E43" s="13" t="s">
        <v>25769</v>
      </c>
      <c r="F43" s="77" t="str">
        <f t="shared" si="0"/>
        <v>К товару</v>
      </c>
      <c r="G43" s="18">
        <v>10810.800000000001</v>
      </c>
      <c r="H43" s="61">
        <v>1</v>
      </c>
      <c r="I43" s="75"/>
    </row>
    <row r="44" spans="1:9" ht="15" x14ac:dyDescent="0.25">
      <c r="A44" s="8" t="s">
        <v>28147</v>
      </c>
      <c r="B44" s="8" t="s">
        <v>20645</v>
      </c>
      <c r="C44" s="8" t="s">
        <v>28146</v>
      </c>
      <c r="D44" s="8" t="s">
        <v>28146</v>
      </c>
      <c r="E44" s="13" t="s">
        <v>28145</v>
      </c>
      <c r="F44" s="77" t="str">
        <f t="shared" si="0"/>
        <v>К товару</v>
      </c>
      <c r="G44" s="18">
        <v>276640</v>
      </c>
      <c r="H44" s="61">
        <v>2</v>
      </c>
      <c r="I44" s="75"/>
    </row>
    <row r="45" spans="1:9" ht="30" x14ac:dyDescent="0.25">
      <c r="A45" s="8" t="s">
        <v>25768</v>
      </c>
      <c r="B45" s="8" t="s">
        <v>20645</v>
      </c>
      <c r="C45" s="8" t="s">
        <v>25767</v>
      </c>
      <c r="D45" s="8" t="s">
        <v>25766</v>
      </c>
      <c r="E45" s="13" t="s">
        <v>25765</v>
      </c>
      <c r="F45" s="77" t="str">
        <f t="shared" si="0"/>
        <v>К товару</v>
      </c>
      <c r="G45" s="18">
        <v>54818.400000000001</v>
      </c>
      <c r="H45" s="61">
        <v>2</v>
      </c>
      <c r="I45" s="75"/>
    </row>
    <row r="46" spans="1:9" ht="15" x14ac:dyDescent="0.25">
      <c r="A46" s="8" t="s">
        <v>20673</v>
      </c>
      <c r="B46" s="8" t="s">
        <v>20645</v>
      </c>
      <c r="C46" s="8" t="s">
        <v>20674</v>
      </c>
      <c r="D46" s="8" t="s">
        <v>20674</v>
      </c>
      <c r="E46" s="13" t="s">
        <v>20675</v>
      </c>
      <c r="F46" s="77" t="str">
        <f t="shared" si="0"/>
        <v>К товару</v>
      </c>
      <c r="G46" s="18">
        <v>39683.279999999999</v>
      </c>
      <c r="H46" s="61">
        <v>1</v>
      </c>
      <c r="I46" s="75"/>
    </row>
    <row r="47" spans="1:9" ht="15" x14ac:dyDescent="0.25">
      <c r="A47" s="8" t="s">
        <v>25764</v>
      </c>
      <c r="B47" s="8" t="s">
        <v>20645</v>
      </c>
      <c r="C47" s="8" t="s">
        <v>25763</v>
      </c>
      <c r="D47" s="8" t="s">
        <v>25762</v>
      </c>
      <c r="E47" s="13" t="s">
        <v>25761</v>
      </c>
      <c r="F47" s="77" t="str">
        <f t="shared" si="0"/>
        <v>К товару</v>
      </c>
      <c r="G47" s="18">
        <v>2438.8000000000002</v>
      </c>
      <c r="H47" s="61">
        <v>2</v>
      </c>
      <c r="I47" s="75"/>
    </row>
    <row r="48" spans="1:9" ht="15" x14ac:dyDescent="0.25">
      <c r="A48" s="8" t="s">
        <v>20676</v>
      </c>
      <c r="B48" s="8" t="s">
        <v>20645</v>
      </c>
      <c r="C48" s="8" t="s">
        <v>20677</v>
      </c>
      <c r="D48" s="8" t="s">
        <v>20677</v>
      </c>
      <c r="E48" s="13" t="s">
        <v>20678</v>
      </c>
      <c r="F48" s="77" t="str">
        <f t="shared" si="0"/>
        <v>К товару</v>
      </c>
      <c r="G48" s="18">
        <v>12012</v>
      </c>
      <c r="H48" s="61">
        <v>1</v>
      </c>
      <c r="I48" s="75"/>
    </row>
    <row r="49" spans="1:9" ht="15" x14ac:dyDescent="0.25">
      <c r="A49" s="8" t="s">
        <v>25760</v>
      </c>
      <c r="B49" s="8" t="s">
        <v>20645</v>
      </c>
      <c r="C49" s="8" t="s">
        <v>25759</v>
      </c>
      <c r="D49" s="8" t="s">
        <v>25759</v>
      </c>
      <c r="E49" s="13" t="s">
        <v>25758</v>
      </c>
      <c r="F49" s="77" t="str">
        <f t="shared" ref="F49:F80" si="1">HYPERLINK("https://shop-askom.kz/?pbrandnumber="&amp;C49&amp;"&amp;pbrandname=IVECO", "К товару")</f>
        <v>К товару</v>
      </c>
      <c r="G49" s="18">
        <v>16299.92</v>
      </c>
      <c r="H49" s="61">
        <v>1</v>
      </c>
      <c r="I49" s="75"/>
    </row>
    <row r="50" spans="1:9" ht="15" x14ac:dyDescent="0.25">
      <c r="A50" s="8" t="s">
        <v>25757</v>
      </c>
      <c r="B50" s="8" t="s">
        <v>20645</v>
      </c>
      <c r="C50" s="8" t="s">
        <v>25756</v>
      </c>
      <c r="D50" s="8" t="s">
        <v>25756</v>
      </c>
      <c r="E50" s="13" t="s">
        <v>25755</v>
      </c>
      <c r="F50" s="77" t="str">
        <f t="shared" si="1"/>
        <v>К товару</v>
      </c>
      <c r="G50" s="18">
        <v>8626.8000000000011</v>
      </c>
      <c r="H50" s="61">
        <v>1</v>
      </c>
      <c r="I50" s="75"/>
    </row>
    <row r="51" spans="1:9" ht="15" x14ac:dyDescent="0.25">
      <c r="A51" s="8" t="s">
        <v>28144</v>
      </c>
      <c r="B51" s="8" t="s">
        <v>20645</v>
      </c>
      <c r="C51" s="8" t="s">
        <v>28143</v>
      </c>
      <c r="D51" s="8" t="s">
        <v>28143</v>
      </c>
      <c r="E51" s="13" t="s">
        <v>28142</v>
      </c>
      <c r="F51" s="77" t="str">
        <f t="shared" si="1"/>
        <v>К товару</v>
      </c>
      <c r="G51" s="18">
        <v>9755.2000000000007</v>
      </c>
      <c r="H51" s="61">
        <v>1</v>
      </c>
      <c r="I51" s="75"/>
    </row>
    <row r="52" spans="1:9" ht="15" x14ac:dyDescent="0.25">
      <c r="A52" s="8" t="s">
        <v>25754</v>
      </c>
      <c r="B52" s="8" t="s">
        <v>20645</v>
      </c>
      <c r="C52" s="8" t="s">
        <v>25753</v>
      </c>
      <c r="D52" s="8" t="s">
        <v>25753</v>
      </c>
      <c r="E52" s="13" t="s">
        <v>25752</v>
      </c>
      <c r="F52" s="77" t="str">
        <f t="shared" si="1"/>
        <v>К товару</v>
      </c>
      <c r="G52" s="18">
        <v>11575.2</v>
      </c>
      <c r="H52" s="61">
        <v>1</v>
      </c>
      <c r="I52" s="75"/>
    </row>
    <row r="53" spans="1:9" ht="30" x14ac:dyDescent="0.25">
      <c r="A53" s="8" t="s">
        <v>20679</v>
      </c>
      <c r="B53" s="8" t="s">
        <v>20645</v>
      </c>
      <c r="C53" s="8" t="s">
        <v>20680</v>
      </c>
      <c r="D53" s="8" t="s">
        <v>20680</v>
      </c>
      <c r="E53" s="13" t="s">
        <v>20681</v>
      </c>
      <c r="F53" s="77" t="str">
        <f t="shared" si="1"/>
        <v>К товару</v>
      </c>
      <c r="G53" s="18">
        <v>20405.84</v>
      </c>
      <c r="H53" s="61">
        <v>1</v>
      </c>
      <c r="I53" s="75"/>
    </row>
    <row r="54" spans="1:9" ht="15" x14ac:dyDescent="0.25">
      <c r="A54" s="8" t="s">
        <v>25751</v>
      </c>
      <c r="B54" s="8" t="s">
        <v>20645</v>
      </c>
      <c r="C54" s="8" t="s">
        <v>25750</v>
      </c>
      <c r="D54" s="8" t="s">
        <v>25750</v>
      </c>
      <c r="E54" s="13" t="s">
        <v>25749</v>
      </c>
      <c r="F54" s="77" t="str">
        <f t="shared" si="1"/>
        <v>К товару</v>
      </c>
      <c r="G54" s="18">
        <v>15688.4</v>
      </c>
      <c r="H54" s="61">
        <v>7</v>
      </c>
      <c r="I54" s="75"/>
    </row>
    <row r="55" spans="1:9" ht="15" x14ac:dyDescent="0.25">
      <c r="A55" s="8" t="s">
        <v>25748</v>
      </c>
      <c r="B55" s="8" t="s">
        <v>20645</v>
      </c>
      <c r="C55" s="8" t="s">
        <v>25747</v>
      </c>
      <c r="D55" s="8" t="s">
        <v>25746</v>
      </c>
      <c r="E55" s="13" t="s">
        <v>25745</v>
      </c>
      <c r="F55" s="77" t="str">
        <f t="shared" si="1"/>
        <v>К товару</v>
      </c>
      <c r="G55" s="18">
        <v>13395.2</v>
      </c>
      <c r="H55" s="61">
        <v>1</v>
      </c>
      <c r="I55" s="75"/>
    </row>
    <row r="56" spans="1:9" ht="15" x14ac:dyDescent="0.25">
      <c r="A56" s="8" t="s">
        <v>25744</v>
      </c>
      <c r="B56" s="8" t="s">
        <v>20645</v>
      </c>
      <c r="C56" s="8" t="s">
        <v>25743</v>
      </c>
      <c r="D56" s="8" t="s">
        <v>25743</v>
      </c>
      <c r="E56" s="13" t="s">
        <v>25742</v>
      </c>
      <c r="F56" s="77" t="str">
        <f t="shared" si="1"/>
        <v>К товару</v>
      </c>
      <c r="G56" s="18">
        <v>6515.6</v>
      </c>
      <c r="H56" s="61">
        <v>14</v>
      </c>
      <c r="I56" s="75"/>
    </row>
    <row r="57" spans="1:9" ht="15" x14ac:dyDescent="0.25">
      <c r="A57" s="8" t="s">
        <v>25741</v>
      </c>
      <c r="B57" s="8" t="s">
        <v>20645</v>
      </c>
      <c r="C57" s="8" t="s">
        <v>25740</v>
      </c>
      <c r="D57" s="8" t="s">
        <v>25740</v>
      </c>
      <c r="E57" s="13" t="s">
        <v>25739</v>
      </c>
      <c r="F57" s="77" t="str">
        <f t="shared" si="1"/>
        <v>К товару</v>
      </c>
      <c r="G57" s="18">
        <v>7462</v>
      </c>
      <c r="H57" s="61">
        <v>16</v>
      </c>
      <c r="I57" s="75"/>
    </row>
    <row r="58" spans="1:9" ht="15" x14ac:dyDescent="0.25">
      <c r="A58" s="8" t="s">
        <v>25738</v>
      </c>
      <c r="B58" s="8" t="s">
        <v>20645</v>
      </c>
      <c r="C58" s="8" t="s">
        <v>25737</v>
      </c>
      <c r="D58" s="8" t="s">
        <v>25736</v>
      </c>
      <c r="E58" s="13" t="s">
        <v>25735</v>
      </c>
      <c r="F58" s="77" t="str">
        <f t="shared" si="1"/>
        <v>К товару</v>
      </c>
      <c r="G58" s="18">
        <v>8772.4</v>
      </c>
      <c r="H58" s="61">
        <v>5</v>
      </c>
      <c r="I58" s="75"/>
    </row>
    <row r="59" spans="1:9" ht="15" x14ac:dyDescent="0.25">
      <c r="A59" s="8" t="s">
        <v>25734</v>
      </c>
      <c r="B59" s="8" t="s">
        <v>20645</v>
      </c>
      <c r="C59" s="8" t="s">
        <v>25733</v>
      </c>
      <c r="D59" s="8" t="s">
        <v>25732</v>
      </c>
      <c r="E59" s="13" t="s">
        <v>25731</v>
      </c>
      <c r="F59" s="77" t="str">
        <f t="shared" si="1"/>
        <v>К товару</v>
      </c>
      <c r="G59" s="18">
        <v>16125.2</v>
      </c>
      <c r="H59" s="61">
        <v>4</v>
      </c>
      <c r="I59" s="75"/>
    </row>
    <row r="60" spans="1:9" ht="15" x14ac:dyDescent="0.25">
      <c r="A60" s="8" t="s">
        <v>25730</v>
      </c>
      <c r="B60" s="8" t="s">
        <v>20645</v>
      </c>
      <c r="C60" s="8" t="s">
        <v>10983</v>
      </c>
      <c r="D60" s="8" t="s">
        <v>25729</v>
      </c>
      <c r="E60" s="13" t="s">
        <v>25728</v>
      </c>
      <c r="F60" s="77" t="str">
        <f t="shared" si="1"/>
        <v>К товару</v>
      </c>
      <c r="G60" s="18">
        <v>8190</v>
      </c>
      <c r="H60" s="61">
        <v>7</v>
      </c>
      <c r="I60" s="75"/>
    </row>
    <row r="61" spans="1:9" ht="15" x14ac:dyDescent="0.25">
      <c r="A61" s="8" t="s">
        <v>25727</v>
      </c>
      <c r="B61" s="8" t="s">
        <v>20645</v>
      </c>
      <c r="C61" s="8" t="s">
        <v>10977</v>
      </c>
      <c r="D61" s="8" t="s">
        <v>25726</v>
      </c>
      <c r="E61" s="13" t="s">
        <v>25725</v>
      </c>
      <c r="F61" s="77" t="str">
        <f t="shared" si="1"/>
        <v>К товару</v>
      </c>
      <c r="G61" s="18">
        <v>7789.6</v>
      </c>
      <c r="H61" s="61">
        <v>8</v>
      </c>
      <c r="I61" s="75"/>
    </row>
    <row r="62" spans="1:9" ht="15" x14ac:dyDescent="0.25">
      <c r="A62" s="8" t="s">
        <v>25724</v>
      </c>
      <c r="B62" s="8" t="s">
        <v>20645</v>
      </c>
      <c r="C62" s="8" t="s">
        <v>25720</v>
      </c>
      <c r="D62" s="8" t="s">
        <v>25720</v>
      </c>
      <c r="E62" s="13" t="s">
        <v>25723</v>
      </c>
      <c r="F62" s="77" t="str">
        <f t="shared" si="1"/>
        <v>К товару</v>
      </c>
      <c r="G62" s="18">
        <v>43243.200000000004</v>
      </c>
      <c r="H62" s="61">
        <v>3</v>
      </c>
      <c r="I62" s="75"/>
    </row>
    <row r="63" spans="1:9" ht="30" x14ac:dyDescent="0.25">
      <c r="A63" s="8" t="s">
        <v>25722</v>
      </c>
      <c r="B63" s="8" t="s">
        <v>20645</v>
      </c>
      <c r="C63" s="8" t="s">
        <v>25721</v>
      </c>
      <c r="D63" s="8" t="s">
        <v>25720</v>
      </c>
      <c r="E63" s="13" t="s">
        <v>25719</v>
      </c>
      <c r="F63" s="77" t="str">
        <f t="shared" si="1"/>
        <v>К товару</v>
      </c>
      <c r="G63" s="18">
        <v>34106.800000000003</v>
      </c>
      <c r="H63" s="61">
        <v>2</v>
      </c>
      <c r="I63" s="75"/>
    </row>
    <row r="64" spans="1:9" ht="30" x14ac:dyDescent="0.25">
      <c r="A64" s="8" t="s">
        <v>25718</v>
      </c>
      <c r="B64" s="8" t="s">
        <v>20645</v>
      </c>
      <c r="C64" s="8" t="s">
        <v>25717</v>
      </c>
      <c r="D64" s="8"/>
      <c r="E64" s="13" t="s">
        <v>25716</v>
      </c>
      <c r="F64" s="77" t="str">
        <f t="shared" si="1"/>
        <v>К товару</v>
      </c>
      <c r="G64" s="18">
        <v>16343.6</v>
      </c>
      <c r="H64" s="61">
        <v>6</v>
      </c>
      <c r="I64" s="75"/>
    </row>
    <row r="65" spans="1:9" ht="15" x14ac:dyDescent="0.25">
      <c r="A65" s="8" t="s">
        <v>25715</v>
      </c>
      <c r="B65" s="8" t="s">
        <v>20645</v>
      </c>
      <c r="C65" s="8" t="s">
        <v>11105</v>
      </c>
      <c r="D65" s="8" t="s">
        <v>11105</v>
      </c>
      <c r="E65" s="13" t="s">
        <v>25714</v>
      </c>
      <c r="F65" s="77" t="str">
        <f t="shared" si="1"/>
        <v>К товару</v>
      </c>
      <c r="G65" s="18">
        <v>9536.8000000000011</v>
      </c>
      <c r="H65" s="61">
        <v>8</v>
      </c>
      <c r="I65" s="75"/>
    </row>
    <row r="66" spans="1:9" ht="15" x14ac:dyDescent="0.25">
      <c r="A66" s="8" t="s">
        <v>21771</v>
      </c>
      <c r="B66" s="8" t="s">
        <v>20645</v>
      </c>
      <c r="C66" s="8" t="s">
        <v>21772</v>
      </c>
      <c r="D66" s="8" t="s">
        <v>21772</v>
      </c>
      <c r="E66" s="13" t="s">
        <v>21773</v>
      </c>
      <c r="F66" s="77" t="str">
        <f t="shared" si="1"/>
        <v>К товару</v>
      </c>
      <c r="G66" s="18">
        <v>67995.199999999997</v>
      </c>
      <c r="H66" s="61">
        <v>2</v>
      </c>
      <c r="I66" s="75"/>
    </row>
    <row r="67" spans="1:9" ht="15" x14ac:dyDescent="0.25">
      <c r="A67" s="8" t="s">
        <v>25713</v>
      </c>
      <c r="B67" s="8" t="s">
        <v>20645</v>
      </c>
      <c r="C67" s="8" t="s">
        <v>25712</v>
      </c>
      <c r="D67" s="8" t="s">
        <v>25711</v>
      </c>
      <c r="E67" s="13" t="s">
        <v>25710</v>
      </c>
      <c r="F67" s="77" t="str">
        <f t="shared" si="1"/>
        <v>К товару</v>
      </c>
      <c r="G67" s="18">
        <v>10628.800000000001</v>
      </c>
      <c r="H67" s="61">
        <v>3</v>
      </c>
      <c r="I67" s="75"/>
    </row>
    <row r="68" spans="1:9" ht="15" x14ac:dyDescent="0.25">
      <c r="A68" s="8" t="s">
        <v>25709</v>
      </c>
      <c r="B68" s="8" t="s">
        <v>20645</v>
      </c>
      <c r="C68" s="8" t="s">
        <v>25708</v>
      </c>
      <c r="D68" s="8" t="s">
        <v>25708</v>
      </c>
      <c r="E68" s="13" t="s">
        <v>20682</v>
      </c>
      <c r="F68" s="77" t="str">
        <f t="shared" si="1"/>
        <v>К товару</v>
      </c>
      <c r="G68" s="18">
        <v>28756</v>
      </c>
      <c r="H68" s="61">
        <v>1</v>
      </c>
      <c r="I68" s="75"/>
    </row>
    <row r="69" spans="1:9" ht="15" x14ac:dyDescent="0.25">
      <c r="A69" s="8" t="s">
        <v>25707</v>
      </c>
      <c r="B69" s="8" t="s">
        <v>20645</v>
      </c>
      <c r="C69" s="8" t="s">
        <v>25706</v>
      </c>
      <c r="D69" s="8"/>
      <c r="E69" s="13" t="s">
        <v>20682</v>
      </c>
      <c r="F69" s="77" t="str">
        <f t="shared" si="1"/>
        <v>К товару</v>
      </c>
      <c r="G69" s="18">
        <v>2184</v>
      </c>
      <c r="H69" s="61">
        <v>3</v>
      </c>
      <c r="I69" s="75"/>
    </row>
    <row r="70" spans="1:9" ht="15" x14ac:dyDescent="0.25">
      <c r="A70" s="8" t="s">
        <v>20683</v>
      </c>
      <c r="B70" s="8" t="s">
        <v>20645</v>
      </c>
      <c r="C70" s="8" t="s">
        <v>20684</v>
      </c>
      <c r="D70" s="8" t="s">
        <v>20684</v>
      </c>
      <c r="E70" s="13" t="s">
        <v>20682</v>
      </c>
      <c r="F70" s="77" t="str">
        <f t="shared" si="1"/>
        <v>К товару</v>
      </c>
      <c r="G70" s="18">
        <v>39494</v>
      </c>
      <c r="H70" s="61">
        <v>1</v>
      </c>
      <c r="I70" s="75"/>
    </row>
    <row r="71" spans="1:9" ht="30" x14ac:dyDescent="0.25">
      <c r="A71" s="8" t="s">
        <v>25705</v>
      </c>
      <c r="B71" s="8" t="s">
        <v>20645</v>
      </c>
      <c r="C71" s="8" t="s">
        <v>11150</v>
      </c>
      <c r="D71" s="8" t="s">
        <v>25704</v>
      </c>
      <c r="E71" s="13" t="s">
        <v>25703</v>
      </c>
      <c r="F71" s="77" t="str">
        <f t="shared" si="1"/>
        <v>К товару</v>
      </c>
      <c r="G71" s="18">
        <v>8699.6</v>
      </c>
      <c r="H71" s="61">
        <v>8</v>
      </c>
      <c r="I71" s="75"/>
    </row>
    <row r="72" spans="1:9" ht="30" x14ac:dyDescent="0.25">
      <c r="A72" s="8" t="s">
        <v>25702</v>
      </c>
      <c r="B72" s="8" t="s">
        <v>20645</v>
      </c>
      <c r="C72" s="8" t="s">
        <v>11153</v>
      </c>
      <c r="D72" s="8" t="s">
        <v>25701</v>
      </c>
      <c r="E72" s="13" t="s">
        <v>25700</v>
      </c>
      <c r="F72" s="77" t="str">
        <f t="shared" si="1"/>
        <v>К товару</v>
      </c>
      <c r="G72" s="18">
        <v>7462</v>
      </c>
      <c r="H72" s="61">
        <v>8</v>
      </c>
      <c r="I72" s="75"/>
    </row>
    <row r="73" spans="1:9" ht="30" x14ac:dyDescent="0.25">
      <c r="A73" s="8" t="s">
        <v>25699</v>
      </c>
      <c r="B73" s="8" t="s">
        <v>20645</v>
      </c>
      <c r="C73" s="8" t="s">
        <v>25698</v>
      </c>
      <c r="D73" s="8" t="s">
        <v>25697</v>
      </c>
      <c r="E73" s="13" t="s">
        <v>25696</v>
      </c>
      <c r="F73" s="77" t="str">
        <f t="shared" si="1"/>
        <v>К товару</v>
      </c>
      <c r="G73" s="18">
        <v>21439.600000000002</v>
      </c>
      <c r="H73" s="61">
        <v>3</v>
      </c>
      <c r="I73" s="75"/>
    </row>
    <row r="74" spans="1:9" ht="15" x14ac:dyDescent="0.25">
      <c r="A74" s="8" t="s">
        <v>25695</v>
      </c>
      <c r="B74" s="8" t="s">
        <v>20645</v>
      </c>
      <c r="C74" s="8" t="s">
        <v>25694</v>
      </c>
      <c r="D74" s="8" t="s">
        <v>25694</v>
      </c>
      <c r="E74" s="13" t="s">
        <v>25693</v>
      </c>
      <c r="F74" s="77" t="str">
        <f t="shared" si="1"/>
        <v>К товару</v>
      </c>
      <c r="G74" s="18">
        <v>12667.2</v>
      </c>
      <c r="H74" s="61">
        <v>6</v>
      </c>
      <c r="I74" s="75"/>
    </row>
    <row r="75" spans="1:9" ht="30" x14ac:dyDescent="0.25">
      <c r="A75" s="8" t="s">
        <v>25692</v>
      </c>
      <c r="B75" s="8" t="s">
        <v>20645</v>
      </c>
      <c r="C75" s="8" t="s">
        <v>11158</v>
      </c>
      <c r="D75" s="8" t="s">
        <v>25691</v>
      </c>
      <c r="E75" s="13" t="s">
        <v>25690</v>
      </c>
      <c r="F75" s="77" t="str">
        <f t="shared" si="1"/>
        <v>К товару</v>
      </c>
      <c r="G75" s="18">
        <v>7170.8</v>
      </c>
      <c r="H75" s="61">
        <v>8</v>
      </c>
      <c r="I75" s="75"/>
    </row>
    <row r="76" spans="1:9" ht="15" x14ac:dyDescent="0.25">
      <c r="A76" s="8" t="s">
        <v>25689</v>
      </c>
      <c r="B76" s="8" t="s">
        <v>20645</v>
      </c>
      <c r="C76" s="8" t="s">
        <v>25688</v>
      </c>
      <c r="D76" s="8" t="s">
        <v>25688</v>
      </c>
      <c r="E76" s="13" t="s">
        <v>25687</v>
      </c>
      <c r="F76" s="77" t="str">
        <f t="shared" si="1"/>
        <v>К товару</v>
      </c>
      <c r="G76" s="18">
        <v>18127.2</v>
      </c>
      <c r="H76" s="61">
        <v>6</v>
      </c>
      <c r="I76" s="75"/>
    </row>
    <row r="77" spans="1:9" ht="30" x14ac:dyDescent="0.25">
      <c r="A77" s="8" t="s">
        <v>25686</v>
      </c>
      <c r="B77" s="8" t="s">
        <v>20645</v>
      </c>
      <c r="C77" s="8" t="s">
        <v>25685</v>
      </c>
      <c r="D77" s="8" t="s">
        <v>25684</v>
      </c>
      <c r="E77" s="13" t="s">
        <v>25683</v>
      </c>
      <c r="F77" s="77" t="str">
        <f t="shared" si="1"/>
        <v>К товару</v>
      </c>
      <c r="G77" s="18">
        <v>4186</v>
      </c>
      <c r="H77" s="61">
        <v>8</v>
      </c>
      <c r="I77" s="75"/>
    </row>
    <row r="78" spans="1:9" ht="15" x14ac:dyDescent="0.25">
      <c r="A78" s="8" t="s">
        <v>25682</v>
      </c>
      <c r="B78" s="8" t="s">
        <v>20645</v>
      </c>
      <c r="C78" s="8" t="s">
        <v>25681</v>
      </c>
      <c r="D78" s="8" t="s">
        <v>25680</v>
      </c>
      <c r="E78" s="13" t="s">
        <v>25679</v>
      </c>
      <c r="F78" s="77" t="str">
        <f t="shared" si="1"/>
        <v>К товару</v>
      </c>
      <c r="G78" s="18">
        <v>8663.2000000000007</v>
      </c>
      <c r="H78" s="61">
        <v>2</v>
      </c>
      <c r="I78" s="75"/>
    </row>
    <row r="79" spans="1:9" ht="30" x14ac:dyDescent="0.25">
      <c r="A79" s="8" t="s">
        <v>25678</v>
      </c>
      <c r="B79" s="8" t="s">
        <v>20645</v>
      </c>
      <c r="C79" s="8" t="s">
        <v>25677</v>
      </c>
      <c r="D79" s="8" t="s">
        <v>25676</v>
      </c>
      <c r="E79" s="13" t="s">
        <v>25675</v>
      </c>
      <c r="F79" s="77" t="str">
        <f t="shared" si="1"/>
        <v>К товару</v>
      </c>
      <c r="G79" s="18">
        <v>103994.8</v>
      </c>
      <c r="H79" s="61">
        <v>1</v>
      </c>
      <c r="I79" s="75"/>
    </row>
    <row r="80" spans="1:9" ht="15" x14ac:dyDescent="0.25">
      <c r="A80" s="8" t="s">
        <v>25674</v>
      </c>
      <c r="B80" s="8" t="s">
        <v>20645</v>
      </c>
      <c r="C80" s="8" t="s">
        <v>25673</v>
      </c>
      <c r="D80" s="8" t="s">
        <v>25672</v>
      </c>
      <c r="E80" s="13" t="s">
        <v>25671</v>
      </c>
      <c r="F80" s="77" t="str">
        <f t="shared" si="1"/>
        <v>К товару</v>
      </c>
      <c r="G80" s="18">
        <v>16525.600000000002</v>
      </c>
      <c r="H80" s="61">
        <v>1</v>
      </c>
      <c r="I80" s="75"/>
    </row>
    <row r="81" spans="1:9" ht="15" x14ac:dyDescent="0.25">
      <c r="A81" s="8" t="s">
        <v>25670</v>
      </c>
      <c r="B81" s="8" t="s">
        <v>20645</v>
      </c>
      <c r="C81" s="8" t="s">
        <v>25669</v>
      </c>
      <c r="D81" s="8" t="s">
        <v>25669</v>
      </c>
      <c r="E81" s="13" t="s">
        <v>25668</v>
      </c>
      <c r="F81" s="77" t="str">
        <f t="shared" ref="F81:F92" si="2">HYPERLINK("https://shop-askom.kz/?pbrandnumber="&amp;C81&amp;"&amp;pbrandname=IVECO", "К товару")</f>
        <v>К товару</v>
      </c>
      <c r="G81" s="18">
        <v>218.4</v>
      </c>
      <c r="H81" s="61">
        <v>2</v>
      </c>
      <c r="I81" s="75"/>
    </row>
    <row r="82" spans="1:9" ht="15" x14ac:dyDescent="0.25">
      <c r="A82" s="8" t="s">
        <v>25667</v>
      </c>
      <c r="B82" s="8" t="s">
        <v>20645</v>
      </c>
      <c r="C82" s="8" t="s">
        <v>25666</v>
      </c>
      <c r="D82" s="8" t="s">
        <v>25666</v>
      </c>
      <c r="E82" s="13" t="s">
        <v>25665</v>
      </c>
      <c r="F82" s="77" t="str">
        <f t="shared" si="2"/>
        <v>К товару</v>
      </c>
      <c r="G82" s="18">
        <v>4076.8</v>
      </c>
      <c r="H82" s="61">
        <v>2</v>
      </c>
      <c r="I82" s="75"/>
    </row>
    <row r="83" spans="1:9" ht="15" x14ac:dyDescent="0.25">
      <c r="A83" s="8" t="s">
        <v>28141</v>
      </c>
      <c r="B83" s="8" t="s">
        <v>20645</v>
      </c>
      <c r="C83" s="8" t="s">
        <v>28140</v>
      </c>
      <c r="D83" s="8" t="s">
        <v>28140</v>
      </c>
      <c r="E83" s="13" t="s">
        <v>28139</v>
      </c>
      <c r="F83" s="77" t="str">
        <f t="shared" si="2"/>
        <v>К товару</v>
      </c>
      <c r="G83" s="18">
        <v>3858.4</v>
      </c>
      <c r="H83" s="61">
        <v>1</v>
      </c>
      <c r="I83" s="75"/>
    </row>
    <row r="84" spans="1:9" ht="15" x14ac:dyDescent="0.25">
      <c r="A84" s="8" t="s">
        <v>25664</v>
      </c>
      <c r="B84" s="8" t="s">
        <v>20645</v>
      </c>
      <c r="C84" s="8" t="s">
        <v>25663</v>
      </c>
      <c r="D84" s="8" t="s">
        <v>25663</v>
      </c>
      <c r="E84" s="13" t="s">
        <v>25662</v>
      </c>
      <c r="F84" s="77" t="str">
        <f t="shared" si="2"/>
        <v>К товару</v>
      </c>
      <c r="G84" s="18">
        <v>182</v>
      </c>
      <c r="H84" s="61">
        <v>1</v>
      </c>
      <c r="I84" s="75"/>
    </row>
    <row r="85" spans="1:9" ht="15" x14ac:dyDescent="0.25">
      <c r="A85" s="8" t="s">
        <v>25661</v>
      </c>
      <c r="B85" s="8" t="s">
        <v>20645</v>
      </c>
      <c r="C85" s="8" t="s">
        <v>25660</v>
      </c>
      <c r="D85" s="8" t="s">
        <v>25660</v>
      </c>
      <c r="E85" s="13" t="s">
        <v>25659</v>
      </c>
      <c r="F85" s="77" t="str">
        <f t="shared" si="2"/>
        <v>К товару</v>
      </c>
      <c r="G85" s="18">
        <v>2220.4</v>
      </c>
      <c r="H85" s="61">
        <v>1</v>
      </c>
      <c r="I85" s="75"/>
    </row>
    <row r="86" spans="1:9" ht="15" x14ac:dyDescent="0.25">
      <c r="A86" s="8" t="s">
        <v>25658</v>
      </c>
      <c r="B86" s="8" t="s">
        <v>20645</v>
      </c>
      <c r="C86" s="8" t="s">
        <v>25657</v>
      </c>
      <c r="D86" s="8" t="s">
        <v>25657</v>
      </c>
      <c r="E86" s="13" t="s">
        <v>25656</v>
      </c>
      <c r="F86" s="77" t="str">
        <f t="shared" si="2"/>
        <v>К товару</v>
      </c>
      <c r="G86" s="18">
        <v>873.6</v>
      </c>
      <c r="H86" s="61">
        <v>3</v>
      </c>
      <c r="I86" s="75"/>
    </row>
    <row r="87" spans="1:9" ht="15" x14ac:dyDescent="0.25">
      <c r="A87" s="8" t="s">
        <v>25655</v>
      </c>
      <c r="B87" s="8" t="s">
        <v>20645</v>
      </c>
      <c r="C87" s="8" t="s">
        <v>25654</v>
      </c>
      <c r="D87" s="8" t="s">
        <v>25654</v>
      </c>
      <c r="E87" s="13" t="s">
        <v>25651</v>
      </c>
      <c r="F87" s="77" t="str">
        <f t="shared" si="2"/>
        <v>К товару</v>
      </c>
      <c r="G87" s="18">
        <v>182</v>
      </c>
      <c r="H87" s="61">
        <v>1</v>
      </c>
      <c r="I87" s="75"/>
    </row>
    <row r="88" spans="1:9" ht="15" x14ac:dyDescent="0.25">
      <c r="A88" s="8" t="s">
        <v>25653</v>
      </c>
      <c r="B88" s="8" t="s">
        <v>20645</v>
      </c>
      <c r="C88" s="8" t="s">
        <v>25652</v>
      </c>
      <c r="D88" s="8" t="s">
        <v>25652</v>
      </c>
      <c r="E88" s="13" t="s">
        <v>25651</v>
      </c>
      <c r="F88" s="77" t="str">
        <f t="shared" si="2"/>
        <v>К товару</v>
      </c>
      <c r="G88" s="18">
        <v>910</v>
      </c>
      <c r="H88" s="61">
        <v>1</v>
      </c>
      <c r="I88" s="75"/>
    </row>
    <row r="89" spans="1:9" ht="30" x14ac:dyDescent="0.25">
      <c r="A89" s="8" t="s">
        <v>25650</v>
      </c>
      <c r="B89" s="8" t="s">
        <v>20645</v>
      </c>
      <c r="C89" s="8" t="s">
        <v>25649</v>
      </c>
      <c r="D89" s="8" t="s">
        <v>25649</v>
      </c>
      <c r="E89" s="13" t="s">
        <v>25648</v>
      </c>
      <c r="F89" s="77" t="str">
        <f t="shared" si="2"/>
        <v>К товару</v>
      </c>
      <c r="G89" s="18">
        <v>12922</v>
      </c>
      <c r="H89" s="61">
        <v>1</v>
      </c>
      <c r="I89" s="75"/>
    </row>
    <row r="90" spans="1:9" ht="15" x14ac:dyDescent="0.25">
      <c r="A90" s="8" t="s">
        <v>25647</v>
      </c>
      <c r="B90" s="8" t="s">
        <v>20645</v>
      </c>
      <c r="C90" s="8" t="s">
        <v>25646</v>
      </c>
      <c r="D90" s="8" t="s">
        <v>25646</v>
      </c>
      <c r="E90" s="13" t="s">
        <v>25645</v>
      </c>
      <c r="F90" s="77" t="str">
        <f t="shared" si="2"/>
        <v>К товару</v>
      </c>
      <c r="G90" s="18">
        <v>1710.8</v>
      </c>
      <c r="H90" s="61">
        <v>14</v>
      </c>
      <c r="I90" s="75"/>
    </row>
    <row r="91" spans="1:9" ht="15" x14ac:dyDescent="0.25">
      <c r="A91" s="8" t="s">
        <v>25644</v>
      </c>
      <c r="B91" s="8" t="s">
        <v>20645</v>
      </c>
      <c r="C91" s="8" t="s">
        <v>25643</v>
      </c>
      <c r="D91" s="8" t="s">
        <v>25642</v>
      </c>
      <c r="E91" s="13" t="s">
        <v>25641</v>
      </c>
      <c r="F91" s="77" t="str">
        <f t="shared" si="2"/>
        <v>К товару</v>
      </c>
      <c r="G91" s="18">
        <v>254.8</v>
      </c>
      <c r="H91" s="61">
        <v>1</v>
      </c>
      <c r="I91" s="75"/>
    </row>
    <row r="92" spans="1:9" ht="15" x14ac:dyDescent="0.25">
      <c r="A92" s="8" t="s">
        <v>25640</v>
      </c>
      <c r="B92" s="8" t="s">
        <v>20645</v>
      </c>
      <c r="C92" s="8" t="s">
        <v>25639</v>
      </c>
      <c r="D92" s="8" t="s">
        <v>25639</v>
      </c>
      <c r="E92" s="13" t="s">
        <v>25638</v>
      </c>
      <c r="F92" s="77" t="str">
        <f t="shared" si="2"/>
        <v>К товару</v>
      </c>
      <c r="G92" s="18">
        <v>400.40000000000003</v>
      </c>
      <c r="H92" s="61">
        <v>3</v>
      </c>
      <c r="I92" s="75"/>
    </row>
    <row r="93" spans="1:9" ht="26.25" customHeight="1" x14ac:dyDescent="0.25">
      <c r="A93" s="170" t="s">
        <v>25637</v>
      </c>
      <c r="B93" s="171"/>
      <c r="C93" s="171"/>
      <c r="D93" s="171"/>
      <c r="E93" s="171"/>
      <c r="F93" s="98"/>
      <c r="G93" s="99"/>
      <c r="H93" s="70"/>
      <c r="I93" s="75"/>
    </row>
    <row r="94" spans="1:9" ht="15" x14ac:dyDescent="0.25">
      <c r="A94" s="8" t="s">
        <v>25636</v>
      </c>
      <c r="B94" s="8" t="s">
        <v>25550</v>
      </c>
      <c r="C94" s="8" t="s">
        <v>25635</v>
      </c>
      <c r="D94" s="8" t="s">
        <v>25634</v>
      </c>
      <c r="E94" s="13" t="s">
        <v>25633</v>
      </c>
      <c r="F94" s="77" t="str">
        <f t="shared" ref="F94:F136" si="3">HYPERLINK("https://shop-askom.kz/?pbrandnumber="&amp;C94&amp;"&amp;pbrandname=MAN", "К товару")</f>
        <v>К товару</v>
      </c>
      <c r="G94" s="18">
        <v>82628</v>
      </c>
      <c r="H94" s="61">
        <v>1</v>
      </c>
      <c r="I94" s="75"/>
    </row>
    <row r="95" spans="1:9" ht="15" x14ac:dyDescent="0.25">
      <c r="A95" s="8" t="s">
        <v>25632</v>
      </c>
      <c r="B95" s="8" t="s">
        <v>25550</v>
      </c>
      <c r="C95" s="8" t="s">
        <v>12572</v>
      </c>
      <c r="D95" s="8" t="s">
        <v>25631</v>
      </c>
      <c r="E95" s="13" t="s">
        <v>25630</v>
      </c>
      <c r="F95" s="77" t="str">
        <f t="shared" si="3"/>
        <v>К товару</v>
      </c>
      <c r="G95" s="18">
        <v>4804.8</v>
      </c>
      <c r="H95" s="61">
        <v>4</v>
      </c>
      <c r="I95" s="75"/>
    </row>
    <row r="96" spans="1:9" ht="15" x14ac:dyDescent="0.25">
      <c r="A96" s="8" t="s">
        <v>25629</v>
      </c>
      <c r="B96" s="8" t="s">
        <v>25550</v>
      </c>
      <c r="C96" s="8" t="s">
        <v>25628</v>
      </c>
      <c r="D96" s="8" t="s">
        <v>25627</v>
      </c>
      <c r="E96" s="13" t="s">
        <v>25626</v>
      </c>
      <c r="F96" s="77" t="str">
        <f t="shared" si="3"/>
        <v>К товару</v>
      </c>
      <c r="G96" s="18">
        <v>2438.8000000000002</v>
      </c>
      <c r="H96" s="61">
        <v>4</v>
      </c>
      <c r="I96" s="75"/>
    </row>
    <row r="97" spans="1:9" ht="15" x14ac:dyDescent="0.25">
      <c r="A97" s="8" t="s">
        <v>28138</v>
      </c>
      <c r="B97" s="8" t="s">
        <v>25550</v>
      </c>
      <c r="C97" s="8" t="s">
        <v>28137</v>
      </c>
      <c r="D97" s="8" t="s">
        <v>28137</v>
      </c>
      <c r="E97" s="13" t="s">
        <v>28136</v>
      </c>
      <c r="F97" s="77" t="str">
        <f t="shared" si="3"/>
        <v>К товару</v>
      </c>
      <c r="G97" s="18">
        <v>39384.800000000003</v>
      </c>
      <c r="H97" s="61">
        <v>1</v>
      </c>
      <c r="I97" s="75"/>
    </row>
    <row r="98" spans="1:9" ht="15" x14ac:dyDescent="0.25">
      <c r="A98" s="8" t="s">
        <v>28135</v>
      </c>
      <c r="B98" s="8" t="s">
        <v>25550</v>
      </c>
      <c r="C98" s="8" t="s">
        <v>28134</v>
      </c>
      <c r="D98" s="8" t="s">
        <v>28134</v>
      </c>
      <c r="E98" s="13" t="s">
        <v>28133</v>
      </c>
      <c r="F98" s="77" t="str">
        <f t="shared" si="3"/>
        <v>К товару</v>
      </c>
      <c r="G98" s="18">
        <v>48448.4</v>
      </c>
      <c r="H98" s="61">
        <v>1</v>
      </c>
      <c r="I98" s="75"/>
    </row>
    <row r="99" spans="1:9" ht="30" x14ac:dyDescent="0.25">
      <c r="A99" s="8" t="s">
        <v>25625</v>
      </c>
      <c r="B99" s="8" t="s">
        <v>25550</v>
      </c>
      <c r="C99" s="8" t="s">
        <v>6417</v>
      </c>
      <c r="D99" s="8" t="s">
        <v>25624</v>
      </c>
      <c r="E99" s="13" t="s">
        <v>25623</v>
      </c>
      <c r="F99" s="77" t="str">
        <f t="shared" si="3"/>
        <v>К товару</v>
      </c>
      <c r="G99" s="18">
        <v>53326</v>
      </c>
      <c r="H99" s="61">
        <v>1</v>
      </c>
      <c r="I99" s="75"/>
    </row>
    <row r="100" spans="1:9" ht="15" x14ac:dyDescent="0.25">
      <c r="A100" s="8" t="s">
        <v>28132</v>
      </c>
      <c r="B100" s="8" t="s">
        <v>25550</v>
      </c>
      <c r="C100" s="8" t="s">
        <v>6302</v>
      </c>
      <c r="D100" s="8" t="s">
        <v>6302</v>
      </c>
      <c r="E100" s="13" t="s">
        <v>28131</v>
      </c>
      <c r="F100" s="77" t="str">
        <f t="shared" si="3"/>
        <v>К товару</v>
      </c>
      <c r="G100" s="18">
        <v>77495.600000000006</v>
      </c>
      <c r="H100" s="61">
        <v>3</v>
      </c>
      <c r="I100" s="75"/>
    </row>
    <row r="101" spans="1:9" ht="15" x14ac:dyDescent="0.25">
      <c r="A101" s="8" t="s">
        <v>28130</v>
      </c>
      <c r="B101" s="8" t="s">
        <v>25550</v>
      </c>
      <c r="C101" s="8" t="s">
        <v>28129</v>
      </c>
      <c r="D101" s="8" t="s">
        <v>28129</v>
      </c>
      <c r="E101" s="13" t="s">
        <v>28128</v>
      </c>
      <c r="F101" s="77" t="str">
        <f t="shared" si="3"/>
        <v>К товару</v>
      </c>
      <c r="G101" s="18">
        <v>52452.4</v>
      </c>
      <c r="H101" s="61">
        <v>1</v>
      </c>
      <c r="I101" s="75"/>
    </row>
    <row r="102" spans="1:9" ht="30" x14ac:dyDescent="0.25">
      <c r="A102" s="8" t="s">
        <v>28127</v>
      </c>
      <c r="B102" s="8" t="s">
        <v>25550</v>
      </c>
      <c r="C102" s="8" t="s">
        <v>28126</v>
      </c>
      <c r="D102" s="8" t="s">
        <v>28126</v>
      </c>
      <c r="E102" s="13" t="s">
        <v>28125</v>
      </c>
      <c r="F102" s="77" t="str">
        <f t="shared" si="3"/>
        <v>К товару</v>
      </c>
      <c r="G102" s="18">
        <v>68650.400000000009</v>
      </c>
      <c r="H102" s="61">
        <v>2</v>
      </c>
      <c r="I102" s="75"/>
    </row>
    <row r="103" spans="1:9" ht="15" x14ac:dyDescent="0.25">
      <c r="A103" s="8" t="s">
        <v>28124</v>
      </c>
      <c r="B103" s="8" t="s">
        <v>25550</v>
      </c>
      <c r="C103" s="8" t="s">
        <v>28123</v>
      </c>
      <c r="D103" s="8" t="s">
        <v>28123</v>
      </c>
      <c r="E103" s="13" t="s">
        <v>28122</v>
      </c>
      <c r="F103" s="77" t="str">
        <f t="shared" si="3"/>
        <v>К товару</v>
      </c>
      <c r="G103" s="18">
        <v>348348</v>
      </c>
      <c r="H103" s="61">
        <v>1</v>
      </c>
      <c r="I103" s="75"/>
    </row>
    <row r="104" spans="1:9" ht="15" x14ac:dyDescent="0.25">
      <c r="A104" s="8" t="s">
        <v>28121</v>
      </c>
      <c r="B104" s="8" t="s">
        <v>25550</v>
      </c>
      <c r="C104" s="8" t="s">
        <v>28120</v>
      </c>
      <c r="D104" s="8" t="s">
        <v>28120</v>
      </c>
      <c r="E104" s="13" t="s">
        <v>28119</v>
      </c>
      <c r="F104" s="77" t="str">
        <f t="shared" si="3"/>
        <v>К товару</v>
      </c>
      <c r="G104" s="18">
        <v>256256</v>
      </c>
      <c r="H104" s="61">
        <v>1</v>
      </c>
      <c r="I104" s="75"/>
    </row>
    <row r="105" spans="1:9" ht="15" x14ac:dyDescent="0.25">
      <c r="A105" s="8" t="s">
        <v>28118</v>
      </c>
      <c r="B105" s="8" t="s">
        <v>25550</v>
      </c>
      <c r="C105" s="8" t="s">
        <v>6580</v>
      </c>
      <c r="D105" s="8" t="s">
        <v>6580</v>
      </c>
      <c r="E105" s="13" t="s">
        <v>28117</v>
      </c>
      <c r="F105" s="77" t="str">
        <f t="shared" si="3"/>
        <v>К товару</v>
      </c>
      <c r="G105" s="18">
        <v>69596.800000000003</v>
      </c>
      <c r="H105" s="61">
        <v>2</v>
      </c>
      <c r="I105" s="75"/>
    </row>
    <row r="106" spans="1:9" ht="15" x14ac:dyDescent="0.25">
      <c r="A106" s="8" t="s">
        <v>28116</v>
      </c>
      <c r="B106" s="8" t="s">
        <v>25550</v>
      </c>
      <c r="C106" s="8" t="s">
        <v>28115</v>
      </c>
      <c r="D106" s="8" t="s">
        <v>28115</v>
      </c>
      <c r="E106" s="13" t="s">
        <v>28114</v>
      </c>
      <c r="F106" s="77" t="str">
        <f t="shared" si="3"/>
        <v>К товару</v>
      </c>
      <c r="G106" s="18">
        <v>73054.8</v>
      </c>
      <c r="H106" s="61">
        <v>1</v>
      </c>
      <c r="I106" s="75"/>
    </row>
    <row r="107" spans="1:9" ht="15" x14ac:dyDescent="0.25">
      <c r="A107" s="8" t="s">
        <v>28113</v>
      </c>
      <c r="B107" s="8" t="s">
        <v>25550</v>
      </c>
      <c r="C107" s="8" t="s">
        <v>28112</v>
      </c>
      <c r="D107" s="8" t="s">
        <v>28112</v>
      </c>
      <c r="E107" s="13" t="s">
        <v>28111</v>
      </c>
      <c r="F107" s="77" t="str">
        <f t="shared" si="3"/>
        <v>К товару</v>
      </c>
      <c r="G107" s="18">
        <v>4550</v>
      </c>
      <c r="H107" s="61">
        <v>1</v>
      </c>
      <c r="I107" s="75"/>
    </row>
    <row r="108" spans="1:9" ht="15" x14ac:dyDescent="0.25">
      <c r="A108" s="8" t="s">
        <v>28110</v>
      </c>
      <c r="B108" s="8" t="s">
        <v>25550</v>
      </c>
      <c r="C108" s="8" t="s">
        <v>28109</v>
      </c>
      <c r="D108" s="8" t="s">
        <v>28109</v>
      </c>
      <c r="E108" s="13" t="s">
        <v>28108</v>
      </c>
      <c r="F108" s="77" t="str">
        <f t="shared" si="3"/>
        <v>К товару</v>
      </c>
      <c r="G108" s="18">
        <v>72654.400000000009</v>
      </c>
      <c r="H108" s="61">
        <v>2</v>
      </c>
      <c r="I108" s="75"/>
    </row>
    <row r="109" spans="1:9" ht="15" x14ac:dyDescent="0.25">
      <c r="A109" s="8" t="s">
        <v>25622</v>
      </c>
      <c r="B109" s="8" t="s">
        <v>25550</v>
      </c>
      <c r="C109" s="8" t="s">
        <v>25621</v>
      </c>
      <c r="D109" s="8" t="s">
        <v>25621</v>
      </c>
      <c r="E109" s="13" t="s">
        <v>25620</v>
      </c>
      <c r="F109" s="77" t="str">
        <f t="shared" si="3"/>
        <v>К товару</v>
      </c>
      <c r="G109" s="18">
        <v>72.8</v>
      </c>
      <c r="H109" s="61">
        <v>1</v>
      </c>
      <c r="I109" s="75"/>
    </row>
    <row r="110" spans="1:9" ht="15" x14ac:dyDescent="0.25">
      <c r="A110" s="8" t="s">
        <v>25619</v>
      </c>
      <c r="B110" s="8" t="s">
        <v>25550</v>
      </c>
      <c r="C110" s="8" t="s">
        <v>25618</v>
      </c>
      <c r="D110" s="8" t="s">
        <v>25618</v>
      </c>
      <c r="E110" s="13" t="s">
        <v>25617</v>
      </c>
      <c r="F110" s="77" t="str">
        <f t="shared" si="3"/>
        <v>К товару</v>
      </c>
      <c r="G110" s="18">
        <v>4986.8</v>
      </c>
      <c r="H110" s="61">
        <v>1</v>
      </c>
      <c r="I110" s="75"/>
    </row>
    <row r="111" spans="1:9" ht="15" x14ac:dyDescent="0.25">
      <c r="A111" s="8" t="s">
        <v>25616</v>
      </c>
      <c r="B111" s="8" t="s">
        <v>25550</v>
      </c>
      <c r="C111" s="8" t="s">
        <v>25615</v>
      </c>
      <c r="D111" s="8" t="s">
        <v>25615</v>
      </c>
      <c r="E111" s="13" t="s">
        <v>25614</v>
      </c>
      <c r="F111" s="77" t="str">
        <f t="shared" si="3"/>
        <v>К товару</v>
      </c>
      <c r="G111" s="18">
        <v>169878.80000000002</v>
      </c>
      <c r="H111" s="61">
        <v>1</v>
      </c>
      <c r="I111" s="75"/>
    </row>
    <row r="112" spans="1:9" ht="15" x14ac:dyDescent="0.25">
      <c r="A112" s="8" t="s">
        <v>28107</v>
      </c>
      <c r="B112" s="8" t="s">
        <v>25550</v>
      </c>
      <c r="C112" s="8" t="s">
        <v>28106</v>
      </c>
      <c r="D112" s="8" t="s">
        <v>28106</v>
      </c>
      <c r="E112" s="13" t="s">
        <v>28105</v>
      </c>
      <c r="F112" s="77" t="str">
        <f t="shared" si="3"/>
        <v>К товару</v>
      </c>
      <c r="G112" s="18">
        <v>321120.8</v>
      </c>
      <c r="H112" s="61">
        <v>2</v>
      </c>
      <c r="I112" s="75"/>
    </row>
    <row r="113" spans="1:9" ht="15" x14ac:dyDescent="0.25">
      <c r="A113" s="8" t="s">
        <v>28104</v>
      </c>
      <c r="B113" s="8" t="s">
        <v>25550</v>
      </c>
      <c r="C113" s="8" t="s">
        <v>28103</v>
      </c>
      <c r="D113" s="8" t="s">
        <v>28103</v>
      </c>
      <c r="E113" s="13" t="s">
        <v>28102</v>
      </c>
      <c r="F113" s="77" t="str">
        <f t="shared" si="3"/>
        <v>К товару</v>
      </c>
      <c r="G113" s="18">
        <v>2111.2000000000003</v>
      </c>
      <c r="H113" s="61">
        <v>2</v>
      </c>
      <c r="I113" s="75"/>
    </row>
    <row r="114" spans="1:9" ht="15" x14ac:dyDescent="0.25">
      <c r="A114" s="8" t="s">
        <v>25613</v>
      </c>
      <c r="B114" s="8" t="s">
        <v>25550</v>
      </c>
      <c r="C114" s="8" t="s">
        <v>25612</v>
      </c>
      <c r="D114" s="8" t="s">
        <v>25612</v>
      </c>
      <c r="E114" s="13" t="s">
        <v>25611</v>
      </c>
      <c r="F114" s="77" t="str">
        <f t="shared" si="3"/>
        <v>К товару</v>
      </c>
      <c r="G114" s="18">
        <v>270597.60000000003</v>
      </c>
      <c r="H114" s="61">
        <v>1</v>
      </c>
      <c r="I114" s="75"/>
    </row>
    <row r="115" spans="1:9" ht="15" x14ac:dyDescent="0.25">
      <c r="A115" s="8" t="s">
        <v>25610</v>
      </c>
      <c r="B115" s="8" t="s">
        <v>25550</v>
      </c>
      <c r="C115" s="8" t="s">
        <v>25609</v>
      </c>
      <c r="D115" s="8" t="s">
        <v>25609</v>
      </c>
      <c r="E115" s="13" t="s">
        <v>25608</v>
      </c>
      <c r="F115" s="77" t="str">
        <f t="shared" si="3"/>
        <v>К товару</v>
      </c>
      <c r="G115" s="18">
        <v>44226</v>
      </c>
      <c r="H115" s="61">
        <v>4</v>
      </c>
      <c r="I115" s="75"/>
    </row>
    <row r="116" spans="1:9" ht="30" x14ac:dyDescent="0.25">
      <c r="A116" s="8" t="s">
        <v>25607</v>
      </c>
      <c r="B116" s="8" t="s">
        <v>25550</v>
      </c>
      <c r="C116" s="8" t="s">
        <v>25606</v>
      </c>
      <c r="D116" s="8" t="s">
        <v>25606</v>
      </c>
      <c r="E116" s="13" t="s">
        <v>25605</v>
      </c>
      <c r="F116" s="77" t="str">
        <f t="shared" si="3"/>
        <v>К товару</v>
      </c>
      <c r="G116" s="18">
        <v>2693.6</v>
      </c>
      <c r="H116" s="61">
        <v>1</v>
      </c>
      <c r="I116" s="75"/>
    </row>
    <row r="117" spans="1:9" ht="15" x14ac:dyDescent="0.25">
      <c r="A117" s="8" t="s">
        <v>25604</v>
      </c>
      <c r="B117" s="8" t="s">
        <v>25550</v>
      </c>
      <c r="C117" s="8" t="s">
        <v>25603</v>
      </c>
      <c r="D117" s="8" t="s">
        <v>25603</v>
      </c>
      <c r="E117" s="13" t="s">
        <v>25602</v>
      </c>
      <c r="F117" s="77" t="str">
        <f t="shared" si="3"/>
        <v>К товару</v>
      </c>
      <c r="G117" s="18">
        <v>6515.6</v>
      </c>
      <c r="H117" s="61">
        <v>3</v>
      </c>
      <c r="I117" s="75"/>
    </row>
    <row r="118" spans="1:9" ht="15" x14ac:dyDescent="0.25">
      <c r="A118" s="8" t="s">
        <v>25601</v>
      </c>
      <c r="B118" s="8" t="s">
        <v>25550</v>
      </c>
      <c r="C118" s="8" t="s">
        <v>25600</v>
      </c>
      <c r="D118" s="8" t="s">
        <v>25600</v>
      </c>
      <c r="E118" s="13" t="s">
        <v>25599</v>
      </c>
      <c r="F118" s="77" t="str">
        <f t="shared" si="3"/>
        <v>К товару</v>
      </c>
      <c r="G118" s="18">
        <v>873.6</v>
      </c>
      <c r="H118" s="61">
        <v>4</v>
      </c>
      <c r="I118" s="75"/>
    </row>
    <row r="119" spans="1:9" ht="15" x14ac:dyDescent="0.25">
      <c r="A119" s="8" t="s">
        <v>28101</v>
      </c>
      <c r="B119" s="8" t="s">
        <v>25550</v>
      </c>
      <c r="C119" s="8" t="s">
        <v>28100</v>
      </c>
      <c r="D119" s="8" t="s">
        <v>28100</v>
      </c>
      <c r="E119" s="13" t="s">
        <v>28099</v>
      </c>
      <c r="F119" s="77" t="str">
        <f t="shared" si="3"/>
        <v>К товару</v>
      </c>
      <c r="G119" s="18">
        <v>5059.6000000000004</v>
      </c>
      <c r="H119" s="61">
        <v>3</v>
      </c>
      <c r="I119" s="75"/>
    </row>
    <row r="120" spans="1:9" ht="15" x14ac:dyDescent="0.25">
      <c r="A120" s="8" t="s">
        <v>28098</v>
      </c>
      <c r="B120" s="8" t="s">
        <v>25550</v>
      </c>
      <c r="C120" s="8" t="s">
        <v>28097</v>
      </c>
      <c r="D120" s="8" t="s">
        <v>28097</v>
      </c>
      <c r="E120" s="13" t="s">
        <v>28096</v>
      </c>
      <c r="F120" s="77" t="str">
        <f t="shared" si="3"/>
        <v>К товару</v>
      </c>
      <c r="G120" s="18">
        <v>58567.6</v>
      </c>
      <c r="H120" s="61">
        <v>2</v>
      </c>
      <c r="I120" s="75"/>
    </row>
    <row r="121" spans="1:9" ht="15" x14ac:dyDescent="0.25">
      <c r="A121" s="8" t="s">
        <v>25598</v>
      </c>
      <c r="B121" s="8" t="s">
        <v>25550</v>
      </c>
      <c r="C121" s="8" t="s">
        <v>25597</v>
      </c>
      <c r="D121" s="8" t="s">
        <v>25597</v>
      </c>
      <c r="E121" s="13" t="s">
        <v>25596</v>
      </c>
      <c r="F121" s="77" t="str">
        <f t="shared" si="3"/>
        <v>К товару</v>
      </c>
      <c r="G121" s="18">
        <v>2984.8</v>
      </c>
      <c r="H121" s="61">
        <v>1</v>
      </c>
      <c r="I121" s="75"/>
    </row>
    <row r="122" spans="1:9" ht="15" x14ac:dyDescent="0.25">
      <c r="A122" s="8" t="s">
        <v>25595</v>
      </c>
      <c r="B122" s="8" t="s">
        <v>25550</v>
      </c>
      <c r="C122" s="8" t="s">
        <v>25594</v>
      </c>
      <c r="D122" s="8" t="s">
        <v>25594</v>
      </c>
      <c r="E122" s="13" t="s">
        <v>25593</v>
      </c>
      <c r="F122" s="77" t="str">
        <f t="shared" si="3"/>
        <v>К товару</v>
      </c>
      <c r="G122" s="18">
        <v>24861.200000000001</v>
      </c>
      <c r="H122" s="61">
        <v>2</v>
      </c>
      <c r="I122" s="75"/>
    </row>
    <row r="123" spans="1:9" ht="15" x14ac:dyDescent="0.25">
      <c r="A123" s="8" t="s">
        <v>25592</v>
      </c>
      <c r="B123" s="8" t="s">
        <v>25550</v>
      </c>
      <c r="C123" s="8" t="s">
        <v>25591</v>
      </c>
      <c r="D123" s="8" t="s">
        <v>25418</v>
      </c>
      <c r="E123" s="13" t="s">
        <v>25417</v>
      </c>
      <c r="F123" s="77" t="str">
        <f t="shared" si="3"/>
        <v>К товару</v>
      </c>
      <c r="G123" s="18">
        <v>582.4</v>
      </c>
      <c r="H123" s="61">
        <v>12</v>
      </c>
      <c r="I123" s="75"/>
    </row>
    <row r="124" spans="1:9" ht="15" x14ac:dyDescent="0.25">
      <c r="A124" s="8" t="s">
        <v>25590</v>
      </c>
      <c r="B124" s="8" t="s">
        <v>25550</v>
      </c>
      <c r="C124" s="8" t="s">
        <v>25589</v>
      </c>
      <c r="D124" s="8" t="s">
        <v>25589</v>
      </c>
      <c r="E124" s="13" t="s">
        <v>25588</v>
      </c>
      <c r="F124" s="77" t="str">
        <f t="shared" si="3"/>
        <v>К товару</v>
      </c>
      <c r="G124" s="18">
        <v>1346.8</v>
      </c>
      <c r="H124" s="61">
        <v>1</v>
      </c>
      <c r="I124" s="75"/>
    </row>
    <row r="125" spans="1:9" ht="15" x14ac:dyDescent="0.25">
      <c r="A125" s="8" t="s">
        <v>25587</v>
      </c>
      <c r="B125" s="8" t="s">
        <v>25550</v>
      </c>
      <c r="C125" s="8" t="s">
        <v>25586</v>
      </c>
      <c r="D125" s="8" t="s">
        <v>25586</v>
      </c>
      <c r="E125" s="13" t="s">
        <v>25585</v>
      </c>
      <c r="F125" s="77" t="str">
        <f t="shared" si="3"/>
        <v>К товару</v>
      </c>
      <c r="G125" s="18">
        <v>3603.6</v>
      </c>
      <c r="H125" s="61">
        <v>4</v>
      </c>
      <c r="I125" s="75"/>
    </row>
    <row r="126" spans="1:9" ht="15" x14ac:dyDescent="0.25">
      <c r="A126" s="8" t="s">
        <v>25584</v>
      </c>
      <c r="B126" s="8" t="s">
        <v>25550</v>
      </c>
      <c r="C126" s="8" t="s">
        <v>25583</v>
      </c>
      <c r="D126" s="8" t="s">
        <v>25583</v>
      </c>
      <c r="E126" s="13" t="s">
        <v>25582</v>
      </c>
      <c r="F126" s="77" t="str">
        <f t="shared" si="3"/>
        <v>К товару</v>
      </c>
      <c r="G126" s="18">
        <v>3348.8</v>
      </c>
      <c r="H126" s="61">
        <v>5</v>
      </c>
      <c r="I126" s="75"/>
    </row>
    <row r="127" spans="1:9" ht="15" x14ac:dyDescent="0.25">
      <c r="A127" s="8" t="s">
        <v>25581</v>
      </c>
      <c r="B127" s="8" t="s">
        <v>25550</v>
      </c>
      <c r="C127" s="8" t="s">
        <v>25580</v>
      </c>
      <c r="D127" s="8" t="s">
        <v>25580</v>
      </c>
      <c r="E127" s="13" t="s">
        <v>25579</v>
      </c>
      <c r="F127" s="77" t="str">
        <f t="shared" si="3"/>
        <v>К товару</v>
      </c>
      <c r="G127" s="18">
        <v>32141.200000000001</v>
      </c>
      <c r="H127" s="61">
        <v>11</v>
      </c>
      <c r="I127" s="75"/>
    </row>
    <row r="128" spans="1:9" ht="15" x14ac:dyDescent="0.25">
      <c r="A128" s="8" t="s">
        <v>25578</v>
      </c>
      <c r="B128" s="8" t="s">
        <v>25550</v>
      </c>
      <c r="C128" s="8" t="s">
        <v>10999</v>
      </c>
      <c r="D128" s="8" t="s">
        <v>25577</v>
      </c>
      <c r="E128" s="13" t="s">
        <v>25576</v>
      </c>
      <c r="F128" s="77" t="str">
        <f t="shared" si="3"/>
        <v>К товару</v>
      </c>
      <c r="G128" s="18">
        <v>10410.4</v>
      </c>
      <c r="H128" s="61">
        <v>7</v>
      </c>
      <c r="I128" s="75"/>
    </row>
    <row r="129" spans="1:9" ht="15" x14ac:dyDescent="0.25">
      <c r="A129" s="8" t="s">
        <v>25575</v>
      </c>
      <c r="B129" s="8" t="s">
        <v>25550</v>
      </c>
      <c r="C129" s="8" t="s">
        <v>25574</v>
      </c>
      <c r="D129" s="8" t="s">
        <v>11180</v>
      </c>
      <c r="E129" s="13" t="s">
        <v>25573</v>
      </c>
      <c r="F129" s="77" t="str">
        <f t="shared" si="3"/>
        <v>К товару</v>
      </c>
      <c r="G129" s="18">
        <v>12376</v>
      </c>
      <c r="H129" s="61">
        <v>3</v>
      </c>
      <c r="I129" s="75"/>
    </row>
    <row r="130" spans="1:9" ht="15" x14ac:dyDescent="0.25">
      <c r="A130" s="8" t="s">
        <v>25572</v>
      </c>
      <c r="B130" s="8" t="s">
        <v>25550</v>
      </c>
      <c r="C130" s="8" t="s">
        <v>25571</v>
      </c>
      <c r="D130" s="8" t="s">
        <v>25571</v>
      </c>
      <c r="E130" s="13" t="s">
        <v>25570</v>
      </c>
      <c r="F130" s="77" t="str">
        <f t="shared" si="3"/>
        <v>К товару</v>
      </c>
      <c r="G130" s="18">
        <v>12448.800000000001</v>
      </c>
      <c r="H130" s="61">
        <v>3</v>
      </c>
      <c r="I130" s="75"/>
    </row>
    <row r="131" spans="1:9" ht="15" x14ac:dyDescent="0.25">
      <c r="A131" s="8" t="s">
        <v>25569</v>
      </c>
      <c r="B131" s="8" t="s">
        <v>25550</v>
      </c>
      <c r="C131" s="8" t="s">
        <v>25568</v>
      </c>
      <c r="D131" s="8" t="s">
        <v>25568</v>
      </c>
      <c r="E131" s="13" t="s">
        <v>25567</v>
      </c>
      <c r="F131" s="77" t="str">
        <f t="shared" si="3"/>
        <v>К товару</v>
      </c>
      <c r="G131" s="18">
        <v>3239.6</v>
      </c>
      <c r="H131" s="61">
        <v>2</v>
      </c>
      <c r="I131" s="75"/>
    </row>
    <row r="132" spans="1:9" ht="30" x14ac:dyDescent="0.25">
      <c r="A132" s="8" t="s">
        <v>25566</v>
      </c>
      <c r="B132" s="8" t="s">
        <v>25550</v>
      </c>
      <c r="C132" s="8" t="s">
        <v>25565</v>
      </c>
      <c r="D132" s="8" t="s">
        <v>25565</v>
      </c>
      <c r="E132" s="13" t="s">
        <v>25564</v>
      </c>
      <c r="F132" s="77" t="str">
        <f t="shared" si="3"/>
        <v>К товару</v>
      </c>
      <c r="G132" s="18">
        <v>1004.64</v>
      </c>
      <c r="H132" s="61">
        <v>1</v>
      </c>
      <c r="I132" s="75"/>
    </row>
    <row r="133" spans="1:9" ht="15" x14ac:dyDescent="0.25">
      <c r="A133" s="8" t="s">
        <v>25563</v>
      </c>
      <c r="B133" s="8" t="s">
        <v>25550</v>
      </c>
      <c r="C133" s="8" t="s">
        <v>25562</v>
      </c>
      <c r="D133" s="8"/>
      <c r="E133" s="13" t="s">
        <v>25561</v>
      </c>
      <c r="F133" s="77" t="str">
        <f t="shared" si="3"/>
        <v>К товару</v>
      </c>
      <c r="G133" s="18">
        <v>80.08</v>
      </c>
      <c r="H133" s="61">
        <v>2</v>
      </c>
      <c r="I133" s="75"/>
    </row>
    <row r="134" spans="1:9" ht="15" x14ac:dyDescent="0.25">
      <c r="A134" s="8" t="s">
        <v>25560</v>
      </c>
      <c r="B134" s="8" t="s">
        <v>25550</v>
      </c>
      <c r="C134" s="8" t="s">
        <v>25559</v>
      </c>
      <c r="D134" s="8" t="s">
        <v>25558</v>
      </c>
      <c r="E134" s="13" t="s">
        <v>25557</v>
      </c>
      <c r="F134" s="77" t="str">
        <f t="shared" si="3"/>
        <v>К товару</v>
      </c>
      <c r="G134" s="18">
        <v>3166.8</v>
      </c>
      <c r="H134" s="61">
        <v>2</v>
      </c>
      <c r="I134" s="75"/>
    </row>
    <row r="135" spans="1:9" ht="30" x14ac:dyDescent="0.25">
      <c r="A135" s="8" t="s">
        <v>25556</v>
      </c>
      <c r="B135" s="8" t="s">
        <v>25550</v>
      </c>
      <c r="C135" s="8" t="s">
        <v>25555</v>
      </c>
      <c r="D135" s="8" t="s">
        <v>25555</v>
      </c>
      <c r="E135" s="13" t="s">
        <v>25554</v>
      </c>
      <c r="F135" s="77" t="str">
        <f t="shared" si="3"/>
        <v>К товару</v>
      </c>
      <c r="G135" s="18">
        <v>3785.6</v>
      </c>
      <c r="H135" s="61">
        <v>4</v>
      </c>
      <c r="I135" s="75"/>
    </row>
    <row r="136" spans="1:9" ht="15" x14ac:dyDescent="0.25">
      <c r="A136" s="8" t="s">
        <v>25553</v>
      </c>
      <c r="B136" s="8" t="s">
        <v>25550</v>
      </c>
      <c r="C136" s="8" t="s">
        <v>25552</v>
      </c>
      <c r="D136" s="8" t="s">
        <v>25552</v>
      </c>
      <c r="E136" s="13" t="s">
        <v>25551</v>
      </c>
      <c r="F136" s="77" t="str">
        <f t="shared" si="3"/>
        <v>К товару</v>
      </c>
      <c r="G136" s="18">
        <v>7571.2</v>
      </c>
      <c r="H136" s="61">
        <v>1</v>
      </c>
      <c r="I136" s="75"/>
    </row>
    <row r="137" spans="1:9" s="74" customFormat="1" ht="27" customHeight="1" x14ac:dyDescent="0.25">
      <c r="A137" s="170" t="s">
        <v>20947</v>
      </c>
      <c r="B137" s="171"/>
      <c r="C137" s="171"/>
      <c r="D137" s="171"/>
      <c r="E137" s="171"/>
      <c r="F137" s="98"/>
      <c r="G137" s="99"/>
      <c r="H137" s="70"/>
      <c r="I137" s="75"/>
    </row>
    <row r="138" spans="1:9" ht="30" x14ac:dyDescent="0.25">
      <c r="A138" s="8" t="s">
        <v>25549</v>
      </c>
      <c r="B138" s="8" t="s">
        <v>20685</v>
      </c>
      <c r="C138" s="8" t="s">
        <v>25548</v>
      </c>
      <c r="D138" s="8"/>
      <c r="E138" s="13" t="s">
        <v>25547</v>
      </c>
      <c r="F138" s="77" t="str">
        <f t="shared" ref="F138:F169" si="4">HYPERLINK("https://shop-askom.kz/?pbrandnumber="&amp;C138&amp;"&amp;pbrandname=MERCEDES", "К товару")</f>
        <v>К товару</v>
      </c>
      <c r="G138" s="18">
        <v>65520</v>
      </c>
      <c r="H138" s="61">
        <v>2</v>
      </c>
      <c r="I138" s="75"/>
    </row>
    <row r="139" spans="1:9" ht="15" x14ac:dyDescent="0.25">
      <c r="A139" s="8" t="s">
        <v>25546</v>
      </c>
      <c r="B139" s="8" t="s">
        <v>20685</v>
      </c>
      <c r="C139" s="8" t="s">
        <v>25545</v>
      </c>
      <c r="D139" s="8" t="s">
        <v>25544</v>
      </c>
      <c r="E139" s="13" t="s">
        <v>25543</v>
      </c>
      <c r="F139" s="77" t="str">
        <f t="shared" si="4"/>
        <v>К товару</v>
      </c>
      <c r="G139" s="18">
        <v>174283.2</v>
      </c>
      <c r="H139" s="61">
        <v>1</v>
      </c>
      <c r="I139" s="75"/>
    </row>
    <row r="140" spans="1:9" ht="15" x14ac:dyDescent="0.25">
      <c r="A140" s="8" t="s">
        <v>25542</v>
      </c>
      <c r="B140" s="8" t="s">
        <v>20685</v>
      </c>
      <c r="C140" s="8" t="s">
        <v>25541</v>
      </c>
      <c r="D140" s="8" t="s">
        <v>25541</v>
      </c>
      <c r="E140" s="13" t="s">
        <v>25540</v>
      </c>
      <c r="F140" s="77" t="str">
        <f t="shared" si="4"/>
        <v>К товару</v>
      </c>
      <c r="G140" s="18">
        <v>108108</v>
      </c>
      <c r="H140" s="61">
        <v>1</v>
      </c>
      <c r="I140" s="75"/>
    </row>
    <row r="141" spans="1:9" ht="15" x14ac:dyDescent="0.25">
      <c r="A141" s="8" t="s">
        <v>25539</v>
      </c>
      <c r="B141" s="8" t="s">
        <v>20685</v>
      </c>
      <c r="C141" s="8" t="s">
        <v>25538</v>
      </c>
      <c r="D141" s="8"/>
      <c r="E141" s="13" t="s">
        <v>25537</v>
      </c>
      <c r="F141" s="77" t="str">
        <f t="shared" si="4"/>
        <v>К товару</v>
      </c>
      <c r="G141" s="18">
        <v>1121.1200000000001</v>
      </c>
      <c r="H141" s="61">
        <v>1</v>
      </c>
      <c r="I141" s="75"/>
    </row>
    <row r="142" spans="1:9" ht="30" x14ac:dyDescent="0.25">
      <c r="A142" s="8" t="s">
        <v>25536</v>
      </c>
      <c r="B142" s="8" t="s">
        <v>20685</v>
      </c>
      <c r="C142" s="8" t="s">
        <v>25535</v>
      </c>
      <c r="D142" s="8" t="s">
        <v>25534</v>
      </c>
      <c r="E142" s="13" t="s">
        <v>25533</v>
      </c>
      <c r="F142" s="77" t="str">
        <f t="shared" si="4"/>
        <v>К товару</v>
      </c>
      <c r="G142" s="18">
        <v>2620.8000000000002</v>
      </c>
      <c r="H142" s="61">
        <v>4</v>
      </c>
      <c r="I142" s="75"/>
    </row>
    <row r="143" spans="1:9" ht="15" x14ac:dyDescent="0.25">
      <c r="A143" s="8" t="s">
        <v>25532</v>
      </c>
      <c r="B143" s="8" t="s">
        <v>20685</v>
      </c>
      <c r="C143" s="8" t="s">
        <v>25531</v>
      </c>
      <c r="D143" s="8" t="s">
        <v>25530</v>
      </c>
      <c r="E143" s="13" t="s">
        <v>25529</v>
      </c>
      <c r="F143" s="77" t="str">
        <f t="shared" si="4"/>
        <v>К товару</v>
      </c>
      <c r="G143" s="18">
        <v>1601.6000000000001</v>
      </c>
      <c r="H143" s="61">
        <v>2</v>
      </c>
      <c r="I143" s="75"/>
    </row>
    <row r="144" spans="1:9" ht="15" x14ac:dyDescent="0.25">
      <c r="A144" s="8" t="s">
        <v>25528</v>
      </c>
      <c r="B144" s="8" t="s">
        <v>20685</v>
      </c>
      <c r="C144" s="8" t="s">
        <v>25527</v>
      </c>
      <c r="D144" s="8" t="s">
        <v>25526</v>
      </c>
      <c r="E144" s="13" t="s">
        <v>25525</v>
      </c>
      <c r="F144" s="77" t="str">
        <f t="shared" si="4"/>
        <v>К товару</v>
      </c>
      <c r="G144" s="18">
        <v>1747.2</v>
      </c>
      <c r="H144" s="61">
        <v>6</v>
      </c>
      <c r="I144" s="75"/>
    </row>
    <row r="145" spans="1:9" ht="15" x14ac:dyDescent="0.25">
      <c r="A145" s="8" t="s">
        <v>25524</v>
      </c>
      <c r="B145" s="8" t="s">
        <v>20685</v>
      </c>
      <c r="C145" s="8" t="s">
        <v>25523</v>
      </c>
      <c r="D145" s="8"/>
      <c r="E145" s="13" t="s">
        <v>25522</v>
      </c>
      <c r="F145" s="77" t="str">
        <f t="shared" si="4"/>
        <v>К товару</v>
      </c>
      <c r="G145" s="18">
        <v>247.52</v>
      </c>
      <c r="H145" s="61">
        <v>4</v>
      </c>
      <c r="I145" s="75"/>
    </row>
    <row r="146" spans="1:9" ht="15" x14ac:dyDescent="0.25">
      <c r="A146" s="8" t="s">
        <v>25521</v>
      </c>
      <c r="B146" s="8" t="s">
        <v>20685</v>
      </c>
      <c r="C146" s="8" t="s">
        <v>25520</v>
      </c>
      <c r="D146" s="8" t="s">
        <v>25520</v>
      </c>
      <c r="E146" s="13" t="s">
        <v>25519</v>
      </c>
      <c r="F146" s="77" t="str">
        <f t="shared" si="4"/>
        <v>К товару</v>
      </c>
      <c r="G146" s="18">
        <v>11211.2</v>
      </c>
      <c r="H146" s="61">
        <v>1</v>
      </c>
      <c r="I146" s="75"/>
    </row>
    <row r="147" spans="1:9" ht="15" x14ac:dyDescent="0.25">
      <c r="A147" s="8" t="s">
        <v>25518</v>
      </c>
      <c r="B147" s="8" t="s">
        <v>20685</v>
      </c>
      <c r="C147" s="8" t="s">
        <v>25517</v>
      </c>
      <c r="D147" s="8" t="s">
        <v>25517</v>
      </c>
      <c r="E147" s="13" t="s">
        <v>25516</v>
      </c>
      <c r="F147" s="77" t="str">
        <f t="shared" si="4"/>
        <v>К товару</v>
      </c>
      <c r="G147" s="18">
        <v>2111.2000000000003</v>
      </c>
      <c r="H147" s="61">
        <v>4</v>
      </c>
      <c r="I147" s="75"/>
    </row>
    <row r="148" spans="1:9" ht="30" x14ac:dyDescent="0.25">
      <c r="A148" s="8" t="s">
        <v>25515</v>
      </c>
      <c r="B148" s="8" t="s">
        <v>20685</v>
      </c>
      <c r="C148" s="8" t="s">
        <v>25514</v>
      </c>
      <c r="D148" s="8" t="s">
        <v>25514</v>
      </c>
      <c r="E148" s="13" t="s">
        <v>25513</v>
      </c>
      <c r="F148" s="77" t="str">
        <f t="shared" si="4"/>
        <v>К товару</v>
      </c>
      <c r="G148" s="18">
        <v>90781.6</v>
      </c>
      <c r="H148" s="61">
        <v>1</v>
      </c>
      <c r="I148" s="75"/>
    </row>
    <row r="149" spans="1:9" ht="15" x14ac:dyDescent="0.25">
      <c r="A149" s="8" t="s">
        <v>25512</v>
      </c>
      <c r="B149" s="8" t="s">
        <v>20685</v>
      </c>
      <c r="C149" s="8" t="s">
        <v>25511</v>
      </c>
      <c r="D149" s="8" t="s">
        <v>25511</v>
      </c>
      <c r="E149" s="13" t="s">
        <v>25508</v>
      </c>
      <c r="F149" s="77" t="str">
        <f t="shared" si="4"/>
        <v>К товару</v>
      </c>
      <c r="G149" s="18">
        <v>9136.4</v>
      </c>
      <c r="H149" s="61">
        <v>1</v>
      </c>
      <c r="I149" s="75"/>
    </row>
    <row r="150" spans="1:9" ht="15" x14ac:dyDescent="0.25">
      <c r="A150" s="8" t="s">
        <v>25510</v>
      </c>
      <c r="B150" s="8" t="s">
        <v>20685</v>
      </c>
      <c r="C150" s="8" t="s">
        <v>25509</v>
      </c>
      <c r="D150" s="8" t="s">
        <v>25509</v>
      </c>
      <c r="E150" s="13" t="s">
        <v>25508</v>
      </c>
      <c r="F150" s="77" t="str">
        <f t="shared" si="4"/>
        <v>К товару</v>
      </c>
      <c r="G150" s="18">
        <v>837.2</v>
      </c>
      <c r="H150" s="61">
        <v>1</v>
      </c>
      <c r="I150" s="75"/>
    </row>
    <row r="151" spans="1:9" ht="15" x14ac:dyDescent="0.25">
      <c r="A151" s="8" t="s">
        <v>25507</v>
      </c>
      <c r="B151" s="8" t="s">
        <v>20685</v>
      </c>
      <c r="C151" s="8" t="s">
        <v>25506</v>
      </c>
      <c r="D151" s="8" t="s">
        <v>25505</v>
      </c>
      <c r="E151" s="13" t="s">
        <v>25504</v>
      </c>
      <c r="F151" s="77" t="str">
        <f t="shared" si="4"/>
        <v>К товару</v>
      </c>
      <c r="G151" s="18">
        <v>13759.2</v>
      </c>
      <c r="H151" s="61">
        <v>2</v>
      </c>
      <c r="I151" s="75"/>
    </row>
    <row r="152" spans="1:9" ht="15" x14ac:dyDescent="0.25">
      <c r="A152" s="8" t="s">
        <v>25503</v>
      </c>
      <c r="B152" s="8" t="s">
        <v>20685</v>
      </c>
      <c r="C152" s="8" t="s">
        <v>25502</v>
      </c>
      <c r="D152" s="8" t="s">
        <v>25502</v>
      </c>
      <c r="E152" s="13" t="s">
        <v>25501</v>
      </c>
      <c r="F152" s="77" t="str">
        <f t="shared" si="4"/>
        <v>К товару</v>
      </c>
      <c r="G152" s="18">
        <v>800.80000000000007</v>
      </c>
      <c r="H152" s="61">
        <v>10</v>
      </c>
      <c r="I152" s="75"/>
    </row>
    <row r="153" spans="1:9" ht="15" x14ac:dyDescent="0.25">
      <c r="A153" s="8" t="s">
        <v>25500</v>
      </c>
      <c r="B153" s="8" t="s">
        <v>20685</v>
      </c>
      <c r="C153" s="8" t="s">
        <v>25499</v>
      </c>
      <c r="D153" s="8" t="s">
        <v>25499</v>
      </c>
      <c r="E153" s="13" t="s">
        <v>25498</v>
      </c>
      <c r="F153" s="77" t="str">
        <f t="shared" si="4"/>
        <v>К товару</v>
      </c>
      <c r="G153" s="18">
        <v>54745.599999999999</v>
      </c>
      <c r="H153" s="61">
        <v>2</v>
      </c>
      <c r="I153" s="75"/>
    </row>
    <row r="154" spans="1:9" ht="15" x14ac:dyDescent="0.25">
      <c r="A154" s="8" t="s">
        <v>25497</v>
      </c>
      <c r="B154" s="8" t="s">
        <v>20685</v>
      </c>
      <c r="C154" s="8" t="s">
        <v>25496</v>
      </c>
      <c r="D154" s="8" t="s">
        <v>25496</v>
      </c>
      <c r="E154" s="13" t="s">
        <v>25495</v>
      </c>
      <c r="F154" s="77" t="str">
        <f t="shared" si="4"/>
        <v>К товару</v>
      </c>
      <c r="G154" s="18">
        <v>582.4</v>
      </c>
      <c r="H154" s="61">
        <v>1</v>
      </c>
      <c r="I154" s="75"/>
    </row>
    <row r="155" spans="1:9" ht="30" x14ac:dyDescent="0.25">
      <c r="A155" s="8" t="s">
        <v>25494</v>
      </c>
      <c r="B155" s="8" t="s">
        <v>20685</v>
      </c>
      <c r="C155" s="8" t="s">
        <v>25493</v>
      </c>
      <c r="D155" s="8" t="s">
        <v>25492</v>
      </c>
      <c r="E155" s="13" t="s">
        <v>25491</v>
      </c>
      <c r="F155" s="77" t="str">
        <f t="shared" si="4"/>
        <v>К товару</v>
      </c>
      <c r="G155" s="18">
        <v>51251.200000000004</v>
      </c>
      <c r="H155" s="61">
        <v>1</v>
      </c>
      <c r="I155" s="75"/>
    </row>
    <row r="156" spans="1:9" ht="15" x14ac:dyDescent="0.25">
      <c r="A156" s="8" t="s">
        <v>25490</v>
      </c>
      <c r="B156" s="8" t="s">
        <v>20685</v>
      </c>
      <c r="C156" s="8" t="s">
        <v>25489</v>
      </c>
      <c r="D156" s="8" t="s">
        <v>25489</v>
      </c>
      <c r="E156" s="13" t="s">
        <v>25488</v>
      </c>
      <c r="F156" s="77" t="str">
        <f t="shared" si="4"/>
        <v>К товару</v>
      </c>
      <c r="G156" s="18">
        <v>3035.76</v>
      </c>
      <c r="H156" s="61">
        <v>1</v>
      </c>
      <c r="I156" s="75"/>
    </row>
    <row r="157" spans="1:9" ht="30" x14ac:dyDescent="0.25">
      <c r="A157" s="8" t="s">
        <v>25487</v>
      </c>
      <c r="B157" s="8" t="s">
        <v>20685</v>
      </c>
      <c r="C157" s="8" t="s">
        <v>25486</v>
      </c>
      <c r="D157" s="8" t="s">
        <v>25486</v>
      </c>
      <c r="E157" s="13" t="s">
        <v>25485</v>
      </c>
      <c r="F157" s="77" t="str">
        <f t="shared" si="4"/>
        <v>К товару</v>
      </c>
      <c r="G157" s="18">
        <v>6952.4000000000005</v>
      </c>
      <c r="H157" s="61">
        <v>2</v>
      </c>
      <c r="I157" s="75"/>
    </row>
    <row r="158" spans="1:9" ht="15" x14ac:dyDescent="0.25">
      <c r="A158" s="8" t="s">
        <v>25484</v>
      </c>
      <c r="B158" s="8" t="s">
        <v>20685</v>
      </c>
      <c r="C158" s="8" t="s">
        <v>25483</v>
      </c>
      <c r="D158" s="8" t="s">
        <v>25483</v>
      </c>
      <c r="E158" s="13" t="s">
        <v>25482</v>
      </c>
      <c r="F158" s="77" t="str">
        <f t="shared" si="4"/>
        <v>К товару</v>
      </c>
      <c r="G158" s="18">
        <v>30139.200000000001</v>
      </c>
      <c r="H158" s="61">
        <v>1</v>
      </c>
      <c r="I158" s="75"/>
    </row>
    <row r="159" spans="1:9" ht="15" x14ac:dyDescent="0.25">
      <c r="A159" s="8" t="s">
        <v>25481</v>
      </c>
      <c r="B159" s="8" t="s">
        <v>20685</v>
      </c>
      <c r="C159" s="8" t="s">
        <v>25480</v>
      </c>
      <c r="D159" s="8" t="s">
        <v>25480</v>
      </c>
      <c r="E159" s="13" t="s">
        <v>25479</v>
      </c>
      <c r="F159" s="77" t="str">
        <f t="shared" si="4"/>
        <v>К товару</v>
      </c>
      <c r="G159" s="18">
        <v>1965.6000000000001</v>
      </c>
      <c r="H159" s="61">
        <v>1</v>
      </c>
      <c r="I159" s="75"/>
    </row>
    <row r="160" spans="1:9" ht="15" x14ac:dyDescent="0.25">
      <c r="A160" s="8" t="s">
        <v>25478</v>
      </c>
      <c r="B160" s="8" t="s">
        <v>20685</v>
      </c>
      <c r="C160" s="8" t="s">
        <v>25477</v>
      </c>
      <c r="D160" s="8" t="s">
        <v>25477</v>
      </c>
      <c r="E160" s="13" t="s">
        <v>25476</v>
      </c>
      <c r="F160" s="77" t="str">
        <f t="shared" si="4"/>
        <v>К товару</v>
      </c>
      <c r="G160" s="18">
        <v>6552</v>
      </c>
      <c r="H160" s="61">
        <v>1</v>
      </c>
      <c r="I160" s="75"/>
    </row>
    <row r="161" spans="1:9" ht="15" x14ac:dyDescent="0.25">
      <c r="A161" s="8" t="s">
        <v>25475</v>
      </c>
      <c r="B161" s="8" t="s">
        <v>20685</v>
      </c>
      <c r="C161" s="8" t="s">
        <v>25474</v>
      </c>
      <c r="D161" s="8" t="s">
        <v>25474</v>
      </c>
      <c r="E161" s="13" t="s">
        <v>25473</v>
      </c>
      <c r="F161" s="77" t="str">
        <f t="shared" si="4"/>
        <v>К товару</v>
      </c>
      <c r="G161" s="18">
        <v>5678.4000000000005</v>
      </c>
      <c r="H161" s="61">
        <v>3</v>
      </c>
      <c r="I161" s="75"/>
    </row>
    <row r="162" spans="1:9" ht="15" x14ac:dyDescent="0.25">
      <c r="A162" s="8" t="s">
        <v>25472</v>
      </c>
      <c r="B162" s="8" t="s">
        <v>20685</v>
      </c>
      <c r="C162" s="8" t="s">
        <v>25471</v>
      </c>
      <c r="D162" s="8"/>
      <c r="E162" s="13" t="s">
        <v>25470</v>
      </c>
      <c r="F162" s="77" t="str">
        <f t="shared" si="4"/>
        <v>К товару</v>
      </c>
      <c r="G162" s="18">
        <v>364</v>
      </c>
      <c r="H162" s="61">
        <v>1</v>
      </c>
      <c r="I162" s="75"/>
    </row>
    <row r="163" spans="1:9" ht="15" x14ac:dyDescent="0.25">
      <c r="A163" s="8" t="s">
        <v>25469</v>
      </c>
      <c r="B163" s="8" t="s">
        <v>20685</v>
      </c>
      <c r="C163" s="8" t="s">
        <v>25468</v>
      </c>
      <c r="D163" s="8" t="s">
        <v>25467</v>
      </c>
      <c r="E163" s="13" t="s">
        <v>25466</v>
      </c>
      <c r="F163" s="77" t="str">
        <f t="shared" si="4"/>
        <v>К товару</v>
      </c>
      <c r="G163" s="18">
        <v>142506</v>
      </c>
      <c r="H163" s="61">
        <v>2</v>
      </c>
      <c r="I163" s="75"/>
    </row>
    <row r="164" spans="1:9" ht="15" x14ac:dyDescent="0.25">
      <c r="A164" s="8" t="s">
        <v>25465</v>
      </c>
      <c r="B164" s="8" t="s">
        <v>20685</v>
      </c>
      <c r="C164" s="8" t="s">
        <v>25464</v>
      </c>
      <c r="D164" s="8" t="s">
        <v>25464</v>
      </c>
      <c r="E164" s="13" t="s">
        <v>25463</v>
      </c>
      <c r="F164" s="77" t="str">
        <f t="shared" si="4"/>
        <v>К товару</v>
      </c>
      <c r="G164" s="18">
        <v>10010</v>
      </c>
      <c r="H164" s="61">
        <v>1</v>
      </c>
      <c r="I164" s="75"/>
    </row>
    <row r="165" spans="1:9" ht="15" x14ac:dyDescent="0.25">
      <c r="A165" s="8" t="s">
        <v>25462</v>
      </c>
      <c r="B165" s="8" t="s">
        <v>20685</v>
      </c>
      <c r="C165" s="8" t="s">
        <v>25461</v>
      </c>
      <c r="D165" s="8" t="s">
        <v>25461</v>
      </c>
      <c r="E165" s="13" t="s">
        <v>25460</v>
      </c>
      <c r="F165" s="77" t="str">
        <f t="shared" si="4"/>
        <v>К товару</v>
      </c>
      <c r="G165" s="18">
        <v>3640</v>
      </c>
      <c r="H165" s="61">
        <v>1</v>
      </c>
      <c r="I165" s="75"/>
    </row>
    <row r="166" spans="1:9" ht="15" x14ac:dyDescent="0.25">
      <c r="A166" s="8" t="s">
        <v>25459</v>
      </c>
      <c r="B166" s="8" t="s">
        <v>20685</v>
      </c>
      <c r="C166" s="8" t="s">
        <v>25458</v>
      </c>
      <c r="D166" s="8" t="s">
        <v>25458</v>
      </c>
      <c r="E166" s="13" t="s">
        <v>25457</v>
      </c>
      <c r="F166" s="77" t="str">
        <f t="shared" si="4"/>
        <v>К товару</v>
      </c>
      <c r="G166" s="18">
        <v>34834.800000000003</v>
      </c>
      <c r="H166" s="61">
        <v>1</v>
      </c>
      <c r="I166" s="75"/>
    </row>
    <row r="167" spans="1:9" ht="15" x14ac:dyDescent="0.25">
      <c r="A167" s="8" t="s">
        <v>26552</v>
      </c>
      <c r="B167" s="8" t="s">
        <v>20685</v>
      </c>
      <c r="C167" s="8" t="s">
        <v>26553</v>
      </c>
      <c r="D167" s="8" t="s">
        <v>26553</v>
      </c>
      <c r="E167" s="13" t="s">
        <v>26554</v>
      </c>
      <c r="F167" s="77" t="str">
        <f t="shared" si="4"/>
        <v>К товару</v>
      </c>
      <c r="G167" s="18">
        <v>546</v>
      </c>
      <c r="H167" s="61">
        <v>7</v>
      </c>
      <c r="I167" s="75"/>
    </row>
    <row r="168" spans="1:9" ht="15" x14ac:dyDescent="0.25">
      <c r="A168" s="8" t="s">
        <v>25456</v>
      </c>
      <c r="B168" s="8" t="s">
        <v>20685</v>
      </c>
      <c r="C168" s="8" t="s">
        <v>25455</v>
      </c>
      <c r="D168" s="8"/>
      <c r="E168" s="13" t="s">
        <v>25454</v>
      </c>
      <c r="F168" s="77" t="str">
        <f t="shared" si="4"/>
        <v>К товару</v>
      </c>
      <c r="G168" s="18">
        <v>3094</v>
      </c>
      <c r="H168" s="61">
        <v>1</v>
      </c>
      <c r="I168" s="75"/>
    </row>
    <row r="169" spans="1:9" ht="15" x14ac:dyDescent="0.25">
      <c r="A169" s="8" t="s">
        <v>25453</v>
      </c>
      <c r="B169" s="8" t="s">
        <v>20685</v>
      </c>
      <c r="C169" s="8" t="s">
        <v>25452</v>
      </c>
      <c r="D169" s="8" t="s">
        <v>25452</v>
      </c>
      <c r="E169" s="13" t="s">
        <v>25451</v>
      </c>
      <c r="F169" s="77" t="str">
        <f t="shared" si="4"/>
        <v>К товару</v>
      </c>
      <c r="G169" s="18">
        <v>31886.400000000001</v>
      </c>
      <c r="H169" s="61">
        <v>2</v>
      </c>
      <c r="I169" s="75"/>
    </row>
    <row r="170" spans="1:9" ht="15" x14ac:dyDescent="0.25">
      <c r="A170" s="8" t="s">
        <v>25450</v>
      </c>
      <c r="B170" s="8" t="s">
        <v>20685</v>
      </c>
      <c r="C170" s="8" t="s">
        <v>25449</v>
      </c>
      <c r="D170" s="8"/>
      <c r="E170" s="13" t="s">
        <v>25448</v>
      </c>
      <c r="F170" s="77" t="str">
        <f t="shared" ref="F170:F192" si="5">HYPERLINK("https://shop-askom.kz/?pbrandnumber="&amp;C170&amp;"&amp;pbrandname=MERCEDES", "К товару")</f>
        <v>К товару</v>
      </c>
      <c r="G170" s="18">
        <v>50.96</v>
      </c>
      <c r="H170" s="61">
        <v>1</v>
      </c>
      <c r="I170" s="75"/>
    </row>
    <row r="171" spans="1:9" ht="15" x14ac:dyDescent="0.25">
      <c r="A171" s="8" t="s">
        <v>25447</v>
      </c>
      <c r="B171" s="8" t="s">
        <v>20685</v>
      </c>
      <c r="C171" s="8" t="s">
        <v>25446</v>
      </c>
      <c r="D171" s="8" t="s">
        <v>25445</v>
      </c>
      <c r="E171" s="13" t="s">
        <v>25444</v>
      </c>
      <c r="F171" s="77" t="str">
        <f t="shared" si="5"/>
        <v>К товару</v>
      </c>
      <c r="G171" s="18">
        <v>14851.2</v>
      </c>
      <c r="H171" s="61">
        <v>4</v>
      </c>
      <c r="I171" s="75"/>
    </row>
    <row r="172" spans="1:9" ht="15" x14ac:dyDescent="0.25">
      <c r="A172" s="8" t="s">
        <v>25443</v>
      </c>
      <c r="B172" s="8" t="s">
        <v>20685</v>
      </c>
      <c r="C172" s="8" t="s">
        <v>25442</v>
      </c>
      <c r="D172" s="8" t="s">
        <v>25442</v>
      </c>
      <c r="E172" s="13" t="s">
        <v>25441</v>
      </c>
      <c r="F172" s="77" t="str">
        <f t="shared" si="5"/>
        <v>К товару</v>
      </c>
      <c r="G172" s="18">
        <v>24096.799999999999</v>
      </c>
      <c r="H172" s="61">
        <v>1</v>
      </c>
      <c r="I172" s="75"/>
    </row>
    <row r="173" spans="1:9" ht="15" x14ac:dyDescent="0.25">
      <c r="A173" s="8" t="s">
        <v>25440</v>
      </c>
      <c r="B173" s="8" t="s">
        <v>20685</v>
      </c>
      <c r="C173" s="8" t="s">
        <v>25439</v>
      </c>
      <c r="D173" s="8" t="s">
        <v>25439</v>
      </c>
      <c r="E173" s="13" t="s">
        <v>25438</v>
      </c>
      <c r="F173" s="77" t="str">
        <f t="shared" si="5"/>
        <v>К товару</v>
      </c>
      <c r="G173" s="18">
        <v>11029.2</v>
      </c>
      <c r="H173" s="61">
        <v>3</v>
      </c>
      <c r="I173" s="75"/>
    </row>
    <row r="174" spans="1:9" ht="15" x14ac:dyDescent="0.25">
      <c r="A174" s="8" t="s">
        <v>25437</v>
      </c>
      <c r="B174" s="8" t="s">
        <v>20685</v>
      </c>
      <c r="C174" s="8" t="s">
        <v>25436</v>
      </c>
      <c r="D174" s="8" t="s">
        <v>25436</v>
      </c>
      <c r="E174" s="13" t="s">
        <v>25435</v>
      </c>
      <c r="F174" s="77" t="str">
        <f t="shared" si="5"/>
        <v>К товару</v>
      </c>
      <c r="G174" s="18">
        <v>12558</v>
      </c>
      <c r="H174" s="61">
        <v>2</v>
      </c>
      <c r="I174" s="75"/>
    </row>
    <row r="175" spans="1:9" ht="15" x14ac:dyDescent="0.25">
      <c r="A175" s="8" t="s">
        <v>25434</v>
      </c>
      <c r="B175" s="8" t="s">
        <v>20685</v>
      </c>
      <c r="C175" s="8" t="s">
        <v>25433</v>
      </c>
      <c r="D175" s="8" t="s">
        <v>25433</v>
      </c>
      <c r="E175" s="13" t="s">
        <v>25432</v>
      </c>
      <c r="F175" s="77" t="str">
        <f t="shared" si="5"/>
        <v>К товару</v>
      </c>
      <c r="G175" s="18">
        <v>6552</v>
      </c>
      <c r="H175" s="61">
        <v>3</v>
      </c>
      <c r="I175" s="75"/>
    </row>
    <row r="176" spans="1:9" ht="15" x14ac:dyDescent="0.25">
      <c r="A176" s="8" t="s">
        <v>25431</v>
      </c>
      <c r="B176" s="8" t="s">
        <v>20685</v>
      </c>
      <c r="C176" s="8" t="s">
        <v>11483</v>
      </c>
      <c r="D176" s="8" t="s">
        <v>11483</v>
      </c>
      <c r="E176" s="13" t="s">
        <v>25430</v>
      </c>
      <c r="F176" s="77" t="str">
        <f t="shared" si="5"/>
        <v>К товару</v>
      </c>
      <c r="G176" s="18">
        <v>38220</v>
      </c>
      <c r="H176" s="61">
        <v>1</v>
      </c>
      <c r="I176" s="75"/>
    </row>
    <row r="177" spans="1:9" ht="15" x14ac:dyDescent="0.25">
      <c r="A177" s="8" t="s">
        <v>20686</v>
      </c>
      <c r="B177" s="8" t="s">
        <v>20685</v>
      </c>
      <c r="C177" s="8" t="s">
        <v>20687</v>
      </c>
      <c r="D177" s="8" t="s">
        <v>20687</v>
      </c>
      <c r="E177" s="13" t="s">
        <v>20688</v>
      </c>
      <c r="F177" s="77" t="str">
        <f t="shared" si="5"/>
        <v>К товару</v>
      </c>
      <c r="G177" s="18">
        <v>17362.8</v>
      </c>
      <c r="H177" s="61">
        <v>3</v>
      </c>
      <c r="I177" s="75"/>
    </row>
    <row r="178" spans="1:9" ht="15" x14ac:dyDescent="0.25">
      <c r="A178" s="8" t="s">
        <v>26555</v>
      </c>
      <c r="B178" s="8" t="s">
        <v>20685</v>
      </c>
      <c r="C178" s="8" t="s">
        <v>26556</v>
      </c>
      <c r="D178" s="8" t="s">
        <v>26556</v>
      </c>
      <c r="E178" s="13" t="s">
        <v>26557</v>
      </c>
      <c r="F178" s="77" t="str">
        <f t="shared" si="5"/>
        <v>К товару</v>
      </c>
      <c r="G178" s="18">
        <v>18090.8</v>
      </c>
      <c r="H178" s="61">
        <v>6</v>
      </c>
      <c r="I178" s="75"/>
    </row>
    <row r="179" spans="1:9" ht="15" x14ac:dyDescent="0.25">
      <c r="A179" s="8" t="s">
        <v>25429</v>
      </c>
      <c r="B179" s="8" t="s">
        <v>20685</v>
      </c>
      <c r="C179" s="8" t="s">
        <v>25428</v>
      </c>
      <c r="D179" s="8" t="s">
        <v>25428</v>
      </c>
      <c r="E179" s="13" t="s">
        <v>25427</v>
      </c>
      <c r="F179" s="77" t="str">
        <f t="shared" si="5"/>
        <v>К товару</v>
      </c>
      <c r="G179" s="18">
        <v>7294.56</v>
      </c>
      <c r="H179" s="61">
        <v>1</v>
      </c>
      <c r="I179" s="75"/>
    </row>
    <row r="180" spans="1:9" ht="30" x14ac:dyDescent="0.25">
      <c r="A180" s="8" t="s">
        <v>25426</v>
      </c>
      <c r="B180" s="8" t="s">
        <v>20685</v>
      </c>
      <c r="C180" s="8" t="s">
        <v>25425</v>
      </c>
      <c r="D180" s="8" t="s">
        <v>25424</v>
      </c>
      <c r="E180" s="13" t="s">
        <v>25423</v>
      </c>
      <c r="F180" s="77" t="str">
        <f t="shared" si="5"/>
        <v>К товару</v>
      </c>
      <c r="G180" s="18">
        <v>2628.08</v>
      </c>
      <c r="H180" s="61">
        <v>2</v>
      </c>
      <c r="I180" s="75"/>
    </row>
    <row r="181" spans="1:9" ht="30" x14ac:dyDescent="0.25">
      <c r="A181" s="8" t="s">
        <v>25422</v>
      </c>
      <c r="B181" s="8" t="s">
        <v>20685</v>
      </c>
      <c r="C181" s="8" t="s">
        <v>25421</v>
      </c>
      <c r="D181" s="8" t="s">
        <v>25421</v>
      </c>
      <c r="E181" s="13" t="s">
        <v>25420</v>
      </c>
      <c r="F181" s="77" t="str">
        <f t="shared" si="5"/>
        <v>К товару</v>
      </c>
      <c r="G181" s="18">
        <v>47320</v>
      </c>
      <c r="H181" s="61">
        <v>3</v>
      </c>
      <c r="I181" s="75"/>
    </row>
    <row r="182" spans="1:9" ht="15" x14ac:dyDescent="0.25">
      <c r="A182" s="8" t="s">
        <v>25419</v>
      </c>
      <c r="B182" s="8" t="s">
        <v>20685</v>
      </c>
      <c r="C182" s="8" t="s">
        <v>25418</v>
      </c>
      <c r="D182" s="8" t="s">
        <v>25418</v>
      </c>
      <c r="E182" s="13" t="s">
        <v>25417</v>
      </c>
      <c r="F182" s="77" t="str">
        <f t="shared" si="5"/>
        <v>К товару</v>
      </c>
      <c r="G182" s="18">
        <v>364</v>
      </c>
      <c r="H182" s="61">
        <v>6</v>
      </c>
      <c r="I182" s="75"/>
    </row>
    <row r="183" spans="1:9" ht="15" x14ac:dyDescent="0.25">
      <c r="A183" s="8" t="s">
        <v>25416</v>
      </c>
      <c r="B183" s="8" t="s">
        <v>20685</v>
      </c>
      <c r="C183" s="8" t="s">
        <v>25415</v>
      </c>
      <c r="D183" s="8" t="s">
        <v>25415</v>
      </c>
      <c r="E183" s="13" t="s">
        <v>25414</v>
      </c>
      <c r="F183" s="77" t="str">
        <f t="shared" si="5"/>
        <v>К товару</v>
      </c>
      <c r="G183" s="18">
        <v>30139.200000000001</v>
      </c>
      <c r="H183" s="61">
        <v>1</v>
      </c>
      <c r="I183" s="75"/>
    </row>
    <row r="184" spans="1:9" ht="15" x14ac:dyDescent="0.25">
      <c r="A184" s="8" t="s">
        <v>25413</v>
      </c>
      <c r="B184" s="8" t="s">
        <v>20685</v>
      </c>
      <c r="C184" s="8" t="s">
        <v>25412</v>
      </c>
      <c r="D184" s="8" t="s">
        <v>25412</v>
      </c>
      <c r="E184" s="13" t="s">
        <v>25411</v>
      </c>
      <c r="F184" s="77" t="str">
        <f t="shared" si="5"/>
        <v>К товару</v>
      </c>
      <c r="G184" s="18">
        <v>21658</v>
      </c>
      <c r="H184" s="61">
        <v>3</v>
      </c>
      <c r="I184" s="75"/>
    </row>
    <row r="185" spans="1:9" ht="15" x14ac:dyDescent="0.25">
      <c r="A185" s="8" t="s">
        <v>25410</v>
      </c>
      <c r="B185" s="8" t="s">
        <v>20685</v>
      </c>
      <c r="C185" s="8" t="s">
        <v>25409</v>
      </c>
      <c r="D185" s="8" t="s">
        <v>25409</v>
      </c>
      <c r="E185" s="13" t="s">
        <v>25408</v>
      </c>
      <c r="F185" s="77" t="str">
        <f t="shared" si="5"/>
        <v>К товару</v>
      </c>
      <c r="G185" s="18">
        <v>2111.2000000000003</v>
      </c>
      <c r="H185" s="61">
        <v>4</v>
      </c>
      <c r="I185" s="75"/>
    </row>
    <row r="186" spans="1:9" ht="15" x14ac:dyDescent="0.25">
      <c r="A186" s="8" t="s">
        <v>25407</v>
      </c>
      <c r="B186" s="8" t="s">
        <v>20685</v>
      </c>
      <c r="C186" s="8" t="s">
        <v>25406</v>
      </c>
      <c r="D186" s="8" t="s">
        <v>25406</v>
      </c>
      <c r="E186" s="13" t="s">
        <v>25405</v>
      </c>
      <c r="F186" s="77" t="str">
        <f t="shared" si="5"/>
        <v>К товару</v>
      </c>
      <c r="G186" s="18">
        <v>14742</v>
      </c>
      <c r="H186" s="61">
        <v>1</v>
      </c>
      <c r="I186" s="75"/>
    </row>
    <row r="187" spans="1:9" ht="15" x14ac:dyDescent="0.25">
      <c r="A187" s="8" t="s">
        <v>25404</v>
      </c>
      <c r="B187" s="8" t="s">
        <v>20685</v>
      </c>
      <c r="C187" s="8" t="s">
        <v>25403</v>
      </c>
      <c r="D187" s="8" t="s">
        <v>25403</v>
      </c>
      <c r="E187" s="13" t="s">
        <v>25402</v>
      </c>
      <c r="F187" s="77" t="str">
        <f t="shared" si="5"/>
        <v>К товару</v>
      </c>
      <c r="G187" s="18">
        <v>11356.800000000001</v>
      </c>
      <c r="H187" s="61">
        <v>7</v>
      </c>
      <c r="I187" s="75"/>
    </row>
    <row r="188" spans="1:9" ht="15" x14ac:dyDescent="0.25">
      <c r="A188" s="8" t="s">
        <v>22002</v>
      </c>
      <c r="B188" s="8" t="s">
        <v>20685</v>
      </c>
      <c r="C188" s="8" t="s">
        <v>22003</v>
      </c>
      <c r="D188" s="8" t="s">
        <v>22003</v>
      </c>
      <c r="E188" s="13" t="s">
        <v>22004</v>
      </c>
      <c r="F188" s="77" t="str">
        <f t="shared" si="5"/>
        <v>К товару</v>
      </c>
      <c r="G188" s="18">
        <v>10628.800000000001</v>
      </c>
      <c r="H188" s="61">
        <v>5</v>
      </c>
      <c r="I188" s="75"/>
    </row>
    <row r="189" spans="1:9" ht="15" x14ac:dyDescent="0.25">
      <c r="A189" s="8" t="s">
        <v>25401</v>
      </c>
      <c r="B189" s="8" t="s">
        <v>20685</v>
      </c>
      <c r="C189" s="8" t="s">
        <v>25400</v>
      </c>
      <c r="D189" s="8" t="s">
        <v>25399</v>
      </c>
      <c r="E189" s="13" t="s">
        <v>25398</v>
      </c>
      <c r="F189" s="77" t="str">
        <f t="shared" si="5"/>
        <v>К товару</v>
      </c>
      <c r="G189" s="18">
        <v>5969.6</v>
      </c>
      <c r="H189" s="61">
        <v>1</v>
      </c>
      <c r="I189" s="75"/>
    </row>
    <row r="190" spans="1:9" ht="15" x14ac:dyDescent="0.25">
      <c r="A190" s="8" t="s">
        <v>25397</v>
      </c>
      <c r="B190" s="8" t="s">
        <v>20685</v>
      </c>
      <c r="C190" s="8" t="s">
        <v>25396</v>
      </c>
      <c r="D190" s="8" t="s">
        <v>25396</v>
      </c>
      <c r="E190" s="13" t="s">
        <v>25395</v>
      </c>
      <c r="F190" s="77" t="str">
        <f t="shared" si="5"/>
        <v>К товару</v>
      </c>
      <c r="G190" s="18">
        <v>4295.2</v>
      </c>
      <c r="H190" s="61">
        <v>5</v>
      </c>
      <c r="I190" s="75"/>
    </row>
    <row r="191" spans="1:9" ht="15" x14ac:dyDescent="0.25">
      <c r="A191" s="8" t="s">
        <v>25394</v>
      </c>
      <c r="B191" s="8" t="s">
        <v>20685</v>
      </c>
      <c r="C191" s="8" t="s">
        <v>25393</v>
      </c>
      <c r="D191" s="8" t="s">
        <v>25392</v>
      </c>
      <c r="E191" s="13" t="s">
        <v>25391</v>
      </c>
      <c r="F191" s="77" t="str">
        <f t="shared" si="5"/>
        <v>К товару</v>
      </c>
      <c r="G191" s="18">
        <v>25079.600000000002</v>
      </c>
      <c r="H191" s="61">
        <v>1</v>
      </c>
      <c r="I191" s="75"/>
    </row>
    <row r="192" spans="1:9" ht="15" x14ac:dyDescent="0.25">
      <c r="A192" s="8" t="s">
        <v>25390</v>
      </c>
      <c r="B192" s="8" t="s">
        <v>20685</v>
      </c>
      <c r="C192" s="8" t="s">
        <v>25389</v>
      </c>
      <c r="D192" s="8" t="s">
        <v>25389</v>
      </c>
      <c r="E192" s="13" t="s">
        <v>25388</v>
      </c>
      <c r="F192" s="77" t="str">
        <f t="shared" si="5"/>
        <v>К товару</v>
      </c>
      <c r="G192" s="18">
        <v>22968.400000000001</v>
      </c>
      <c r="H192" s="61">
        <v>5</v>
      </c>
      <c r="I192" s="75"/>
    </row>
    <row r="193" spans="1:9" ht="23.25" customHeight="1" x14ac:dyDescent="0.25">
      <c r="A193" s="170" t="s">
        <v>20948</v>
      </c>
      <c r="B193" s="171"/>
      <c r="C193" s="171"/>
      <c r="D193" s="171"/>
      <c r="E193" s="171"/>
      <c r="F193" s="98"/>
      <c r="G193" s="99"/>
      <c r="H193" s="70"/>
      <c r="I193" s="75"/>
    </row>
    <row r="194" spans="1:9" ht="15" x14ac:dyDescent="0.25">
      <c r="A194" s="8" t="s">
        <v>20781</v>
      </c>
      <c r="B194" s="8" t="s">
        <v>20692</v>
      </c>
      <c r="C194" s="8" t="s">
        <v>20782</v>
      </c>
      <c r="D194" s="8" t="s">
        <v>20782</v>
      </c>
      <c r="E194" s="13" t="s">
        <v>22005</v>
      </c>
      <c r="F194" s="77" t="str">
        <f t="shared" ref="F194:F225" si="6">HYPERLINK("https://shop-askom.kz/?pbrandnumber="&amp;C194&amp;"&amp;pbrandname=RENAULT", "К товару")</f>
        <v>К товару</v>
      </c>
      <c r="G194" s="18">
        <v>442660.4</v>
      </c>
      <c r="H194" s="61">
        <v>1</v>
      </c>
      <c r="I194" s="75"/>
    </row>
    <row r="195" spans="1:9" ht="15" x14ac:dyDescent="0.25">
      <c r="A195" s="8" t="s">
        <v>20689</v>
      </c>
      <c r="B195" s="8" t="s">
        <v>20692</v>
      </c>
      <c r="C195" s="8" t="s">
        <v>20690</v>
      </c>
      <c r="D195" s="8" t="s">
        <v>20690</v>
      </c>
      <c r="E195" s="13" t="s">
        <v>20691</v>
      </c>
      <c r="F195" s="77" t="str">
        <f t="shared" si="6"/>
        <v>К товару</v>
      </c>
      <c r="G195" s="18">
        <v>4076.8</v>
      </c>
      <c r="H195" s="61">
        <v>20</v>
      </c>
      <c r="I195" s="75"/>
    </row>
    <row r="196" spans="1:9" ht="15" x14ac:dyDescent="0.25">
      <c r="A196" s="8" t="s">
        <v>20693</v>
      </c>
      <c r="B196" s="8" t="s">
        <v>20692</v>
      </c>
      <c r="C196" s="8" t="s">
        <v>20694</v>
      </c>
      <c r="D196" s="8" t="s">
        <v>20694</v>
      </c>
      <c r="E196" s="13" t="s">
        <v>20695</v>
      </c>
      <c r="F196" s="77" t="str">
        <f t="shared" si="6"/>
        <v>К товару</v>
      </c>
      <c r="G196" s="18">
        <v>1892.8</v>
      </c>
      <c r="H196" s="61">
        <v>5</v>
      </c>
      <c r="I196" s="75"/>
    </row>
    <row r="197" spans="1:9" ht="15" x14ac:dyDescent="0.25">
      <c r="A197" s="8" t="s">
        <v>20696</v>
      </c>
      <c r="B197" s="8" t="s">
        <v>20692</v>
      </c>
      <c r="C197" s="8" t="s">
        <v>20697</v>
      </c>
      <c r="D197" s="8" t="s">
        <v>20697</v>
      </c>
      <c r="E197" s="13" t="s">
        <v>20698</v>
      </c>
      <c r="F197" s="77" t="str">
        <f t="shared" si="6"/>
        <v>К товару</v>
      </c>
      <c r="G197" s="18">
        <v>12849.2</v>
      </c>
      <c r="H197" s="61">
        <v>20</v>
      </c>
      <c r="I197" s="75"/>
    </row>
    <row r="198" spans="1:9" ht="30" x14ac:dyDescent="0.25">
      <c r="A198" s="8" t="s">
        <v>20699</v>
      </c>
      <c r="B198" s="8" t="s">
        <v>20692</v>
      </c>
      <c r="C198" s="8" t="s">
        <v>20700</v>
      </c>
      <c r="D198" s="8" t="s">
        <v>20700</v>
      </c>
      <c r="E198" s="13" t="s">
        <v>20701</v>
      </c>
      <c r="F198" s="77" t="str">
        <f t="shared" si="6"/>
        <v>К товару</v>
      </c>
      <c r="G198" s="18">
        <v>1237.6000000000001</v>
      </c>
      <c r="H198" s="61">
        <v>38</v>
      </c>
      <c r="I198" s="75"/>
    </row>
    <row r="199" spans="1:9" ht="15" x14ac:dyDescent="0.25">
      <c r="A199" s="8" t="s">
        <v>20702</v>
      </c>
      <c r="B199" s="8" t="s">
        <v>20692</v>
      </c>
      <c r="C199" s="8" t="s">
        <v>20703</v>
      </c>
      <c r="D199" s="8" t="s">
        <v>20703</v>
      </c>
      <c r="E199" s="13" t="s">
        <v>20704</v>
      </c>
      <c r="F199" s="77" t="str">
        <f t="shared" si="6"/>
        <v>К товару</v>
      </c>
      <c r="G199" s="18">
        <v>3749.2000000000003</v>
      </c>
      <c r="H199" s="61">
        <v>8</v>
      </c>
      <c r="I199" s="75"/>
    </row>
    <row r="200" spans="1:9" ht="15" x14ac:dyDescent="0.25">
      <c r="A200" s="8" t="s">
        <v>20705</v>
      </c>
      <c r="B200" s="8" t="s">
        <v>20692</v>
      </c>
      <c r="C200" s="8" t="s">
        <v>20706</v>
      </c>
      <c r="D200" s="8" t="s">
        <v>20706</v>
      </c>
      <c r="E200" s="13" t="s">
        <v>20707</v>
      </c>
      <c r="F200" s="77" t="str">
        <f t="shared" si="6"/>
        <v>К товару</v>
      </c>
      <c r="G200" s="18">
        <v>2657.2000000000003</v>
      </c>
      <c r="H200" s="61">
        <v>26</v>
      </c>
      <c r="I200" s="75"/>
    </row>
    <row r="201" spans="1:9" ht="15" x14ac:dyDescent="0.25">
      <c r="A201" s="8" t="s">
        <v>20708</v>
      </c>
      <c r="B201" s="8" t="s">
        <v>20692</v>
      </c>
      <c r="C201" s="8" t="s">
        <v>20709</v>
      </c>
      <c r="D201" s="8" t="s">
        <v>13466</v>
      </c>
      <c r="E201" s="13" t="s">
        <v>20710</v>
      </c>
      <c r="F201" s="77" t="str">
        <f t="shared" si="6"/>
        <v>К товару</v>
      </c>
      <c r="G201" s="18">
        <v>30139.200000000001</v>
      </c>
      <c r="H201" s="61">
        <v>2</v>
      </c>
      <c r="I201" s="75"/>
    </row>
    <row r="202" spans="1:9" ht="15" x14ac:dyDescent="0.25">
      <c r="A202" s="8" t="s">
        <v>20711</v>
      </c>
      <c r="B202" s="8" t="s">
        <v>20692</v>
      </c>
      <c r="C202" s="8" t="s">
        <v>20712</v>
      </c>
      <c r="D202" s="8" t="s">
        <v>20712</v>
      </c>
      <c r="E202" s="13" t="s">
        <v>20713</v>
      </c>
      <c r="F202" s="77" t="str">
        <f t="shared" si="6"/>
        <v>К товару</v>
      </c>
      <c r="G202" s="18">
        <v>51251.200000000004</v>
      </c>
      <c r="H202" s="61">
        <v>4</v>
      </c>
      <c r="I202" s="75"/>
    </row>
    <row r="203" spans="1:9" ht="15" x14ac:dyDescent="0.25">
      <c r="A203" s="8" t="s">
        <v>20714</v>
      </c>
      <c r="B203" s="8" t="s">
        <v>20692</v>
      </c>
      <c r="C203" s="8" t="s">
        <v>20715</v>
      </c>
      <c r="D203" s="8" t="s">
        <v>20715</v>
      </c>
      <c r="E203" s="13" t="s">
        <v>20716</v>
      </c>
      <c r="F203" s="77" t="str">
        <f t="shared" si="6"/>
        <v>К товару</v>
      </c>
      <c r="G203" s="18">
        <v>2948.4</v>
      </c>
      <c r="H203" s="61">
        <v>2</v>
      </c>
      <c r="I203" s="75"/>
    </row>
    <row r="204" spans="1:9" ht="30" x14ac:dyDescent="0.25">
      <c r="A204" s="8" t="s">
        <v>20717</v>
      </c>
      <c r="B204" s="8" t="s">
        <v>20692</v>
      </c>
      <c r="C204" s="8" t="s">
        <v>20718</v>
      </c>
      <c r="D204" s="8" t="s">
        <v>20718</v>
      </c>
      <c r="E204" s="13" t="s">
        <v>20719</v>
      </c>
      <c r="F204" s="77" t="str">
        <f t="shared" si="6"/>
        <v>К товару</v>
      </c>
      <c r="G204" s="18">
        <v>310310</v>
      </c>
      <c r="H204" s="61">
        <v>1</v>
      </c>
      <c r="I204" s="75"/>
    </row>
    <row r="205" spans="1:9" ht="15" x14ac:dyDescent="0.25">
      <c r="A205" s="8" t="s">
        <v>20720</v>
      </c>
      <c r="B205" s="8" t="s">
        <v>20692</v>
      </c>
      <c r="C205" s="8" t="s">
        <v>20721</v>
      </c>
      <c r="D205" s="8" t="s">
        <v>20721</v>
      </c>
      <c r="E205" s="13" t="s">
        <v>20722</v>
      </c>
      <c r="F205" s="77" t="str">
        <f t="shared" si="6"/>
        <v>К товару</v>
      </c>
      <c r="G205" s="18">
        <v>76039.600000000006</v>
      </c>
      <c r="H205" s="61">
        <v>4</v>
      </c>
      <c r="I205" s="75"/>
    </row>
    <row r="206" spans="1:9" ht="15" x14ac:dyDescent="0.25">
      <c r="A206" s="8" t="s">
        <v>20723</v>
      </c>
      <c r="B206" s="8" t="s">
        <v>20692</v>
      </c>
      <c r="C206" s="8" t="s">
        <v>20724</v>
      </c>
      <c r="D206" s="8" t="s">
        <v>20724</v>
      </c>
      <c r="E206" s="13" t="s">
        <v>20725</v>
      </c>
      <c r="F206" s="77" t="str">
        <f t="shared" si="6"/>
        <v>К товару</v>
      </c>
      <c r="G206" s="18">
        <v>50377.599999999999</v>
      </c>
      <c r="H206" s="61">
        <v>3</v>
      </c>
      <c r="I206" s="75"/>
    </row>
    <row r="207" spans="1:9" ht="15" x14ac:dyDescent="0.25">
      <c r="A207" s="8" t="s">
        <v>20726</v>
      </c>
      <c r="B207" s="8" t="s">
        <v>20692</v>
      </c>
      <c r="C207" s="8" t="s">
        <v>20727</v>
      </c>
      <c r="D207" s="8" t="s">
        <v>20727</v>
      </c>
      <c r="E207" s="13" t="s">
        <v>20728</v>
      </c>
      <c r="F207" s="77" t="str">
        <f t="shared" si="6"/>
        <v>К товару</v>
      </c>
      <c r="G207" s="18">
        <v>213267.6</v>
      </c>
      <c r="H207" s="61">
        <v>2</v>
      </c>
      <c r="I207" s="75"/>
    </row>
    <row r="208" spans="1:9" ht="30" x14ac:dyDescent="0.25">
      <c r="A208" s="8" t="s">
        <v>20729</v>
      </c>
      <c r="B208" s="8" t="s">
        <v>20692</v>
      </c>
      <c r="C208" s="8" t="s">
        <v>13938</v>
      </c>
      <c r="D208" s="8" t="s">
        <v>13938</v>
      </c>
      <c r="E208" s="13" t="s">
        <v>20730</v>
      </c>
      <c r="F208" s="77" t="str">
        <f t="shared" si="6"/>
        <v>К товару</v>
      </c>
      <c r="G208" s="18">
        <v>52124.800000000003</v>
      </c>
      <c r="H208" s="61">
        <v>2</v>
      </c>
      <c r="I208" s="75"/>
    </row>
    <row r="209" spans="1:9" ht="15" x14ac:dyDescent="0.25">
      <c r="A209" s="8" t="s">
        <v>20731</v>
      </c>
      <c r="B209" s="8" t="s">
        <v>20692</v>
      </c>
      <c r="C209" s="8" t="s">
        <v>20732</v>
      </c>
      <c r="D209" s="8" t="s">
        <v>20732</v>
      </c>
      <c r="E209" s="13" t="s">
        <v>20733</v>
      </c>
      <c r="F209" s="77" t="str">
        <f t="shared" si="6"/>
        <v>К товару</v>
      </c>
      <c r="G209" s="18">
        <v>728</v>
      </c>
      <c r="H209" s="61">
        <v>20</v>
      </c>
      <c r="I209" s="75"/>
    </row>
    <row r="210" spans="1:9" ht="15" x14ac:dyDescent="0.25">
      <c r="A210" s="8" t="s">
        <v>20734</v>
      </c>
      <c r="B210" s="8" t="s">
        <v>20692</v>
      </c>
      <c r="C210" s="8" t="s">
        <v>20735</v>
      </c>
      <c r="D210" s="8" t="s">
        <v>20735</v>
      </c>
      <c r="E210" s="13" t="s">
        <v>20736</v>
      </c>
      <c r="F210" s="77" t="str">
        <f t="shared" si="6"/>
        <v>К товару</v>
      </c>
      <c r="G210" s="18">
        <v>1492.4</v>
      </c>
      <c r="H210" s="61">
        <v>66</v>
      </c>
      <c r="I210" s="75"/>
    </row>
    <row r="211" spans="1:9" ht="15" x14ac:dyDescent="0.25">
      <c r="A211" s="8" t="s">
        <v>20737</v>
      </c>
      <c r="B211" s="8" t="s">
        <v>20692</v>
      </c>
      <c r="C211" s="8" t="s">
        <v>20738</v>
      </c>
      <c r="D211" s="8" t="s">
        <v>20738</v>
      </c>
      <c r="E211" s="13" t="s">
        <v>20739</v>
      </c>
      <c r="F211" s="77" t="str">
        <f t="shared" si="6"/>
        <v>К товару</v>
      </c>
      <c r="G211" s="18">
        <v>400.40000000000003</v>
      </c>
      <c r="H211" s="61">
        <v>20</v>
      </c>
      <c r="I211" s="75"/>
    </row>
    <row r="212" spans="1:9" ht="15" x14ac:dyDescent="0.25">
      <c r="A212" s="8" t="s">
        <v>20740</v>
      </c>
      <c r="B212" s="8" t="s">
        <v>20692</v>
      </c>
      <c r="C212" s="8" t="s">
        <v>20741</v>
      </c>
      <c r="D212" s="8" t="s">
        <v>20741</v>
      </c>
      <c r="E212" s="13" t="s">
        <v>20742</v>
      </c>
      <c r="F212" s="77" t="str">
        <f t="shared" si="6"/>
        <v>К товару</v>
      </c>
      <c r="G212" s="18">
        <v>400.40000000000003</v>
      </c>
      <c r="H212" s="61">
        <v>30</v>
      </c>
      <c r="I212" s="75"/>
    </row>
    <row r="213" spans="1:9" ht="30" x14ac:dyDescent="0.25">
      <c r="A213" s="8" t="s">
        <v>20743</v>
      </c>
      <c r="B213" s="8" t="s">
        <v>20692</v>
      </c>
      <c r="C213" s="8" t="s">
        <v>20744</v>
      </c>
      <c r="D213" s="8" t="s">
        <v>20744</v>
      </c>
      <c r="E213" s="13" t="s">
        <v>20745</v>
      </c>
      <c r="F213" s="77" t="str">
        <f t="shared" si="6"/>
        <v>К товару</v>
      </c>
      <c r="G213" s="18">
        <v>1164.8</v>
      </c>
      <c r="H213" s="61">
        <v>24</v>
      </c>
      <c r="I213" s="75"/>
    </row>
    <row r="214" spans="1:9" ht="15" x14ac:dyDescent="0.25">
      <c r="A214" s="8" t="s">
        <v>20746</v>
      </c>
      <c r="B214" s="8" t="s">
        <v>20692</v>
      </c>
      <c r="C214" s="8" t="s">
        <v>20747</v>
      </c>
      <c r="D214" s="8" t="s">
        <v>20747</v>
      </c>
      <c r="E214" s="13" t="s">
        <v>20748</v>
      </c>
      <c r="F214" s="77" t="str">
        <f t="shared" si="6"/>
        <v>К товару</v>
      </c>
      <c r="G214" s="18">
        <v>1274</v>
      </c>
      <c r="H214" s="61">
        <v>19</v>
      </c>
      <c r="I214" s="75"/>
    </row>
    <row r="215" spans="1:9" ht="30" x14ac:dyDescent="0.25">
      <c r="A215" s="8" t="s">
        <v>20749</v>
      </c>
      <c r="B215" s="8" t="s">
        <v>20692</v>
      </c>
      <c r="C215" s="8" t="s">
        <v>20750</v>
      </c>
      <c r="D215" s="8" t="s">
        <v>20750</v>
      </c>
      <c r="E215" s="13" t="s">
        <v>20751</v>
      </c>
      <c r="F215" s="77" t="str">
        <f t="shared" si="6"/>
        <v>К товару</v>
      </c>
      <c r="G215" s="18">
        <v>982.80000000000007</v>
      </c>
      <c r="H215" s="61">
        <v>21</v>
      </c>
      <c r="I215" s="75"/>
    </row>
    <row r="216" spans="1:9" ht="30" x14ac:dyDescent="0.25">
      <c r="A216" s="8" t="s">
        <v>20752</v>
      </c>
      <c r="B216" s="8" t="s">
        <v>20692</v>
      </c>
      <c r="C216" s="8" t="s">
        <v>20753</v>
      </c>
      <c r="D216" s="8" t="s">
        <v>20753</v>
      </c>
      <c r="E216" s="13" t="s">
        <v>20754</v>
      </c>
      <c r="F216" s="77" t="str">
        <f t="shared" si="6"/>
        <v>К товару</v>
      </c>
      <c r="G216" s="18">
        <v>2329.6</v>
      </c>
      <c r="H216" s="61">
        <v>41</v>
      </c>
      <c r="I216" s="75"/>
    </row>
    <row r="217" spans="1:9" ht="30" x14ac:dyDescent="0.25">
      <c r="A217" s="8" t="s">
        <v>20755</v>
      </c>
      <c r="B217" s="8" t="s">
        <v>20692</v>
      </c>
      <c r="C217" s="8" t="s">
        <v>20756</v>
      </c>
      <c r="D217" s="8" t="s">
        <v>20756</v>
      </c>
      <c r="E217" s="13" t="s">
        <v>20757</v>
      </c>
      <c r="F217" s="77" t="str">
        <f t="shared" si="6"/>
        <v>К товару</v>
      </c>
      <c r="G217" s="18">
        <v>1892.8</v>
      </c>
      <c r="H217" s="61">
        <v>6</v>
      </c>
      <c r="I217" s="75"/>
    </row>
    <row r="218" spans="1:9" ht="30" x14ac:dyDescent="0.25">
      <c r="A218" s="8" t="s">
        <v>20758</v>
      </c>
      <c r="B218" s="8" t="s">
        <v>20692</v>
      </c>
      <c r="C218" s="8" t="s">
        <v>20759</v>
      </c>
      <c r="D218" s="8" t="s">
        <v>20759</v>
      </c>
      <c r="E218" s="13" t="s">
        <v>20760</v>
      </c>
      <c r="F218" s="77" t="str">
        <f t="shared" si="6"/>
        <v>К товару</v>
      </c>
      <c r="G218" s="18">
        <v>344125.60000000003</v>
      </c>
      <c r="H218" s="61">
        <v>1</v>
      </c>
      <c r="I218" s="75"/>
    </row>
    <row r="219" spans="1:9" ht="15" x14ac:dyDescent="0.25">
      <c r="A219" s="8" t="s">
        <v>20761</v>
      </c>
      <c r="B219" s="8" t="s">
        <v>20692</v>
      </c>
      <c r="C219" s="8" t="s">
        <v>20762</v>
      </c>
      <c r="D219" s="8" t="s">
        <v>20762</v>
      </c>
      <c r="E219" s="13" t="s">
        <v>20763</v>
      </c>
      <c r="F219" s="77" t="str">
        <f t="shared" si="6"/>
        <v>К товару</v>
      </c>
      <c r="G219" s="18">
        <v>83319.600000000006</v>
      </c>
      <c r="H219" s="61">
        <v>1</v>
      </c>
      <c r="I219" s="75"/>
    </row>
    <row r="220" spans="1:9" ht="15" x14ac:dyDescent="0.25">
      <c r="A220" s="8" t="s">
        <v>20764</v>
      </c>
      <c r="B220" s="8" t="s">
        <v>20692</v>
      </c>
      <c r="C220" s="8" t="s">
        <v>20765</v>
      </c>
      <c r="D220" s="8" t="s">
        <v>20765</v>
      </c>
      <c r="E220" s="13" t="s">
        <v>20766</v>
      </c>
      <c r="F220" s="77" t="str">
        <f t="shared" si="6"/>
        <v>К товару</v>
      </c>
      <c r="G220" s="18">
        <v>141195.6</v>
      </c>
      <c r="H220" s="61">
        <v>2</v>
      </c>
      <c r="I220" s="75"/>
    </row>
    <row r="221" spans="1:9" ht="15" x14ac:dyDescent="0.25">
      <c r="A221" s="8" t="s">
        <v>20767</v>
      </c>
      <c r="B221" s="8" t="s">
        <v>20692</v>
      </c>
      <c r="C221" s="8" t="s">
        <v>14328</v>
      </c>
      <c r="D221" s="8" t="s">
        <v>14328</v>
      </c>
      <c r="E221" s="13" t="s">
        <v>20768</v>
      </c>
      <c r="F221" s="77" t="str">
        <f t="shared" si="6"/>
        <v>К товару</v>
      </c>
      <c r="G221" s="18">
        <v>49576.800000000003</v>
      </c>
      <c r="H221" s="61">
        <v>5</v>
      </c>
      <c r="I221" s="75"/>
    </row>
    <row r="222" spans="1:9" ht="15" x14ac:dyDescent="0.25">
      <c r="A222" s="8" t="s">
        <v>20769</v>
      </c>
      <c r="B222" s="8" t="s">
        <v>20692</v>
      </c>
      <c r="C222" s="8" t="s">
        <v>20770</v>
      </c>
      <c r="D222" s="8" t="s">
        <v>20770</v>
      </c>
      <c r="E222" s="13" t="s">
        <v>20771</v>
      </c>
      <c r="F222" s="77" t="str">
        <f t="shared" si="6"/>
        <v>К товару</v>
      </c>
      <c r="G222" s="18">
        <v>94130.400000000009</v>
      </c>
      <c r="H222" s="61">
        <v>3</v>
      </c>
      <c r="I222" s="75"/>
    </row>
    <row r="223" spans="1:9" ht="15" x14ac:dyDescent="0.25">
      <c r="A223" s="8" t="s">
        <v>20772</v>
      </c>
      <c r="B223" s="8" t="s">
        <v>20692</v>
      </c>
      <c r="C223" s="8" t="s">
        <v>20773</v>
      </c>
      <c r="D223" s="8" t="s">
        <v>20773</v>
      </c>
      <c r="E223" s="13" t="s">
        <v>20774</v>
      </c>
      <c r="F223" s="77" t="str">
        <f t="shared" si="6"/>
        <v>К товару</v>
      </c>
      <c r="G223" s="18">
        <v>18782.400000000001</v>
      </c>
      <c r="H223" s="61">
        <v>2</v>
      </c>
      <c r="I223" s="75"/>
    </row>
    <row r="224" spans="1:9" ht="15" x14ac:dyDescent="0.25">
      <c r="A224" s="8" t="s">
        <v>20775</v>
      </c>
      <c r="B224" s="8" t="s">
        <v>20692</v>
      </c>
      <c r="C224" s="8" t="s">
        <v>20776</v>
      </c>
      <c r="D224" s="8" t="s">
        <v>20776</v>
      </c>
      <c r="E224" s="13" t="s">
        <v>20777</v>
      </c>
      <c r="F224" s="77" t="str">
        <f t="shared" si="6"/>
        <v>К товару</v>
      </c>
      <c r="G224" s="18">
        <v>76258</v>
      </c>
      <c r="H224" s="61">
        <v>1</v>
      </c>
      <c r="I224" s="75"/>
    </row>
    <row r="225" spans="1:9" ht="15" x14ac:dyDescent="0.25">
      <c r="A225" s="8" t="s">
        <v>22392</v>
      </c>
      <c r="B225" s="8" t="s">
        <v>20692</v>
      </c>
      <c r="C225" s="8" t="s">
        <v>22391</v>
      </c>
      <c r="D225" s="8" t="s">
        <v>22391</v>
      </c>
      <c r="E225" s="13" t="s">
        <v>22390</v>
      </c>
      <c r="F225" s="77" t="str">
        <f t="shared" si="6"/>
        <v>К товару</v>
      </c>
      <c r="G225" s="18">
        <v>25625.600000000002</v>
      </c>
      <c r="H225" s="61">
        <v>2</v>
      </c>
      <c r="I225" s="75"/>
    </row>
    <row r="226" spans="1:9" ht="15" x14ac:dyDescent="0.25">
      <c r="A226" s="8" t="s">
        <v>22389</v>
      </c>
      <c r="B226" s="8" t="s">
        <v>20692</v>
      </c>
      <c r="C226" s="8" t="s">
        <v>22388</v>
      </c>
      <c r="D226" s="8" t="s">
        <v>22388</v>
      </c>
      <c r="E226" s="13" t="s">
        <v>22387</v>
      </c>
      <c r="F226" s="77" t="str">
        <f t="shared" ref="F226:F253" si="7">HYPERLINK("https://shop-askom.kz/?pbrandnumber="&amp;C226&amp;"&amp;pbrandname=RENAULT", "К товару")</f>
        <v>К товару</v>
      </c>
      <c r="G226" s="18">
        <v>275730</v>
      </c>
      <c r="H226" s="61">
        <v>2</v>
      </c>
      <c r="I226" s="75"/>
    </row>
    <row r="227" spans="1:9" ht="15" x14ac:dyDescent="0.25">
      <c r="A227" s="8" t="s">
        <v>26558</v>
      </c>
      <c r="B227" s="8" t="s">
        <v>20692</v>
      </c>
      <c r="C227" s="8" t="s">
        <v>26559</v>
      </c>
      <c r="D227" s="8" t="s">
        <v>26559</v>
      </c>
      <c r="E227" s="13" t="s">
        <v>26560</v>
      </c>
      <c r="F227" s="77" t="str">
        <f t="shared" si="7"/>
        <v>К товару</v>
      </c>
      <c r="G227" s="18">
        <v>4804.8</v>
      </c>
      <c r="H227" s="61">
        <v>92</v>
      </c>
      <c r="I227" s="75"/>
    </row>
    <row r="228" spans="1:9" ht="15" x14ac:dyDescent="0.25">
      <c r="A228" s="8" t="s">
        <v>20778</v>
      </c>
      <c r="B228" s="8" t="s">
        <v>20692</v>
      </c>
      <c r="C228" s="8" t="s">
        <v>20779</v>
      </c>
      <c r="D228" s="8" t="s">
        <v>20779</v>
      </c>
      <c r="E228" s="13" t="s">
        <v>20780</v>
      </c>
      <c r="F228" s="77" t="str">
        <f t="shared" si="7"/>
        <v>К товару</v>
      </c>
      <c r="G228" s="18">
        <v>50013.599999999999</v>
      </c>
      <c r="H228" s="61">
        <v>3</v>
      </c>
      <c r="I228" s="75"/>
    </row>
    <row r="229" spans="1:9" ht="15" x14ac:dyDescent="0.25">
      <c r="A229" s="8" t="s">
        <v>22386</v>
      </c>
      <c r="B229" s="8" t="s">
        <v>20692</v>
      </c>
      <c r="C229" s="8" t="s">
        <v>22385</v>
      </c>
      <c r="D229" s="8" t="s">
        <v>22385</v>
      </c>
      <c r="E229" s="13" t="s">
        <v>22384</v>
      </c>
      <c r="F229" s="77" t="str">
        <f t="shared" si="7"/>
        <v>К товару</v>
      </c>
      <c r="G229" s="18">
        <v>175739.2</v>
      </c>
      <c r="H229" s="61">
        <v>3</v>
      </c>
      <c r="I229" s="75"/>
    </row>
    <row r="230" spans="1:9" ht="15" x14ac:dyDescent="0.25">
      <c r="A230" s="8" t="s">
        <v>20783</v>
      </c>
      <c r="B230" s="8" t="s">
        <v>20692</v>
      </c>
      <c r="C230" s="8" t="s">
        <v>20784</v>
      </c>
      <c r="D230" s="8" t="s">
        <v>20784</v>
      </c>
      <c r="E230" s="13" t="s">
        <v>20785</v>
      </c>
      <c r="F230" s="77" t="str">
        <f t="shared" si="7"/>
        <v>К товару</v>
      </c>
      <c r="G230" s="18">
        <v>1383.2</v>
      </c>
      <c r="H230" s="61">
        <v>12</v>
      </c>
      <c r="I230" s="75"/>
    </row>
    <row r="231" spans="1:9" ht="15" x14ac:dyDescent="0.25">
      <c r="A231" s="8" t="s">
        <v>20786</v>
      </c>
      <c r="B231" s="8" t="s">
        <v>20692</v>
      </c>
      <c r="C231" s="8" t="s">
        <v>20787</v>
      </c>
      <c r="D231" s="8" t="s">
        <v>20787</v>
      </c>
      <c r="E231" s="13" t="s">
        <v>20788</v>
      </c>
      <c r="F231" s="77" t="str">
        <f t="shared" si="7"/>
        <v>К товару</v>
      </c>
      <c r="G231" s="18">
        <v>1383.2</v>
      </c>
      <c r="H231" s="61">
        <v>24</v>
      </c>
      <c r="I231" s="75"/>
    </row>
    <row r="232" spans="1:9" ht="15" x14ac:dyDescent="0.25">
      <c r="A232" s="8" t="s">
        <v>20789</v>
      </c>
      <c r="B232" s="8" t="s">
        <v>20692</v>
      </c>
      <c r="C232" s="8" t="s">
        <v>16101</v>
      </c>
      <c r="D232" s="8"/>
      <c r="E232" s="13" t="s">
        <v>20790</v>
      </c>
      <c r="F232" s="77" t="str">
        <f t="shared" si="7"/>
        <v>К товару</v>
      </c>
      <c r="G232" s="18">
        <v>3348.8</v>
      </c>
      <c r="H232" s="61">
        <v>12</v>
      </c>
      <c r="I232" s="75"/>
    </row>
    <row r="233" spans="1:9" ht="30" x14ac:dyDescent="0.25">
      <c r="A233" s="8" t="s">
        <v>20791</v>
      </c>
      <c r="B233" s="8" t="s">
        <v>20692</v>
      </c>
      <c r="C233" s="8" t="s">
        <v>20792</v>
      </c>
      <c r="D233" s="8" t="s">
        <v>20792</v>
      </c>
      <c r="E233" s="13" t="s">
        <v>20793</v>
      </c>
      <c r="F233" s="77" t="str">
        <f t="shared" si="7"/>
        <v>К товару</v>
      </c>
      <c r="G233" s="18">
        <v>262.08</v>
      </c>
      <c r="H233" s="61">
        <v>80</v>
      </c>
      <c r="I233" s="75"/>
    </row>
    <row r="234" spans="1:9" ht="15" x14ac:dyDescent="0.25">
      <c r="A234" s="8" t="s">
        <v>20794</v>
      </c>
      <c r="B234" s="8" t="s">
        <v>20692</v>
      </c>
      <c r="C234" s="8" t="s">
        <v>20795</v>
      </c>
      <c r="D234" s="8" t="s">
        <v>20795</v>
      </c>
      <c r="E234" s="13" t="s">
        <v>20796</v>
      </c>
      <c r="F234" s="77" t="str">
        <f t="shared" si="7"/>
        <v>К товару</v>
      </c>
      <c r="G234" s="18">
        <v>327.60000000000002</v>
      </c>
      <c r="H234" s="61">
        <v>40</v>
      </c>
      <c r="I234" s="75"/>
    </row>
    <row r="235" spans="1:9" ht="15" x14ac:dyDescent="0.25">
      <c r="A235" s="8" t="s">
        <v>20797</v>
      </c>
      <c r="B235" s="8" t="s">
        <v>20692</v>
      </c>
      <c r="C235" s="8" t="s">
        <v>20798</v>
      </c>
      <c r="D235" s="8" t="s">
        <v>20798</v>
      </c>
      <c r="E235" s="13" t="s">
        <v>20799</v>
      </c>
      <c r="F235" s="77" t="str">
        <f t="shared" si="7"/>
        <v>К товару</v>
      </c>
      <c r="G235" s="18">
        <v>910</v>
      </c>
      <c r="H235" s="61">
        <v>12</v>
      </c>
      <c r="I235" s="75"/>
    </row>
    <row r="236" spans="1:9" ht="15" x14ac:dyDescent="0.25">
      <c r="A236" s="8" t="s">
        <v>20800</v>
      </c>
      <c r="B236" s="8" t="s">
        <v>20692</v>
      </c>
      <c r="C236" s="8" t="s">
        <v>20801</v>
      </c>
      <c r="D236" s="8" t="s">
        <v>20801</v>
      </c>
      <c r="E236" s="13" t="s">
        <v>20802</v>
      </c>
      <c r="F236" s="77" t="str">
        <f t="shared" si="7"/>
        <v>К товару</v>
      </c>
      <c r="G236" s="18">
        <v>133697.20000000001</v>
      </c>
      <c r="H236" s="61">
        <v>3</v>
      </c>
      <c r="I236" s="75"/>
    </row>
    <row r="237" spans="1:9" ht="15" x14ac:dyDescent="0.25">
      <c r="A237" s="8" t="s">
        <v>20803</v>
      </c>
      <c r="B237" s="8" t="s">
        <v>20692</v>
      </c>
      <c r="C237" s="8" t="s">
        <v>17607</v>
      </c>
      <c r="D237" s="8" t="s">
        <v>17607</v>
      </c>
      <c r="E237" s="13" t="s">
        <v>20804</v>
      </c>
      <c r="F237" s="77" t="str">
        <f t="shared" si="7"/>
        <v>К товару</v>
      </c>
      <c r="G237" s="18">
        <v>13577.2</v>
      </c>
      <c r="H237" s="61">
        <v>24</v>
      </c>
      <c r="I237" s="75"/>
    </row>
    <row r="238" spans="1:9" ht="15" x14ac:dyDescent="0.25">
      <c r="A238" s="8" t="s">
        <v>20805</v>
      </c>
      <c r="B238" s="8" t="s">
        <v>20692</v>
      </c>
      <c r="C238" s="8" t="s">
        <v>20806</v>
      </c>
      <c r="D238" s="8" t="s">
        <v>20806</v>
      </c>
      <c r="E238" s="13" t="s">
        <v>20807</v>
      </c>
      <c r="F238" s="77" t="str">
        <f t="shared" si="7"/>
        <v>К товару</v>
      </c>
      <c r="G238" s="18">
        <v>152952.80000000002</v>
      </c>
      <c r="H238" s="61">
        <v>2</v>
      </c>
      <c r="I238" s="75"/>
    </row>
    <row r="239" spans="1:9" ht="15" x14ac:dyDescent="0.25">
      <c r="A239" s="8" t="s">
        <v>20808</v>
      </c>
      <c r="B239" s="8" t="s">
        <v>20692</v>
      </c>
      <c r="C239" s="8" t="s">
        <v>20809</v>
      </c>
      <c r="D239" s="8" t="s">
        <v>20809</v>
      </c>
      <c r="E239" s="13" t="s">
        <v>20810</v>
      </c>
      <c r="F239" s="77" t="str">
        <f t="shared" si="7"/>
        <v>К товару</v>
      </c>
      <c r="G239" s="18">
        <v>1601.6000000000001</v>
      </c>
      <c r="H239" s="61">
        <v>18</v>
      </c>
      <c r="I239" s="75"/>
    </row>
    <row r="240" spans="1:9" ht="15" x14ac:dyDescent="0.25">
      <c r="A240" s="8" t="s">
        <v>20811</v>
      </c>
      <c r="B240" s="8" t="s">
        <v>20692</v>
      </c>
      <c r="C240" s="8" t="s">
        <v>20812</v>
      </c>
      <c r="D240" s="8" t="s">
        <v>20812</v>
      </c>
      <c r="E240" s="13" t="s">
        <v>20813</v>
      </c>
      <c r="F240" s="77" t="str">
        <f t="shared" si="7"/>
        <v>К товару</v>
      </c>
      <c r="G240" s="18">
        <v>47210.8</v>
      </c>
      <c r="H240" s="61">
        <v>6</v>
      </c>
      <c r="I240" s="75"/>
    </row>
    <row r="241" spans="1:9" ht="30" x14ac:dyDescent="0.25">
      <c r="A241" s="8" t="s">
        <v>20814</v>
      </c>
      <c r="B241" s="8" t="s">
        <v>20692</v>
      </c>
      <c r="C241" s="8" t="s">
        <v>20815</v>
      </c>
      <c r="D241" s="8" t="s">
        <v>20815</v>
      </c>
      <c r="E241" s="13" t="s">
        <v>20816</v>
      </c>
      <c r="F241" s="77" t="str">
        <f t="shared" si="7"/>
        <v>К товару</v>
      </c>
      <c r="G241" s="18">
        <v>13904.800000000001</v>
      </c>
      <c r="H241" s="61">
        <v>6</v>
      </c>
      <c r="I241" s="75"/>
    </row>
    <row r="242" spans="1:9" ht="15" x14ac:dyDescent="0.25">
      <c r="A242" s="8" t="s">
        <v>20817</v>
      </c>
      <c r="B242" s="8" t="s">
        <v>20692</v>
      </c>
      <c r="C242" s="8" t="s">
        <v>20818</v>
      </c>
      <c r="D242" s="8" t="s">
        <v>20818</v>
      </c>
      <c r="E242" s="13" t="s">
        <v>20819</v>
      </c>
      <c r="F242" s="77" t="str">
        <f t="shared" si="7"/>
        <v>К товару</v>
      </c>
      <c r="G242" s="18">
        <v>7534.8</v>
      </c>
      <c r="H242" s="61">
        <v>6</v>
      </c>
      <c r="I242" s="75"/>
    </row>
    <row r="243" spans="1:9" ht="15" x14ac:dyDescent="0.25">
      <c r="A243" s="8" t="s">
        <v>20820</v>
      </c>
      <c r="B243" s="8" t="s">
        <v>20692</v>
      </c>
      <c r="C243" s="8" t="s">
        <v>20821</v>
      </c>
      <c r="D243" s="8" t="s">
        <v>20821</v>
      </c>
      <c r="E243" s="13" t="s">
        <v>20822</v>
      </c>
      <c r="F243" s="77" t="str">
        <f t="shared" si="7"/>
        <v>К товару</v>
      </c>
      <c r="G243" s="18">
        <v>10374</v>
      </c>
      <c r="H243" s="61">
        <v>20</v>
      </c>
      <c r="I243" s="75"/>
    </row>
    <row r="244" spans="1:9" ht="15" x14ac:dyDescent="0.25">
      <c r="A244" s="8" t="s">
        <v>20823</v>
      </c>
      <c r="B244" s="8" t="s">
        <v>20692</v>
      </c>
      <c r="C244" s="8" t="s">
        <v>20824</v>
      </c>
      <c r="D244" s="8" t="s">
        <v>20824</v>
      </c>
      <c r="E244" s="13" t="s">
        <v>20825</v>
      </c>
      <c r="F244" s="77" t="str">
        <f t="shared" si="7"/>
        <v>К товару</v>
      </c>
      <c r="G244" s="18">
        <v>11320.4</v>
      </c>
      <c r="H244" s="61">
        <v>21</v>
      </c>
      <c r="I244" s="75"/>
    </row>
    <row r="245" spans="1:9" ht="30" x14ac:dyDescent="0.25">
      <c r="A245" s="8" t="s">
        <v>20826</v>
      </c>
      <c r="B245" s="8" t="s">
        <v>20692</v>
      </c>
      <c r="C245" s="8" t="s">
        <v>20827</v>
      </c>
      <c r="D245" s="8" t="s">
        <v>20827</v>
      </c>
      <c r="E245" s="13" t="s">
        <v>26561</v>
      </c>
      <c r="F245" s="77" t="str">
        <f t="shared" si="7"/>
        <v>К товару</v>
      </c>
      <c r="G245" s="18">
        <v>9937.2000000000007</v>
      </c>
      <c r="H245" s="61">
        <v>22</v>
      </c>
      <c r="I245" s="75"/>
    </row>
    <row r="246" spans="1:9" ht="30" x14ac:dyDescent="0.25">
      <c r="A246" s="8" t="s">
        <v>25387</v>
      </c>
      <c r="B246" s="8" t="s">
        <v>20692</v>
      </c>
      <c r="C246" s="8" t="s">
        <v>25386</v>
      </c>
      <c r="D246" s="8" t="s">
        <v>25386</v>
      </c>
      <c r="E246" s="13" t="s">
        <v>25385</v>
      </c>
      <c r="F246" s="77" t="str">
        <f t="shared" si="7"/>
        <v>К товару</v>
      </c>
      <c r="G246" s="18">
        <v>18309.2</v>
      </c>
      <c r="H246" s="61">
        <v>60</v>
      </c>
      <c r="I246" s="75"/>
    </row>
    <row r="247" spans="1:9" ht="15" x14ac:dyDescent="0.25">
      <c r="A247" s="8" t="s">
        <v>20828</v>
      </c>
      <c r="B247" s="8" t="s">
        <v>20692</v>
      </c>
      <c r="C247" s="8" t="s">
        <v>20829</v>
      </c>
      <c r="D247" s="8" t="s">
        <v>20829</v>
      </c>
      <c r="E247" s="13" t="s">
        <v>20830</v>
      </c>
      <c r="F247" s="77" t="str">
        <f t="shared" si="7"/>
        <v>К товару</v>
      </c>
      <c r="G247" s="18">
        <v>224296.80000000002</v>
      </c>
      <c r="H247" s="61">
        <v>2</v>
      </c>
      <c r="I247" s="75"/>
    </row>
    <row r="248" spans="1:9" ht="15" x14ac:dyDescent="0.25">
      <c r="A248" s="8" t="s">
        <v>20831</v>
      </c>
      <c r="B248" s="8" t="s">
        <v>20692</v>
      </c>
      <c r="C248" s="8" t="s">
        <v>20832</v>
      </c>
      <c r="D248" s="8" t="s">
        <v>20832</v>
      </c>
      <c r="E248" s="13" t="s">
        <v>20833</v>
      </c>
      <c r="F248" s="77" t="str">
        <f t="shared" si="7"/>
        <v>К товару</v>
      </c>
      <c r="G248" s="18">
        <v>232377.60000000001</v>
      </c>
      <c r="H248" s="61">
        <v>1</v>
      </c>
      <c r="I248" s="75"/>
    </row>
    <row r="249" spans="1:9" ht="15" x14ac:dyDescent="0.25">
      <c r="A249" s="8" t="s">
        <v>20834</v>
      </c>
      <c r="B249" s="8" t="s">
        <v>20692</v>
      </c>
      <c r="C249" s="8" t="s">
        <v>20835</v>
      </c>
      <c r="D249" s="8" t="s">
        <v>20835</v>
      </c>
      <c r="E249" s="13" t="s">
        <v>20836</v>
      </c>
      <c r="F249" s="77" t="str">
        <f t="shared" si="7"/>
        <v>К товару</v>
      </c>
      <c r="G249" s="18">
        <v>18709.600000000002</v>
      </c>
      <c r="H249" s="61">
        <v>2</v>
      </c>
      <c r="I249" s="75"/>
    </row>
    <row r="250" spans="1:9" ht="15" x14ac:dyDescent="0.25">
      <c r="A250" s="8" t="s">
        <v>20837</v>
      </c>
      <c r="B250" s="8" t="s">
        <v>20692</v>
      </c>
      <c r="C250" s="8" t="s">
        <v>20838</v>
      </c>
      <c r="D250" s="8" t="s">
        <v>20838</v>
      </c>
      <c r="E250" s="13" t="s">
        <v>20839</v>
      </c>
      <c r="F250" s="77" t="str">
        <f t="shared" si="7"/>
        <v>К товару</v>
      </c>
      <c r="G250" s="18">
        <v>1747.2</v>
      </c>
      <c r="H250" s="61">
        <v>84</v>
      </c>
      <c r="I250" s="75"/>
    </row>
    <row r="251" spans="1:9" ht="15" x14ac:dyDescent="0.25">
      <c r="A251" s="8" t="s">
        <v>20840</v>
      </c>
      <c r="B251" s="8" t="s">
        <v>20692</v>
      </c>
      <c r="C251" s="8" t="s">
        <v>20841</v>
      </c>
      <c r="D251" s="8" t="s">
        <v>20841</v>
      </c>
      <c r="E251" s="13" t="s">
        <v>20842</v>
      </c>
      <c r="F251" s="77" t="str">
        <f t="shared" si="7"/>
        <v>К товару</v>
      </c>
      <c r="G251" s="18">
        <v>582.4</v>
      </c>
      <c r="H251" s="61">
        <v>84</v>
      </c>
      <c r="I251" s="75"/>
    </row>
    <row r="252" spans="1:9" ht="15" x14ac:dyDescent="0.25">
      <c r="A252" s="8" t="s">
        <v>20843</v>
      </c>
      <c r="B252" s="8" t="s">
        <v>20692</v>
      </c>
      <c r="C252" s="8" t="s">
        <v>20844</v>
      </c>
      <c r="D252" s="8" t="s">
        <v>20844</v>
      </c>
      <c r="E252" s="13" t="s">
        <v>20845</v>
      </c>
      <c r="F252" s="77" t="str">
        <f t="shared" si="7"/>
        <v>К товару</v>
      </c>
      <c r="G252" s="18">
        <v>6916</v>
      </c>
      <c r="H252" s="61">
        <v>4</v>
      </c>
      <c r="I252" s="75"/>
    </row>
    <row r="253" spans="1:9" ht="15" x14ac:dyDescent="0.25">
      <c r="A253" s="8" t="s">
        <v>20846</v>
      </c>
      <c r="B253" s="8" t="s">
        <v>20692</v>
      </c>
      <c r="C253" s="8" t="s">
        <v>20847</v>
      </c>
      <c r="D253" s="8" t="s">
        <v>20847</v>
      </c>
      <c r="E253" s="13" t="s">
        <v>20848</v>
      </c>
      <c r="F253" s="77" t="str">
        <f t="shared" si="7"/>
        <v>К товару</v>
      </c>
      <c r="G253" s="18">
        <v>30139.200000000001</v>
      </c>
      <c r="H253" s="61">
        <v>3</v>
      </c>
      <c r="I253" s="75"/>
    </row>
    <row r="254" spans="1:9" ht="25.5" customHeight="1" x14ac:dyDescent="0.25">
      <c r="A254" s="170" t="s">
        <v>22430</v>
      </c>
      <c r="B254" s="171"/>
      <c r="C254" s="171"/>
      <c r="D254" s="171"/>
      <c r="E254" s="171"/>
      <c r="F254" s="98"/>
      <c r="G254" s="99"/>
      <c r="H254" s="70"/>
      <c r="I254" s="75"/>
    </row>
    <row r="255" spans="1:9" ht="15" x14ac:dyDescent="0.25">
      <c r="A255" s="8" t="s">
        <v>25384</v>
      </c>
      <c r="B255" s="8" t="s">
        <v>22428</v>
      </c>
      <c r="C255" s="8" t="s">
        <v>25383</v>
      </c>
      <c r="D255" s="8" t="s">
        <v>25383</v>
      </c>
      <c r="E255" s="13" t="s">
        <v>25382</v>
      </c>
      <c r="F255" s="77" t="str">
        <f t="shared" ref="F255:F263" si="8">HYPERLINK("https://shop-askom.kz/?pbrandnumber="&amp;C255&amp;"&amp;pbrandname=SCANIA", "К товару")</f>
        <v>К товару</v>
      </c>
      <c r="G255" s="18">
        <v>97370</v>
      </c>
      <c r="H255" s="61">
        <v>1</v>
      </c>
      <c r="I255" s="75"/>
    </row>
    <row r="256" spans="1:9" ht="30" x14ac:dyDescent="0.25">
      <c r="A256" s="8" t="s">
        <v>25381</v>
      </c>
      <c r="B256" s="8" t="s">
        <v>22428</v>
      </c>
      <c r="C256" s="8" t="s">
        <v>25380</v>
      </c>
      <c r="D256" s="8" t="s">
        <v>25380</v>
      </c>
      <c r="E256" s="13" t="s">
        <v>25379</v>
      </c>
      <c r="F256" s="77" t="str">
        <f t="shared" si="8"/>
        <v>К товару</v>
      </c>
      <c r="G256" s="18">
        <v>24970.400000000001</v>
      </c>
      <c r="H256" s="61">
        <v>2</v>
      </c>
      <c r="I256" s="75"/>
    </row>
    <row r="257" spans="1:9" ht="15" x14ac:dyDescent="0.25">
      <c r="A257" s="8" t="s">
        <v>25378</v>
      </c>
      <c r="B257" s="8" t="s">
        <v>22428</v>
      </c>
      <c r="C257" s="8" t="s">
        <v>25377</v>
      </c>
      <c r="D257" s="8" t="s">
        <v>25377</v>
      </c>
      <c r="E257" s="13" t="s">
        <v>25376</v>
      </c>
      <c r="F257" s="77" t="str">
        <f t="shared" si="8"/>
        <v>К товару</v>
      </c>
      <c r="G257" s="18">
        <v>14887.6</v>
      </c>
      <c r="H257" s="61">
        <v>1</v>
      </c>
      <c r="I257" s="75"/>
    </row>
    <row r="258" spans="1:9" ht="15" x14ac:dyDescent="0.25">
      <c r="A258" s="8" t="s">
        <v>25375</v>
      </c>
      <c r="B258" s="8" t="s">
        <v>22428</v>
      </c>
      <c r="C258" s="8" t="s">
        <v>25374</v>
      </c>
      <c r="D258" s="8" t="s">
        <v>25374</v>
      </c>
      <c r="E258" s="13" t="s">
        <v>25373</v>
      </c>
      <c r="F258" s="77" t="str">
        <f t="shared" si="8"/>
        <v>К товару</v>
      </c>
      <c r="G258" s="18">
        <v>5285.28</v>
      </c>
      <c r="H258" s="61">
        <v>2</v>
      </c>
      <c r="I258" s="75"/>
    </row>
    <row r="259" spans="1:9" ht="15" x14ac:dyDescent="0.25">
      <c r="A259" s="8" t="s">
        <v>25372</v>
      </c>
      <c r="B259" s="8" t="s">
        <v>22428</v>
      </c>
      <c r="C259" s="8" t="s">
        <v>25371</v>
      </c>
      <c r="D259" s="8" t="s">
        <v>25371</v>
      </c>
      <c r="E259" s="13" t="s">
        <v>25370</v>
      </c>
      <c r="F259" s="77" t="str">
        <f t="shared" si="8"/>
        <v>К товару</v>
      </c>
      <c r="G259" s="18">
        <v>2693.6</v>
      </c>
      <c r="H259" s="61">
        <v>1</v>
      </c>
      <c r="I259" s="75"/>
    </row>
    <row r="260" spans="1:9" ht="15" x14ac:dyDescent="0.25">
      <c r="A260" s="8" t="s">
        <v>28095</v>
      </c>
      <c r="B260" s="8" t="s">
        <v>22428</v>
      </c>
      <c r="C260" s="8" t="s">
        <v>28094</v>
      </c>
      <c r="D260" s="8" t="s">
        <v>28094</v>
      </c>
      <c r="E260" s="13" t="s">
        <v>28093</v>
      </c>
      <c r="F260" s="77" t="str">
        <f t="shared" si="8"/>
        <v>К товару</v>
      </c>
      <c r="G260" s="18">
        <v>593429.20000000007</v>
      </c>
      <c r="H260" s="61">
        <v>1</v>
      </c>
      <c r="I260" s="75"/>
    </row>
    <row r="261" spans="1:9" ht="15" x14ac:dyDescent="0.25">
      <c r="A261" s="8" t="s">
        <v>25369</v>
      </c>
      <c r="B261" s="8" t="s">
        <v>22428</v>
      </c>
      <c r="C261" s="8" t="s">
        <v>25368</v>
      </c>
      <c r="D261" s="8" t="s">
        <v>25368</v>
      </c>
      <c r="E261" s="13" t="s">
        <v>25367</v>
      </c>
      <c r="F261" s="77" t="str">
        <f t="shared" si="8"/>
        <v>К товару</v>
      </c>
      <c r="G261" s="18">
        <v>13722.800000000001</v>
      </c>
      <c r="H261" s="61">
        <v>1</v>
      </c>
      <c r="I261" s="75"/>
    </row>
    <row r="262" spans="1:9" ht="15" x14ac:dyDescent="0.25">
      <c r="A262" s="8" t="s">
        <v>26562</v>
      </c>
      <c r="B262" s="8" t="s">
        <v>22428</v>
      </c>
      <c r="C262" s="8" t="s">
        <v>26563</v>
      </c>
      <c r="D262" s="8"/>
      <c r="E262" s="13" t="s">
        <v>26564</v>
      </c>
      <c r="F262" s="77" t="str">
        <f t="shared" si="8"/>
        <v>К товару</v>
      </c>
      <c r="G262" s="18">
        <v>116480</v>
      </c>
      <c r="H262" s="61">
        <v>1</v>
      </c>
      <c r="I262" s="75"/>
    </row>
    <row r="263" spans="1:9" ht="15" x14ac:dyDescent="0.25">
      <c r="A263" s="8" t="s">
        <v>25366</v>
      </c>
      <c r="B263" s="8" t="s">
        <v>22428</v>
      </c>
      <c r="C263" s="8" t="s">
        <v>25365</v>
      </c>
      <c r="D263" s="8" t="s">
        <v>25364</v>
      </c>
      <c r="E263" s="13" t="s">
        <v>25363</v>
      </c>
      <c r="F263" s="77" t="str">
        <f t="shared" si="8"/>
        <v>К товару</v>
      </c>
      <c r="G263" s="18">
        <v>3385.2000000000003</v>
      </c>
      <c r="H263" s="61">
        <v>2</v>
      </c>
      <c r="I263" s="75"/>
    </row>
    <row r="264" spans="1:9" ht="24.75" customHeight="1" x14ac:dyDescent="0.25">
      <c r="A264" s="170" t="s">
        <v>20949</v>
      </c>
      <c r="B264" s="171"/>
      <c r="C264" s="171"/>
      <c r="D264" s="171"/>
      <c r="E264" s="171"/>
      <c r="F264" s="98"/>
      <c r="G264" s="99"/>
      <c r="H264" s="70"/>
      <c r="I264" s="75"/>
    </row>
    <row r="265" spans="1:9" ht="15" x14ac:dyDescent="0.25">
      <c r="A265" s="8" t="s">
        <v>20849</v>
      </c>
      <c r="B265" s="8" t="s">
        <v>20852</v>
      </c>
      <c r="C265" s="8" t="s">
        <v>20850</v>
      </c>
      <c r="D265" s="8" t="s">
        <v>20850</v>
      </c>
      <c r="E265" s="13" t="s">
        <v>20851</v>
      </c>
      <c r="F265" s="77" t="str">
        <f t="shared" ref="F265:F301" si="9">HYPERLINK("https://shop-askom.kz/?pbrandnumber="&amp;C265&amp;"&amp;pbrandname=VOLVO", "К товару")</f>
        <v>К товару</v>
      </c>
      <c r="G265" s="18">
        <v>1019.2</v>
      </c>
      <c r="H265" s="61">
        <v>9</v>
      </c>
      <c r="I265" s="75"/>
    </row>
    <row r="266" spans="1:9" ht="15" x14ac:dyDescent="0.25">
      <c r="A266" s="8" t="s">
        <v>20853</v>
      </c>
      <c r="B266" s="8" t="s">
        <v>20852</v>
      </c>
      <c r="C266" s="8" t="s">
        <v>20854</v>
      </c>
      <c r="D266" s="8" t="s">
        <v>20854</v>
      </c>
      <c r="E266" s="13" t="s">
        <v>20855</v>
      </c>
      <c r="F266" s="77" t="str">
        <f t="shared" si="9"/>
        <v>К товару</v>
      </c>
      <c r="G266" s="18">
        <v>2875.6</v>
      </c>
      <c r="H266" s="61">
        <v>19</v>
      </c>
      <c r="I266" s="75"/>
    </row>
    <row r="267" spans="1:9" ht="15" x14ac:dyDescent="0.25">
      <c r="A267" s="8" t="s">
        <v>20856</v>
      </c>
      <c r="B267" s="8" t="s">
        <v>20852</v>
      </c>
      <c r="C267" s="8" t="s">
        <v>20857</v>
      </c>
      <c r="D267" s="8" t="s">
        <v>20857</v>
      </c>
      <c r="E267" s="13" t="s">
        <v>20858</v>
      </c>
      <c r="F267" s="77" t="str">
        <f t="shared" si="9"/>
        <v>К товару</v>
      </c>
      <c r="G267" s="18">
        <v>4076.8</v>
      </c>
      <c r="H267" s="61">
        <v>20</v>
      </c>
      <c r="I267" s="75"/>
    </row>
    <row r="268" spans="1:9" ht="15" x14ac:dyDescent="0.25">
      <c r="A268" s="8" t="s">
        <v>20859</v>
      </c>
      <c r="B268" s="8" t="s">
        <v>20852</v>
      </c>
      <c r="C268" s="8" t="s">
        <v>20860</v>
      </c>
      <c r="D268" s="8" t="s">
        <v>20860</v>
      </c>
      <c r="E268" s="13" t="s">
        <v>20861</v>
      </c>
      <c r="F268" s="77" t="str">
        <f t="shared" si="9"/>
        <v>К товару</v>
      </c>
      <c r="G268" s="18">
        <v>2038.4</v>
      </c>
      <c r="H268" s="61">
        <v>20</v>
      </c>
      <c r="I268" s="75"/>
    </row>
    <row r="269" spans="1:9" ht="15" x14ac:dyDescent="0.25">
      <c r="A269" s="8" t="s">
        <v>20862</v>
      </c>
      <c r="B269" s="8" t="s">
        <v>20852</v>
      </c>
      <c r="C269" s="8" t="s">
        <v>20863</v>
      </c>
      <c r="D269" s="8" t="s">
        <v>20863</v>
      </c>
      <c r="E269" s="13" t="s">
        <v>20864</v>
      </c>
      <c r="F269" s="77" t="str">
        <f t="shared" si="9"/>
        <v>К товару</v>
      </c>
      <c r="G269" s="18">
        <v>7280</v>
      </c>
      <c r="H269" s="61">
        <v>2</v>
      </c>
      <c r="I269" s="75"/>
    </row>
    <row r="270" spans="1:9" ht="15" x14ac:dyDescent="0.25">
      <c r="A270" s="8" t="s">
        <v>20865</v>
      </c>
      <c r="B270" s="8" t="s">
        <v>20852</v>
      </c>
      <c r="C270" s="8" t="s">
        <v>20866</v>
      </c>
      <c r="D270" s="8" t="s">
        <v>20866</v>
      </c>
      <c r="E270" s="13" t="s">
        <v>20867</v>
      </c>
      <c r="F270" s="77" t="str">
        <f t="shared" si="9"/>
        <v>К товару</v>
      </c>
      <c r="G270" s="18">
        <v>800.80000000000007</v>
      </c>
      <c r="H270" s="61">
        <v>214</v>
      </c>
      <c r="I270" s="75"/>
    </row>
    <row r="271" spans="1:9" ht="15" x14ac:dyDescent="0.25">
      <c r="A271" s="8" t="s">
        <v>20868</v>
      </c>
      <c r="B271" s="8" t="s">
        <v>20852</v>
      </c>
      <c r="C271" s="8" t="s">
        <v>20869</v>
      </c>
      <c r="D271" s="8" t="s">
        <v>20869</v>
      </c>
      <c r="E271" s="13" t="s">
        <v>20870</v>
      </c>
      <c r="F271" s="77" t="str">
        <f t="shared" si="9"/>
        <v>К товару</v>
      </c>
      <c r="G271" s="18">
        <v>98170.8</v>
      </c>
      <c r="H271" s="61">
        <v>8</v>
      </c>
      <c r="I271" s="75"/>
    </row>
    <row r="272" spans="1:9" ht="15" x14ac:dyDescent="0.25">
      <c r="A272" s="8" t="s">
        <v>20871</v>
      </c>
      <c r="B272" s="8" t="s">
        <v>20852</v>
      </c>
      <c r="C272" s="8" t="s">
        <v>20872</v>
      </c>
      <c r="D272" s="8" t="s">
        <v>20872</v>
      </c>
      <c r="E272" s="13" t="s">
        <v>20873</v>
      </c>
      <c r="F272" s="77" t="str">
        <f t="shared" si="9"/>
        <v>К товару</v>
      </c>
      <c r="G272" s="18">
        <v>58385.599999999999</v>
      </c>
      <c r="H272" s="61">
        <v>2</v>
      </c>
      <c r="I272" s="75"/>
    </row>
    <row r="273" spans="1:9" ht="30" x14ac:dyDescent="0.25">
      <c r="A273" s="8" t="s">
        <v>20874</v>
      </c>
      <c r="B273" s="8" t="s">
        <v>20852</v>
      </c>
      <c r="C273" s="8" t="s">
        <v>20875</v>
      </c>
      <c r="D273" s="8" t="s">
        <v>20875</v>
      </c>
      <c r="E273" s="13" t="s">
        <v>20876</v>
      </c>
      <c r="F273" s="77" t="str">
        <f t="shared" si="9"/>
        <v>К товару</v>
      </c>
      <c r="G273" s="18">
        <v>37455.599999999999</v>
      </c>
      <c r="H273" s="61">
        <v>4</v>
      </c>
      <c r="I273" s="75"/>
    </row>
    <row r="274" spans="1:9" ht="15" x14ac:dyDescent="0.25">
      <c r="A274" s="8" t="s">
        <v>20877</v>
      </c>
      <c r="B274" s="8" t="s">
        <v>20852</v>
      </c>
      <c r="C274" s="8" t="s">
        <v>20878</v>
      </c>
      <c r="D274" s="8" t="s">
        <v>20878</v>
      </c>
      <c r="E274" s="13" t="s">
        <v>20879</v>
      </c>
      <c r="F274" s="77" t="str">
        <f t="shared" si="9"/>
        <v>К товару</v>
      </c>
      <c r="G274" s="18">
        <v>4659.2</v>
      </c>
      <c r="H274" s="61">
        <v>6</v>
      </c>
      <c r="I274" s="75"/>
    </row>
    <row r="275" spans="1:9" ht="15" x14ac:dyDescent="0.25">
      <c r="A275" s="8" t="s">
        <v>20880</v>
      </c>
      <c r="B275" s="8" t="s">
        <v>20852</v>
      </c>
      <c r="C275" s="8" t="s">
        <v>20881</v>
      </c>
      <c r="D275" s="8" t="s">
        <v>20881</v>
      </c>
      <c r="E275" s="13" t="s">
        <v>20882</v>
      </c>
      <c r="F275" s="77" t="str">
        <f t="shared" si="9"/>
        <v>К товару</v>
      </c>
      <c r="G275" s="18">
        <v>1565.2</v>
      </c>
      <c r="H275" s="61">
        <v>12</v>
      </c>
      <c r="I275" s="75"/>
    </row>
    <row r="276" spans="1:9" ht="15" x14ac:dyDescent="0.25">
      <c r="A276" s="8" t="s">
        <v>20883</v>
      </c>
      <c r="B276" s="8" t="s">
        <v>20852</v>
      </c>
      <c r="C276" s="8" t="s">
        <v>20884</v>
      </c>
      <c r="D276" s="8" t="s">
        <v>20884</v>
      </c>
      <c r="E276" s="13" t="s">
        <v>20885</v>
      </c>
      <c r="F276" s="77" t="str">
        <f t="shared" si="9"/>
        <v>К товару</v>
      </c>
      <c r="G276" s="18">
        <v>1237.6000000000001</v>
      </c>
      <c r="H276" s="61">
        <v>3</v>
      </c>
      <c r="I276" s="75"/>
    </row>
    <row r="277" spans="1:9" ht="15" x14ac:dyDescent="0.25">
      <c r="A277" s="8" t="s">
        <v>20886</v>
      </c>
      <c r="B277" s="8" t="s">
        <v>20852</v>
      </c>
      <c r="C277" s="8" t="s">
        <v>20887</v>
      </c>
      <c r="D277" s="8" t="s">
        <v>20887</v>
      </c>
      <c r="E277" s="13" t="s">
        <v>20888</v>
      </c>
      <c r="F277" s="77" t="str">
        <f t="shared" si="9"/>
        <v>К товару</v>
      </c>
      <c r="G277" s="18">
        <v>19692.400000000001</v>
      </c>
      <c r="H277" s="61">
        <v>2</v>
      </c>
      <c r="I277" s="75"/>
    </row>
    <row r="278" spans="1:9" ht="15" x14ac:dyDescent="0.25">
      <c r="A278" s="8" t="s">
        <v>20889</v>
      </c>
      <c r="B278" s="8" t="s">
        <v>20852</v>
      </c>
      <c r="C278" s="8" t="s">
        <v>20890</v>
      </c>
      <c r="D278" s="8" t="s">
        <v>20890</v>
      </c>
      <c r="E278" s="13" t="s">
        <v>20891</v>
      </c>
      <c r="F278" s="77" t="str">
        <f t="shared" si="9"/>
        <v>К товару</v>
      </c>
      <c r="G278" s="18">
        <v>310310</v>
      </c>
      <c r="H278" s="61">
        <v>1</v>
      </c>
      <c r="I278" s="75"/>
    </row>
    <row r="279" spans="1:9" ht="15" x14ac:dyDescent="0.25">
      <c r="A279" s="8" t="s">
        <v>22362</v>
      </c>
      <c r="B279" s="8" t="s">
        <v>20852</v>
      </c>
      <c r="C279" s="8" t="s">
        <v>22363</v>
      </c>
      <c r="D279" s="8" t="s">
        <v>22363</v>
      </c>
      <c r="E279" s="13" t="s">
        <v>22364</v>
      </c>
      <c r="F279" s="77" t="str">
        <f t="shared" si="9"/>
        <v>К товару</v>
      </c>
      <c r="G279" s="18">
        <v>1128.4000000000001</v>
      </c>
      <c r="H279" s="61">
        <v>109</v>
      </c>
      <c r="I279" s="75"/>
    </row>
    <row r="280" spans="1:9" ht="15" x14ac:dyDescent="0.25">
      <c r="A280" s="8" t="s">
        <v>20892</v>
      </c>
      <c r="B280" s="8" t="s">
        <v>20852</v>
      </c>
      <c r="C280" s="8" t="s">
        <v>20893</v>
      </c>
      <c r="D280" s="8" t="s">
        <v>20893</v>
      </c>
      <c r="E280" s="13" t="s">
        <v>20894</v>
      </c>
      <c r="F280" s="77" t="str">
        <f t="shared" si="9"/>
        <v>К товару</v>
      </c>
      <c r="G280" s="18">
        <v>2766.4</v>
      </c>
      <c r="H280" s="61">
        <v>20</v>
      </c>
      <c r="I280" s="75"/>
    </row>
    <row r="281" spans="1:9" ht="15" x14ac:dyDescent="0.25">
      <c r="A281" s="8" t="s">
        <v>20895</v>
      </c>
      <c r="B281" s="8" t="s">
        <v>20852</v>
      </c>
      <c r="C281" s="8" t="s">
        <v>20896</v>
      </c>
      <c r="D281" s="8" t="s">
        <v>20896</v>
      </c>
      <c r="E281" s="13" t="s">
        <v>20897</v>
      </c>
      <c r="F281" s="77" t="str">
        <f t="shared" si="9"/>
        <v>К товару</v>
      </c>
      <c r="G281" s="18">
        <v>9900.8000000000011</v>
      </c>
      <c r="H281" s="61">
        <v>4</v>
      </c>
      <c r="I281" s="75"/>
    </row>
    <row r="282" spans="1:9" ht="15" x14ac:dyDescent="0.25">
      <c r="A282" s="8" t="s">
        <v>20898</v>
      </c>
      <c r="B282" s="8" t="s">
        <v>20852</v>
      </c>
      <c r="C282" s="8" t="s">
        <v>20899</v>
      </c>
      <c r="D282" s="8" t="s">
        <v>20899</v>
      </c>
      <c r="E282" s="13" t="s">
        <v>20900</v>
      </c>
      <c r="F282" s="77" t="str">
        <f t="shared" si="9"/>
        <v>К товару</v>
      </c>
      <c r="G282" s="18">
        <v>327.60000000000002</v>
      </c>
      <c r="H282" s="61">
        <v>19</v>
      </c>
      <c r="I282" s="75"/>
    </row>
    <row r="283" spans="1:9" ht="15" x14ac:dyDescent="0.25">
      <c r="A283" s="8" t="s">
        <v>20901</v>
      </c>
      <c r="B283" s="8" t="s">
        <v>20852</v>
      </c>
      <c r="C283" s="8" t="s">
        <v>20902</v>
      </c>
      <c r="D283" s="8" t="s">
        <v>20902</v>
      </c>
      <c r="E283" s="13" t="s">
        <v>20903</v>
      </c>
      <c r="F283" s="77" t="str">
        <f t="shared" si="9"/>
        <v>К товару</v>
      </c>
      <c r="G283" s="18">
        <v>3421.6</v>
      </c>
      <c r="H283" s="61">
        <v>2</v>
      </c>
      <c r="I283" s="75"/>
    </row>
    <row r="284" spans="1:9" ht="15" x14ac:dyDescent="0.25">
      <c r="A284" s="8" t="s">
        <v>22006</v>
      </c>
      <c r="B284" s="8" t="s">
        <v>20852</v>
      </c>
      <c r="C284" s="8" t="s">
        <v>22007</v>
      </c>
      <c r="D284" s="8" t="s">
        <v>22007</v>
      </c>
      <c r="E284" s="13" t="s">
        <v>22008</v>
      </c>
      <c r="F284" s="77" t="str">
        <f t="shared" si="9"/>
        <v>К товару</v>
      </c>
      <c r="G284" s="18">
        <v>358831.2</v>
      </c>
      <c r="H284" s="61">
        <v>2</v>
      </c>
      <c r="I284" s="75"/>
    </row>
    <row r="285" spans="1:9" ht="15" x14ac:dyDescent="0.25">
      <c r="A285" s="8" t="s">
        <v>20904</v>
      </c>
      <c r="B285" s="8" t="s">
        <v>20852</v>
      </c>
      <c r="C285" s="8" t="s">
        <v>20905</v>
      </c>
      <c r="D285" s="8" t="s">
        <v>20905</v>
      </c>
      <c r="E285" s="13" t="s">
        <v>20906</v>
      </c>
      <c r="F285" s="77" t="str">
        <f t="shared" si="9"/>
        <v>К товару</v>
      </c>
      <c r="G285" s="18">
        <v>352206.4</v>
      </c>
      <c r="H285" s="61">
        <v>2</v>
      </c>
      <c r="I285" s="75"/>
    </row>
    <row r="286" spans="1:9" ht="30" x14ac:dyDescent="0.25">
      <c r="A286" s="8" t="s">
        <v>20914</v>
      </c>
      <c r="B286" s="8" t="s">
        <v>20852</v>
      </c>
      <c r="C286" s="8" t="s">
        <v>20915</v>
      </c>
      <c r="D286" s="8" t="s">
        <v>20915</v>
      </c>
      <c r="E286" s="13" t="s">
        <v>25362</v>
      </c>
      <c r="F286" s="77" t="str">
        <f t="shared" si="9"/>
        <v>К товару</v>
      </c>
      <c r="G286" s="18">
        <v>51906.400000000001</v>
      </c>
      <c r="H286" s="61">
        <v>9</v>
      </c>
      <c r="I286" s="75"/>
    </row>
    <row r="287" spans="1:9" ht="15" x14ac:dyDescent="0.25">
      <c r="A287" s="8" t="s">
        <v>26002</v>
      </c>
      <c r="B287" s="8" t="s">
        <v>20852</v>
      </c>
      <c r="C287" s="8" t="s">
        <v>26003</v>
      </c>
      <c r="D287" s="8" t="s">
        <v>26003</v>
      </c>
      <c r="E287" s="13" t="s">
        <v>26565</v>
      </c>
      <c r="F287" s="77" t="str">
        <f t="shared" si="9"/>
        <v>К товару</v>
      </c>
      <c r="G287" s="18">
        <v>3712.8</v>
      </c>
      <c r="H287" s="61">
        <v>2</v>
      </c>
      <c r="I287" s="75"/>
    </row>
    <row r="288" spans="1:9" ht="15" x14ac:dyDescent="0.25">
      <c r="A288" s="8" t="s">
        <v>20907</v>
      </c>
      <c r="B288" s="8" t="s">
        <v>20852</v>
      </c>
      <c r="C288" s="8" t="s">
        <v>20908</v>
      </c>
      <c r="D288" s="8" t="s">
        <v>20908</v>
      </c>
      <c r="E288" s="13" t="s">
        <v>20909</v>
      </c>
      <c r="F288" s="77" t="str">
        <f t="shared" si="9"/>
        <v>К товару</v>
      </c>
      <c r="G288" s="18">
        <v>364</v>
      </c>
      <c r="H288" s="61">
        <v>50</v>
      </c>
      <c r="I288" s="75"/>
    </row>
    <row r="289" spans="1:9" ht="15" x14ac:dyDescent="0.25">
      <c r="A289" s="8" t="s">
        <v>20910</v>
      </c>
      <c r="B289" s="8" t="s">
        <v>20852</v>
      </c>
      <c r="C289" s="8" t="s">
        <v>20911</v>
      </c>
      <c r="D289" s="8" t="s">
        <v>20912</v>
      </c>
      <c r="E289" s="13" t="s">
        <v>20913</v>
      </c>
      <c r="F289" s="77" t="str">
        <f t="shared" si="9"/>
        <v>К товару</v>
      </c>
      <c r="G289" s="18">
        <v>90890.8</v>
      </c>
      <c r="H289" s="61">
        <v>1</v>
      </c>
      <c r="I289" s="75"/>
    </row>
    <row r="290" spans="1:9" ht="15" x14ac:dyDescent="0.25">
      <c r="A290" s="8" t="s">
        <v>26566</v>
      </c>
      <c r="B290" s="8" t="s">
        <v>20852</v>
      </c>
      <c r="C290" s="8" t="s">
        <v>8689</v>
      </c>
      <c r="D290" s="8" t="s">
        <v>8689</v>
      </c>
      <c r="E290" s="13" t="s">
        <v>26567</v>
      </c>
      <c r="F290" s="77" t="str">
        <f t="shared" si="9"/>
        <v>К товару</v>
      </c>
      <c r="G290" s="18">
        <v>157866.80000000002</v>
      </c>
      <c r="H290" s="61">
        <v>3</v>
      </c>
      <c r="I290" s="75"/>
    </row>
    <row r="291" spans="1:9" ht="15" x14ac:dyDescent="0.25">
      <c r="A291" s="8" t="s">
        <v>20916</v>
      </c>
      <c r="B291" s="8" t="s">
        <v>20852</v>
      </c>
      <c r="C291" s="8" t="s">
        <v>20917</v>
      </c>
      <c r="D291" s="8" t="s">
        <v>20917</v>
      </c>
      <c r="E291" s="13" t="s">
        <v>20918</v>
      </c>
      <c r="F291" s="77" t="str">
        <f t="shared" si="9"/>
        <v>К товару</v>
      </c>
      <c r="G291" s="18">
        <v>1892.8</v>
      </c>
      <c r="H291" s="61">
        <v>10</v>
      </c>
      <c r="I291" s="75"/>
    </row>
    <row r="292" spans="1:9" ht="15" x14ac:dyDescent="0.25">
      <c r="A292" s="8" t="s">
        <v>22365</v>
      </c>
      <c r="B292" s="8" t="s">
        <v>20852</v>
      </c>
      <c r="C292" s="8" t="s">
        <v>22366</v>
      </c>
      <c r="D292" s="8" t="s">
        <v>22366</v>
      </c>
      <c r="E292" s="13" t="s">
        <v>22367</v>
      </c>
      <c r="F292" s="77" t="str">
        <f t="shared" si="9"/>
        <v>К товару</v>
      </c>
      <c r="G292" s="18">
        <v>68286.400000000009</v>
      </c>
      <c r="H292" s="61">
        <v>8</v>
      </c>
      <c r="I292" s="75"/>
    </row>
    <row r="293" spans="1:9" ht="15" x14ac:dyDescent="0.25">
      <c r="A293" s="8" t="s">
        <v>20919</v>
      </c>
      <c r="B293" s="8" t="s">
        <v>20852</v>
      </c>
      <c r="C293" s="8" t="s">
        <v>11051</v>
      </c>
      <c r="D293" s="8" t="s">
        <v>20920</v>
      </c>
      <c r="E293" s="13" t="s">
        <v>20921</v>
      </c>
      <c r="F293" s="77" t="str">
        <f t="shared" si="9"/>
        <v>К товару</v>
      </c>
      <c r="G293" s="18">
        <v>12230.4</v>
      </c>
      <c r="H293" s="61">
        <v>52</v>
      </c>
      <c r="I293" s="75"/>
    </row>
    <row r="294" spans="1:9" ht="15" x14ac:dyDescent="0.25">
      <c r="A294" s="8" t="s">
        <v>20922</v>
      </c>
      <c r="B294" s="8" t="s">
        <v>20852</v>
      </c>
      <c r="C294" s="8" t="s">
        <v>20923</v>
      </c>
      <c r="D294" s="8" t="s">
        <v>20924</v>
      </c>
      <c r="E294" s="13" t="s">
        <v>20925</v>
      </c>
      <c r="F294" s="77" t="str">
        <f t="shared" si="9"/>
        <v>К товару</v>
      </c>
      <c r="G294" s="18">
        <v>10483.200000000001</v>
      </c>
      <c r="H294" s="61">
        <v>121</v>
      </c>
      <c r="I294" s="75"/>
    </row>
    <row r="295" spans="1:9" ht="15" x14ac:dyDescent="0.25">
      <c r="A295" s="8" t="s">
        <v>20926</v>
      </c>
      <c r="B295" s="8" t="s">
        <v>20852</v>
      </c>
      <c r="C295" s="8" t="s">
        <v>20927</v>
      </c>
      <c r="D295" s="8" t="s">
        <v>20927</v>
      </c>
      <c r="E295" s="13" t="s">
        <v>20928</v>
      </c>
      <c r="F295" s="77" t="str">
        <f t="shared" si="9"/>
        <v>К товару</v>
      </c>
      <c r="G295" s="18">
        <v>16016</v>
      </c>
      <c r="H295" s="61">
        <v>12</v>
      </c>
      <c r="I295" s="75"/>
    </row>
    <row r="296" spans="1:9" ht="15" x14ac:dyDescent="0.25">
      <c r="A296" s="8" t="s">
        <v>20929</v>
      </c>
      <c r="B296" s="8" t="s">
        <v>20852</v>
      </c>
      <c r="C296" s="8" t="s">
        <v>20930</v>
      </c>
      <c r="D296" s="8" t="s">
        <v>20930</v>
      </c>
      <c r="E296" s="13" t="s">
        <v>20931</v>
      </c>
      <c r="F296" s="77" t="str">
        <f t="shared" si="9"/>
        <v>К товару</v>
      </c>
      <c r="G296" s="18">
        <v>61843.6</v>
      </c>
      <c r="H296" s="61">
        <v>8</v>
      </c>
      <c r="I296" s="75"/>
    </row>
    <row r="297" spans="1:9" ht="15" x14ac:dyDescent="0.25">
      <c r="A297" s="8" t="s">
        <v>20932</v>
      </c>
      <c r="B297" s="8" t="s">
        <v>20852</v>
      </c>
      <c r="C297" s="8" t="s">
        <v>11227</v>
      </c>
      <c r="D297" s="8" t="s">
        <v>11227</v>
      </c>
      <c r="E297" s="13" t="s">
        <v>20933</v>
      </c>
      <c r="F297" s="77" t="str">
        <f t="shared" si="9"/>
        <v>К товару</v>
      </c>
      <c r="G297" s="18">
        <v>10264.800000000001</v>
      </c>
      <c r="H297" s="61">
        <v>21</v>
      </c>
      <c r="I297" s="75"/>
    </row>
    <row r="298" spans="1:9" ht="30" x14ac:dyDescent="0.25">
      <c r="A298" s="8" t="s">
        <v>20934</v>
      </c>
      <c r="B298" s="8" t="s">
        <v>20852</v>
      </c>
      <c r="C298" s="8" t="s">
        <v>9778</v>
      </c>
      <c r="D298" s="8" t="s">
        <v>20935</v>
      </c>
      <c r="E298" s="13" t="s">
        <v>20936</v>
      </c>
      <c r="F298" s="77" t="str">
        <f t="shared" si="9"/>
        <v>К товару</v>
      </c>
      <c r="G298" s="18">
        <v>20129.2</v>
      </c>
      <c r="H298" s="61">
        <v>33</v>
      </c>
      <c r="I298" s="75"/>
    </row>
    <row r="299" spans="1:9" ht="15" x14ac:dyDescent="0.25">
      <c r="A299" s="8" t="s">
        <v>20937</v>
      </c>
      <c r="B299" s="8" t="s">
        <v>20852</v>
      </c>
      <c r="C299" s="8" t="s">
        <v>20938</v>
      </c>
      <c r="D299" s="8" t="s">
        <v>20938</v>
      </c>
      <c r="E299" s="13" t="s">
        <v>20939</v>
      </c>
      <c r="F299" s="77" t="str">
        <f t="shared" si="9"/>
        <v>К товару</v>
      </c>
      <c r="G299" s="18">
        <v>8262.8000000000011</v>
      </c>
      <c r="H299" s="61">
        <v>1</v>
      </c>
      <c r="I299" s="75"/>
    </row>
    <row r="300" spans="1:9" ht="15" x14ac:dyDescent="0.25">
      <c r="A300" s="8" t="s">
        <v>20940</v>
      </c>
      <c r="B300" s="8" t="s">
        <v>20852</v>
      </c>
      <c r="C300" s="8" t="s">
        <v>20941</v>
      </c>
      <c r="D300" s="8" t="s">
        <v>20941</v>
      </c>
      <c r="E300" s="13" t="s">
        <v>20942</v>
      </c>
      <c r="F300" s="77" t="str">
        <f t="shared" si="9"/>
        <v>К товару</v>
      </c>
      <c r="G300" s="18">
        <v>18709.600000000002</v>
      </c>
      <c r="H300" s="61">
        <v>4</v>
      </c>
      <c r="I300" s="75"/>
    </row>
    <row r="301" spans="1:9" ht="15" x14ac:dyDescent="0.25">
      <c r="A301" s="8" t="s">
        <v>20943</v>
      </c>
      <c r="B301" s="8" t="s">
        <v>20852</v>
      </c>
      <c r="C301" s="8" t="s">
        <v>20944</v>
      </c>
      <c r="D301" s="8" t="s">
        <v>20944</v>
      </c>
      <c r="E301" s="13" t="s">
        <v>20945</v>
      </c>
      <c r="F301" s="77" t="str">
        <f t="shared" si="9"/>
        <v>К товару</v>
      </c>
      <c r="G301" s="18">
        <v>32250.400000000001</v>
      </c>
      <c r="H301" s="61">
        <v>2</v>
      </c>
      <c r="I301" s="75"/>
    </row>
  </sheetData>
  <mergeCells count="19">
    <mergeCell ref="B6:C6"/>
    <mergeCell ref="G6:I6"/>
    <mergeCell ref="A7:C7"/>
    <mergeCell ref="G7:I7"/>
    <mergeCell ref="B4:C4"/>
    <mergeCell ref="G4:I4"/>
    <mergeCell ref="B5:C5"/>
    <mergeCell ref="G5:I5"/>
    <mergeCell ref="D2:F7"/>
    <mergeCell ref="G2:I2"/>
    <mergeCell ref="B3:C3"/>
    <mergeCell ref="G3:I3"/>
    <mergeCell ref="A264:E264"/>
    <mergeCell ref="A193:E193"/>
    <mergeCell ref="A137:E137"/>
    <mergeCell ref="A93:E93"/>
    <mergeCell ref="A10:E10"/>
    <mergeCell ref="A16:E16"/>
    <mergeCell ref="A254:E254"/>
  </mergeCells>
  <pageMargins left="0.19685039370078741" right="0.19685039370078741" top="0.39370078740157483" bottom="0.39370078740157483" header="0.31496062992125984" footer="0.31496062992125984"/>
  <pageSetup paperSize="9" scale="99" fitToHeight="2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I74"/>
  <sheetViews>
    <sheetView view="pageBreakPreview" topLeftCell="B1" zoomScaleNormal="100" zoomScaleSheetLayoutView="100" workbookViewId="0">
      <selection activeCell="M18" sqref="M18"/>
    </sheetView>
  </sheetViews>
  <sheetFormatPr defaultRowHeight="12.75" x14ac:dyDescent="0.25"/>
  <cols>
    <col min="1" max="1" width="7" style="5" bestFit="1" customWidth="1"/>
    <col min="2" max="2" width="14.5703125" style="1" customWidth="1"/>
    <col min="3" max="3" width="16" style="1" customWidth="1"/>
    <col min="4" max="4" width="16" style="59" hidden="1" customWidth="1"/>
    <col min="5" max="5" width="107" style="1" bestFit="1" customWidth="1"/>
    <col min="6" max="6" width="14.7109375" style="14" bestFit="1" customWidth="1"/>
    <col min="7" max="7" width="10.42578125" style="2" customWidth="1"/>
    <col min="8" max="8" width="9.140625" style="17"/>
    <col min="9" max="9" width="12.140625" style="2" bestFit="1" customWidth="1"/>
    <col min="10" max="16384" width="9.140625" style="2"/>
  </cols>
  <sheetData>
    <row r="1" spans="1:9" ht="39.75" customHeight="1" x14ac:dyDescent="0.25">
      <c r="A1" s="22"/>
      <c r="B1" s="12"/>
      <c r="C1" s="12"/>
      <c r="D1" s="57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28159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16.5" customHeight="1" x14ac:dyDescent="0.25">
      <c r="A8" s="11"/>
      <c r="B8" s="11"/>
      <c r="C8" s="7"/>
      <c r="D8" s="58"/>
      <c r="E8" s="15"/>
      <c r="F8" s="15"/>
      <c r="G8" s="11"/>
      <c r="H8" s="16"/>
      <c r="I8" s="11"/>
    </row>
    <row r="9" spans="1:9" s="4" customFormat="1" ht="25.5" x14ac:dyDescent="0.25">
      <c r="A9" s="3" t="s">
        <v>0</v>
      </c>
      <c r="B9" s="67" t="s">
        <v>2</v>
      </c>
      <c r="C9" s="67" t="s">
        <v>3</v>
      </c>
      <c r="D9" s="67" t="s">
        <v>6</v>
      </c>
      <c r="E9" s="67" t="s">
        <v>1</v>
      </c>
      <c r="F9" s="67" t="s">
        <v>22431</v>
      </c>
      <c r="G9" s="67" t="s">
        <v>28158</v>
      </c>
      <c r="H9" s="68" t="s">
        <v>5</v>
      </c>
      <c r="I9" s="69" t="s">
        <v>4</v>
      </c>
    </row>
    <row r="10" spans="1:9" ht="15.75" customHeight="1" x14ac:dyDescent="0.25">
      <c r="A10" s="8" t="s">
        <v>1379</v>
      </c>
      <c r="B10" s="8" t="s">
        <v>1173</v>
      </c>
      <c r="C10" s="8" t="s">
        <v>1380</v>
      </c>
      <c r="D10" s="8"/>
      <c r="E10" s="13" t="s">
        <v>1381</v>
      </c>
      <c r="F10" s="62" t="str">
        <f t="shared" ref="F10:F41" si="0">HYPERLINK("https://shop-askom.kz/?pbrandnumber="&amp;C10&amp;"&amp;pbrandname=ASK", "К товару")</f>
        <v>К товару</v>
      </c>
      <c r="G10" s="76">
        <v>36038.575080000002</v>
      </c>
      <c r="H10" s="61">
        <v>26</v>
      </c>
      <c r="I10" s="75"/>
    </row>
    <row r="11" spans="1:9" ht="15.75" customHeight="1" x14ac:dyDescent="0.25">
      <c r="A11" s="8" t="s">
        <v>1385</v>
      </c>
      <c r="B11" s="8" t="s">
        <v>1173</v>
      </c>
      <c r="C11" s="8" t="s">
        <v>1386</v>
      </c>
      <c r="D11" s="8" t="s">
        <v>1387</v>
      </c>
      <c r="E11" s="13" t="s">
        <v>1388</v>
      </c>
      <c r="F11" s="62" t="str">
        <f t="shared" si="0"/>
        <v>К товару</v>
      </c>
      <c r="G11" s="76">
        <v>32707.945080000001</v>
      </c>
      <c r="H11" s="61">
        <v>76</v>
      </c>
      <c r="I11" s="75"/>
    </row>
    <row r="12" spans="1:9" ht="15.75" customHeight="1" x14ac:dyDescent="0.25">
      <c r="A12" s="8" t="s">
        <v>1349</v>
      </c>
      <c r="B12" s="8" t="s">
        <v>1173</v>
      </c>
      <c r="C12" s="8" t="s">
        <v>1350</v>
      </c>
      <c r="D12" s="8" t="s">
        <v>1351</v>
      </c>
      <c r="E12" s="13" t="s">
        <v>25888</v>
      </c>
      <c r="F12" s="62" t="str">
        <f t="shared" si="0"/>
        <v>К товару</v>
      </c>
      <c r="G12" s="76">
        <v>36173.538</v>
      </c>
      <c r="H12" s="61">
        <v>37</v>
      </c>
      <c r="I12" s="75"/>
    </row>
    <row r="13" spans="1:9" ht="15.75" customHeight="1" x14ac:dyDescent="0.25">
      <c r="A13" s="8" t="s">
        <v>1321</v>
      </c>
      <c r="B13" s="8" t="s">
        <v>1173</v>
      </c>
      <c r="C13" s="8" t="s">
        <v>1322</v>
      </c>
      <c r="D13" s="8" t="s">
        <v>1323</v>
      </c>
      <c r="E13" s="13" t="s">
        <v>1324</v>
      </c>
      <c r="F13" s="62" t="str">
        <f t="shared" si="0"/>
        <v>К товару</v>
      </c>
      <c r="G13" s="76">
        <v>30111.212159999999</v>
      </c>
      <c r="H13" s="61">
        <v>43</v>
      </c>
      <c r="I13" s="75"/>
    </row>
    <row r="14" spans="1:9" ht="15.75" customHeight="1" x14ac:dyDescent="0.25">
      <c r="A14" s="8" t="s">
        <v>1225</v>
      </c>
      <c r="B14" s="8" t="s">
        <v>1173</v>
      </c>
      <c r="C14" s="8" t="s">
        <v>1226</v>
      </c>
      <c r="D14" s="8" t="s">
        <v>1227</v>
      </c>
      <c r="E14" s="13" t="s">
        <v>1228</v>
      </c>
      <c r="F14" s="62" t="str">
        <f t="shared" si="0"/>
        <v>К товару</v>
      </c>
      <c r="G14" s="76">
        <v>33566.957999999999</v>
      </c>
      <c r="H14" s="61">
        <v>10</v>
      </c>
      <c r="I14" s="75"/>
    </row>
    <row r="15" spans="1:9" ht="15.75" customHeight="1" x14ac:dyDescent="0.25">
      <c r="A15" s="8" t="s">
        <v>1298</v>
      </c>
      <c r="B15" s="8" t="s">
        <v>1173</v>
      </c>
      <c r="C15" s="8" t="s">
        <v>1299</v>
      </c>
      <c r="D15" s="8" t="s">
        <v>1300</v>
      </c>
      <c r="E15" s="13" t="s">
        <v>1301</v>
      </c>
      <c r="F15" s="62" t="str">
        <f t="shared" si="0"/>
        <v>К товару</v>
      </c>
      <c r="G15" s="76">
        <v>27552.709080000001</v>
      </c>
      <c r="H15" s="61">
        <v>37</v>
      </c>
      <c r="I15" s="75"/>
    </row>
    <row r="16" spans="1:9" ht="15.75" customHeight="1" x14ac:dyDescent="0.25">
      <c r="A16" s="8" t="s">
        <v>1295</v>
      </c>
      <c r="B16" s="8" t="s">
        <v>1173</v>
      </c>
      <c r="C16" s="8" t="s">
        <v>1296</v>
      </c>
      <c r="D16" s="8"/>
      <c r="E16" s="13" t="s">
        <v>1297</v>
      </c>
      <c r="F16" s="62" t="str">
        <f t="shared" si="0"/>
        <v>К товару</v>
      </c>
      <c r="G16" s="76">
        <v>34069.159079999998</v>
      </c>
      <c r="H16" s="61">
        <v>23</v>
      </c>
      <c r="I16" s="75"/>
    </row>
    <row r="17" spans="1:9" ht="15.75" customHeight="1" x14ac:dyDescent="0.25">
      <c r="A17" s="8" t="s">
        <v>1302</v>
      </c>
      <c r="B17" s="8" t="s">
        <v>1173</v>
      </c>
      <c r="C17" s="8" t="s">
        <v>1303</v>
      </c>
      <c r="D17" s="8"/>
      <c r="E17" s="13" t="s">
        <v>1304</v>
      </c>
      <c r="F17" s="62" t="str">
        <f t="shared" si="0"/>
        <v>К товару</v>
      </c>
      <c r="G17" s="76">
        <v>39011.813999999998</v>
      </c>
      <c r="H17" s="61">
        <v>26</v>
      </c>
      <c r="I17" s="75"/>
    </row>
    <row r="18" spans="1:9" ht="15.75" customHeight="1" x14ac:dyDescent="0.25">
      <c r="A18" s="8" t="s">
        <v>1325</v>
      </c>
      <c r="B18" s="8" t="s">
        <v>1173</v>
      </c>
      <c r="C18" s="8" t="s">
        <v>1326</v>
      </c>
      <c r="D18" s="8" t="s">
        <v>1327</v>
      </c>
      <c r="E18" s="13" t="s">
        <v>1328</v>
      </c>
      <c r="F18" s="62" t="str">
        <f t="shared" si="0"/>
        <v>К товару</v>
      </c>
      <c r="G18" s="76">
        <v>34995.943079999997</v>
      </c>
      <c r="H18" s="61">
        <v>49</v>
      </c>
      <c r="I18" s="75"/>
    </row>
    <row r="19" spans="1:9" ht="15.75" customHeight="1" x14ac:dyDescent="0.25">
      <c r="A19" s="8" t="s">
        <v>1393</v>
      </c>
      <c r="B19" s="8" t="s">
        <v>1173</v>
      </c>
      <c r="C19" s="8" t="s">
        <v>1394</v>
      </c>
      <c r="D19" s="8"/>
      <c r="E19" s="13" t="s">
        <v>25887</v>
      </c>
      <c r="F19" s="62" t="str">
        <f t="shared" si="0"/>
        <v>К товару</v>
      </c>
      <c r="G19" s="76">
        <v>36492.120000000003</v>
      </c>
      <c r="H19" s="61">
        <v>66</v>
      </c>
      <c r="I19" s="75"/>
    </row>
    <row r="20" spans="1:9" ht="15.75" customHeight="1" x14ac:dyDescent="0.25">
      <c r="A20" s="8" t="s">
        <v>22437</v>
      </c>
      <c r="B20" s="8" t="s">
        <v>1173</v>
      </c>
      <c r="C20" s="8" t="s">
        <v>22436</v>
      </c>
      <c r="D20" s="8"/>
      <c r="E20" s="13" t="s">
        <v>22435</v>
      </c>
      <c r="F20" s="62" t="str">
        <f t="shared" si="0"/>
        <v>К товару</v>
      </c>
      <c r="G20" s="76">
        <v>30825.415079999999</v>
      </c>
      <c r="H20" s="61">
        <v>4</v>
      </c>
      <c r="I20" s="75"/>
    </row>
    <row r="21" spans="1:9" ht="15.75" customHeight="1" x14ac:dyDescent="0.25">
      <c r="A21" s="8" t="s">
        <v>1174</v>
      </c>
      <c r="B21" s="8" t="s">
        <v>1173</v>
      </c>
      <c r="C21" s="8" t="s">
        <v>1175</v>
      </c>
      <c r="D21" s="8" t="s">
        <v>1176</v>
      </c>
      <c r="E21" s="13" t="s">
        <v>1177</v>
      </c>
      <c r="F21" s="62" t="str">
        <f t="shared" si="0"/>
        <v>К товару</v>
      </c>
      <c r="G21" s="76">
        <v>37728.218159999997</v>
      </c>
      <c r="H21" s="61">
        <v>2</v>
      </c>
      <c r="I21" s="75"/>
    </row>
    <row r="22" spans="1:9" ht="15.75" customHeight="1" x14ac:dyDescent="0.25">
      <c r="A22" s="8" t="s">
        <v>1213</v>
      </c>
      <c r="B22" s="8" t="s">
        <v>1173</v>
      </c>
      <c r="C22" s="8" t="s">
        <v>1214</v>
      </c>
      <c r="D22" s="8" t="s">
        <v>1215</v>
      </c>
      <c r="E22" s="13" t="s">
        <v>1216</v>
      </c>
      <c r="F22" s="62" t="str">
        <f t="shared" si="0"/>
        <v>К товару</v>
      </c>
      <c r="G22" s="76">
        <v>31028.149079999999</v>
      </c>
      <c r="H22" s="61">
        <v>8</v>
      </c>
      <c r="I22" s="75"/>
    </row>
    <row r="23" spans="1:9" ht="15.75" customHeight="1" x14ac:dyDescent="0.25">
      <c r="A23" s="8" t="s">
        <v>1205</v>
      </c>
      <c r="B23" s="8" t="s">
        <v>1173</v>
      </c>
      <c r="C23" s="8" t="s">
        <v>1206</v>
      </c>
      <c r="D23" s="8" t="s">
        <v>1207</v>
      </c>
      <c r="E23" s="13" t="s">
        <v>1208</v>
      </c>
      <c r="F23" s="62" t="str">
        <f t="shared" si="0"/>
        <v>К товару</v>
      </c>
      <c r="G23" s="76">
        <v>25496.407080000001</v>
      </c>
      <c r="H23" s="61">
        <v>1</v>
      </c>
      <c r="I23" s="75"/>
    </row>
    <row r="24" spans="1:9" ht="15.75" customHeight="1" x14ac:dyDescent="0.25">
      <c r="A24" s="8" t="s">
        <v>1285</v>
      </c>
      <c r="B24" s="8" t="s">
        <v>1173</v>
      </c>
      <c r="C24" s="8" t="s">
        <v>1286</v>
      </c>
      <c r="D24" s="8"/>
      <c r="E24" s="13" t="s">
        <v>25886</v>
      </c>
      <c r="F24" s="62" t="str">
        <f t="shared" si="0"/>
        <v>К товару</v>
      </c>
      <c r="G24" s="76">
        <v>30564.757079999999</v>
      </c>
      <c r="H24" s="61">
        <v>31</v>
      </c>
      <c r="I24" s="75"/>
    </row>
    <row r="25" spans="1:9" ht="15.75" customHeight="1" x14ac:dyDescent="0.25">
      <c r="A25" s="8" t="s">
        <v>1371</v>
      </c>
      <c r="B25" s="8" t="s">
        <v>1173</v>
      </c>
      <c r="C25" s="8" t="s">
        <v>1372</v>
      </c>
      <c r="D25" s="8" t="s">
        <v>1373</v>
      </c>
      <c r="E25" s="13" t="s">
        <v>1374</v>
      </c>
      <c r="F25" s="62" t="str">
        <f t="shared" si="0"/>
        <v>К товару</v>
      </c>
      <c r="G25" s="76">
        <v>33026.52708</v>
      </c>
      <c r="H25" s="61">
        <v>8</v>
      </c>
      <c r="I25" s="75"/>
    </row>
    <row r="26" spans="1:9" ht="15.75" customHeight="1" x14ac:dyDescent="0.25">
      <c r="A26" s="8" t="s">
        <v>22446</v>
      </c>
      <c r="B26" s="8" t="s">
        <v>1173</v>
      </c>
      <c r="C26" s="8" t="s">
        <v>22445</v>
      </c>
      <c r="D26" s="8"/>
      <c r="E26" s="13" t="s">
        <v>22444</v>
      </c>
      <c r="F26" s="62" t="str">
        <f t="shared" si="0"/>
        <v>К товару</v>
      </c>
      <c r="G26" s="76">
        <v>33644.576159999997</v>
      </c>
      <c r="H26" s="61">
        <v>1</v>
      </c>
      <c r="I26" s="75"/>
    </row>
    <row r="27" spans="1:9" ht="15.75" customHeight="1" x14ac:dyDescent="0.25">
      <c r="A27" s="8" t="s">
        <v>1178</v>
      </c>
      <c r="B27" s="8" t="s">
        <v>1173</v>
      </c>
      <c r="C27" s="8" t="s">
        <v>1179</v>
      </c>
      <c r="D27" s="8" t="s">
        <v>1180</v>
      </c>
      <c r="E27" s="13" t="s">
        <v>1181</v>
      </c>
      <c r="F27" s="62" t="str">
        <f t="shared" si="0"/>
        <v>К товару</v>
      </c>
      <c r="G27" s="76">
        <v>39089.432159999997</v>
      </c>
      <c r="H27" s="61">
        <v>3</v>
      </c>
      <c r="I27" s="75"/>
    </row>
    <row r="28" spans="1:9" ht="15.75" customHeight="1" x14ac:dyDescent="0.25">
      <c r="A28" s="8" t="s">
        <v>1313</v>
      </c>
      <c r="B28" s="8" t="s">
        <v>1173</v>
      </c>
      <c r="C28" s="8" t="s">
        <v>1314</v>
      </c>
      <c r="D28" s="8" t="s">
        <v>1315</v>
      </c>
      <c r="E28" s="13" t="s">
        <v>1316</v>
      </c>
      <c r="F28" s="62" t="str">
        <f t="shared" si="0"/>
        <v>К товару</v>
      </c>
      <c r="G28" s="76">
        <v>32041.819080000001</v>
      </c>
      <c r="H28" s="61">
        <v>40</v>
      </c>
      <c r="I28" s="75"/>
    </row>
    <row r="29" spans="1:9" ht="15.75" customHeight="1" x14ac:dyDescent="0.25">
      <c r="A29" s="8" t="s">
        <v>1221</v>
      </c>
      <c r="B29" s="8" t="s">
        <v>1173</v>
      </c>
      <c r="C29" s="8" t="s">
        <v>1222</v>
      </c>
      <c r="D29" s="8" t="s">
        <v>1223</v>
      </c>
      <c r="E29" s="13" t="s">
        <v>1224</v>
      </c>
      <c r="F29" s="62" t="str">
        <f t="shared" si="0"/>
        <v>К товару</v>
      </c>
      <c r="G29" s="76">
        <v>30111.212159999999</v>
      </c>
      <c r="H29" s="61">
        <v>8</v>
      </c>
      <c r="I29" s="75"/>
    </row>
    <row r="30" spans="1:9" ht="15.75" customHeight="1" x14ac:dyDescent="0.25">
      <c r="A30" s="8" t="s">
        <v>1273</v>
      </c>
      <c r="B30" s="8" t="s">
        <v>1173</v>
      </c>
      <c r="C30" s="8" t="s">
        <v>1274</v>
      </c>
      <c r="D30" s="8" t="s">
        <v>1275</v>
      </c>
      <c r="E30" s="13" t="s">
        <v>1276</v>
      </c>
      <c r="F30" s="62" t="str">
        <f t="shared" si="0"/>
        <v>К товару</v>
      </c>
      <c r="G30" s="76">
        <v>22590.36</v>
      </c>
      <c r="H30" s="61">
        <v>26</v>
      </c>
      <c r="I30" s="75"/>
    </row>
    <row r="31" spans="1:9" ht="15.75" customHeight="1" x14ac:dyDescent="0.25">
      <c r="A31" s="8" t="s">
        <v>1241</v>
      </c>
      <c r="B31" s="8" t="s">
        <v>1173</v>
      </c>
      <c r="C31" s="8" t="s">
        <v>1242</v>
      </c>
      <c r="D31" s="8" t="s">
        <v>1243</v>
      </c>
      <c r="E31" s="13" t="s">
        <v>1244</v>
      </c>
      <c r="F31" s="62" t="str">
        <f t="shared" si="0"/>
        <v>К товару</v>
      </c>
      <c r="G31" s="76">
        <v>22416.588</v>
      </c>
      <c r="H31" s="61">
        <v>16</v>
      </c>
      <c r="I31" s="75"/>
    </row>
    <row r="32" spans="1:9" ht="15.75" customHeight="1" x14ac:dyDescent="0.25">
      <c r="A32" s="8" t="s">
        <v>1261</v>
      </c>
      <c r="B32" s="8" t="s">
        <v>1173</v>
      </c>
      <c r="C32" s="8" t="s">
        <v>1262</v>
      </c>
      <c r="D32" s="8" t="s">
        <v>1263</v>
      </c>
      <c r="E32" s="13" t="s">
        <v>1264</v>
      </c>
      <c r="F32" s="62" t="str">
        <f t="shared" si="0"/>
        <v>К товару</v>
      </c>
      <c r="G32" s="76">
        <v>22358.664000000001</v>
      </c>
      <c r="H32" s="61">
        <v>17</v>
      </c>
      <c r="I32" s="75"/>
    </row>
    <row r="33" spans="1:9" ht="15.75" customHeight="1" x14ac:dyDescent="0.25">
      <c r="A33" s="8" t="s">
        <v>1333</v>
      </c>
      <c r="B33" s="8" t="s">
        <v>1173</v>
      </c>
      <c r="C33" s="8" t="s">
        <v>1334</v>
      </c>
      <c r="D33" s="8" t="s">
        <v>1335</v>
      </c>
      <c r="E33" s="13" t="s">
        <v>1336</v>
      </c>
      <c r="F33" s="62" t="str">
        <f t="shared" si="0"/>
        <v>К товару</v>
      </c>
      <c r="G33" s="76">
        <v>21634.614000000001</v>
      </c>
      <c r="H33" s="61">
        <v>46</v>
      </c>
      <c r="I33" s="75"/>
    </row>
    <row r="34" spans="1:9" ht="15.75" customHeight="1" x14ac:dyDescent="0.25">
      <c r="A34" s="8" t="s">
        <v>1253</v>
      </c>
      <c r="B34" s="8" t="s">
        <v>1173</v>
      </c>
      <c r="C34" s="8" t="s">
        <v>1254</v>
      </c>
      <c r="D34" s="8" t="s">
        <v>1255</v>
      </c>
      <c r="E34" s="13" t="s">
        <v>1256</v>
      </c>
      <c r="F34" s="62" t="str">
        <f t="shared" si="0"/>
        <v>К товару</v>
      </c>
      <c r="G34" s="76">
        <v>22503.473999999998</v>
      </c>
      <c r="H34" s="61">
        <v>9</v>
      </c>
      <c r="I34" s="75"/>
    </row>
    <row r="35" spans="1:9" ht="15.75" customHeight="1" x14ac:dyDescent="0.25">
      <c r="A35" s="8" t="s">
        <v>1305</v>
      </c>
      <c r="B35" s="8" t="s">
        <v>1173</v>
      </c>
      <c r="C35" s="8" t="s">
        <v>1306</v>
      </c>
      <c r="D35" s="8" t="s">
        <v>1307</v>
      </c>
      <c r="E35" s="13" t="s">
        <v>1308</v>
      </c>
      <c r="F35" s="62" t="str">
        <f t="shared" si="0"/>
        <v>К товару</v>
      </c>
      <c r="G35" s="76">
        <v>21586.537079999998</v>
      </c>
      <c r="H35" s="61">
        <v>9</v>
      </c>
      <c r="I35" s="75"/>
    </row>
    <row r="36" spans="1:9" ht="15.75" customHeight="1" x14ac:dyDescent="0.25">
      <c r="A36" s="8" t="s">
        <v>1382</v>
      </c>
      <c r="B36" s="8" t="s">
        <v>1173</v>
      </c>
      <c r="C36" s="8" t="s">
        <v>1383</v>
      </c>
      <c r="D36" s="8"/>
      <c r="E36" s="13" t="s">
        <v>1384</v>
      </c>
      <c r="F36" s="62" t="str">
        <f t="shared" si="0"/>
        <v>К товару</v>
      </c>
      <c r="G36" s="76">
        <v>19713.854159999999</v>
      </c>
      <c r="H36" s="61">
        <v>19</v>
      </c>
      <c r="I36" s="75"/>
    </row>
    <row r="37" spans="1:9" ht="15.75" customHeight="1" x14ac:dyDescent="0.25">
      <c r="A37" s="8" t="s">
        <v>1360</v>
      </c>
      <c r="B37" s="8" t="s">
        <v>1173</v>
      </c>
      <c r="C37" s="8" t="s">
        <v>1361</v>
      </c>
      <c r="D37" s="8"/>
      <c r="E37" s="13" t="s">
        <v>1362</v>
      </c>
      <c r="F37" s="62" t="str">
        <f t="shared" si="0"/>
        <v>К товару</v>
      </c>
      <c r="G37" s="76">
        <v>18178.868159999998</v>
      </c>
      <c r="H37" s="61">
        <v>49</v>
      </c>
      <c r="I37" s="75"/>
    </row>
    <row r="38" spans="1:9" ht="15.75" customHeight="1" x14ac:dyDescent="0.25">
      <c r="A38" s="8" t="s">
        <v>1281</v>
      </c>
      <c r="B38" s="8" t="s">
        <v>1173</v>
      </c>
      <c r="C38" s="8" t="s">
        <v>1282</v>
      </c>
      <c r="D38" s="8" t="s">
        <v>1283</v>
      </c>
      <c r="E38" s="13" t="s">
        <v>1284</v>
      </c>
      <c r="F38" s="62" t="str">
        <f t="shared" si="0"/>
        <v>К товару</v>
      </c>
      <c r="G38" s="76">
        <v>22754.864160000001</v>
      </c>
      <c r="H38" s="61">
        <v>30</v>
      </c>
      <c r="I38" s="75"/>
    </row>
    <row r="39" spans="1:9" ht="15.75" customHeight="1" x14ac:dyDescent="0.25">
      <c r="A39" s="8" t="s">
        <v>1245</v>
      </c>
      <c r="B39" s="8" t="s">
        <v>1173</v>
      </c>
      <c r="C39" s="8" t="s">
        <v>1246</v>
      </c>
      <c r="D39" s="8" t="s">
        <v>1247</v>
      </c>
      <c r="E39" s="13" t="s">
        <v>1248</v>
      </c>
      <c r="F39" s="62" t="str">
        <f t="shared" si="0"/>
        <v>К товару</v>
      </c>
      <c r="G39" s="76">
        <v>24135.193080000001</v>
      </c>
      <c r="H39" s="61">
        <v>13</v>
      </c>
      <c r="I39" s="75"/>
    </row>
    <row r="40" spans="1:9" ht="15.75" customHeight="1" x14ac:dyDescent="0.25">
      <c r="A40" s="8" t="s">
        <v>1375</v>
      </c>
      <c r="B40" s="8" t="s">
        <v>1173</v>
      </c>
      <c r="C40" s="8" t="s">
        <v>1376</v>
      </c>
      <c r="D40" s="8" t="s">
        <v>1377</v>
      </c>
      <c r="E40" s="13" t="s">
        <v>1378</v>
      </c>
      <c r="F40" s="62" t="str">
        <f t="shared" si="0"/>
        <v>К товару</v>
      </c>
      <c r="G40" s="76">
        <v>21470.68908</v>
      </c>
      <c r="H40" s="61">
        <v>58</v>
      </c>
      <c r="I40" s="75"/>
    </row>
    <row r="41" spans="1:9" ht="15.75" customHeight="1" x14ac:dyDescent="0.25">
      <c r="A41" s="8" t="s">
        <v>22434</v>
      </c>
      <c r="B41" s="8" t="s">
        <v>1173</v>
      </c>
      <c r="C41" s="8" t="s">
        <v>22433</v>
      </c>
      <c r="D41" s="8"/>
      <c r="E41" s="13" t="s">
        <v>22432</v>
      </c>
      <c r="F41" s="62" t="str">
        <f t="shared" si="0"/>
        <v>К товару</v>
      </c>
      <c r="G41" s="76">
        <v>22947.751079999998</v>
      </c>
      <c r="H41" s="61">
        <v>10</v>
      </c>
      <c r="I41" s="75"/>
    </row>
    <row r="42" spans="1:9" ht="15.75" customHeight="1" x14ac:dyDescent="0.25">
      <c r="A42" s="8" t="s">
        <v>1201</v>
      </c>
      <c r="B42" s="8" t="s">
        <v>1173</v>
      </c>
      <c r="C42" s="8" t="s">
        <v>1202</v>
      </c>
      <c r="D42" s="8" t="s">
        <v>1203</v>
      </c>
      <c r="E42" s="13" t="s">
        <v>1204</v>
      </c>
      <c r="F42" s="62" t="str">
        <f t="shared" ref="F42:F74" si="1">HYPERLINK("https://shop-askom.kz/?pbrandnumber="&amp;C42&amp;"&amp;pbrandname=ASK", "К товару")</f>
        <v>К товару</v>
      </c>
      <c r="G42" s="76">
        <v>20090.36016</v>
      </c>
      <c r="H42" s="61">
        <v>6</v>
      </c>
      <c r="I42" s="75"/>
    </row>
    <row r="43" spans="1:9" ht="15.75" customHeight="1" x14ac:dyDescent="0.25">
      <c r="A43" s="8" t="s">
        <v>1182</v>
      </c>
      <c r="B43" s="8" t="s">
        <v>1173</v>
      </c>
      <c r="C43" s="8" t="s">
        <v>1183</v>
      </c>
      <c r="D43" s="8" t="s">
        <v>1184</v>
      </c>
      <c r="E43" s="13" t="s">
        <v>1185</v>
      </c>
      <c r="F43" s="62" t="str">
        <f t="shared" si="1"/>
        <v>К товару</v>
      </c>
      <c r="G43" s="76">
        <v>20418.21</v>
      </c>
      <c r="H43" s="61">
        <v>4</v>
      </c>
      <c r="I43" s="75"/>
    </row>
    <row r="44" spans="1:9" ht="15.75" customHeight="1" x14ac:dyDescent="0.25">
      <c r="A44" s="8" t="s">
        <v>1169</v>
      </c>
      <c r="B44" s="8" t="s">
        <v>1173</v>
      </c>
      <c r="C44" s="8" t="s">
        <v>1170</v>
      </c>
      <c r="D44" s="8" t="s">
        <v>1171</v>
      </c>
      <c r="E44" s="13" t="s">
        <v>1172</v>
      </c>
      <c r="F44" s="62" t="str">
        <f t="shared" si="1"/>
        <v>К товару</v>
      </c>
      <c r="G44" s="76">
        <v>24569.623080000001</v>
      </c>
      <c r="H44" s="61">
        <v>4</v>
      </c>
      <c r="I44" s="75"/>
    </row>
    <row r="45" spans="1:9" ht="15.75" customHeight="1" x14ac:dyDescent="0.25">
      <c r="A45" s="8" t="s">
        <v>1287</v>
      </c>
      <c r="B45" s="8" t="s">
        <v>1173</v>
      </c>
      <c r="C45" s="8" t="s">
        <v>1288</v>
      </c>
      <c r="D45" s="8" t="s">
        <v>1289</v>
      </c>
      <c r="E45" s="13" t="s">
        <v>1290</v>
      </c>
      <c r="F45" s="62" t="str">
        <f t="shared" si="1"/>
        <v>К товару</v>
      </c>
      <c r="G45" s="76">
        <v>20206.208159999998</v>
      </c>
      <c r="H45" s="61">
        <v>35</v>
      </c>
      <c r="I45" s="75"/>
    </row>
    <row r="46" spans="1:9" ht="15.75" customHeight="1" x14ac:dyDescent="0.25">
      <c r="A46" s="8" t="s">
        <v>22440</v>
      </c>
      <c r="B46" s="8" t="s">
        <v>1173</v>
      </c>
      <c r="C46" s="8" t="s">
        <v>22439</v>
      </c>
      <c r="D46" s="8"/>
      <c r="E46" s="13" t="s">
        <v>22438</v>
      </c>
      <c r="F46" s="62" t="str">
        <f t="shared" si="1"/>
        <v>К товару</v>
      </c>
      <c r="G46" s="76">
        <v>22455.397079999999</v>
      </c>
      <c r="H46" s="61">
        <v>3</v>
      </c>
      <c r="I46" s="75"/>
    </row>
    <row r="47" spans="1:9" ht="15.75" customHeight="1" x14ac:dyDescent="0.25">
      <c r="A47" s="8" t="s">
        <v>1186</v>
      </c>
      <c r="B47" s="8" t="s">
        <v>1173</v>
      </c>
      <c r="C47" s="8" t="s">
        <v>1187</v>
      </c>
      <c r="D47" s="8"/>
      <c r="E47" s="13" t="s">
        <v>1188</v>
      </c>
      <c r="F47" s="62" t="str">
        <f t="shared" si="1"/>
        <v>К товару</v>
      </c>
      <c r="G47" s="76">
        <v>20852.64</v>
      </c>
      <c r="H47" s="61">
        <v>5</v>
      </c>
      <c r="I47" s="75"/>
    </row>
    <row r="48" spans="1:9" ht="15.75" customHeight="1" x14ac:dyDescent="0.25">
      <c r="A48" s="8" t="s">
        <v>1209</v>
      </c>
      <c r="B48" s="8" t="s">
        <v>1173</v>
      </c>
      <c r="C48" s="8" t="s">
        <v>1210</v>
      </c>
      <c r="D48" s="8" t="s">
        <v>1211</v>
      </c>
      <c r="E48" s="13" t="s">
        <v>1212</v>
      </c>
      <c r="F48" s="62" t="str">
        <f t="shared" si="1"/>
        <v>К товару</v>
      </c>
      <c r="G48" s="76">
        <v>17908.363079999999</v>
      </c>
      <c r="H48" s="61">
        <v>8</v>
      </c>
      <c r="I48" s="75"/>
    </row>
    <row r="49" spans="1:9" ht="15.75" customHeight="1" x14ac:dyDescent="0.25">
      <c r="A49" s="8" t="s">
        <v>1363</v>
      </c>
      <c r="B49" s="8" t="s">
        <v>1173</v>
      </c>
      <c r="C49" s="8" t="s">
        <v>1364</v>
      </c>
      <c r="D49" s="8" t="s">
        <v>1365</v>
      </c>
      <c r="E49" s="13" t="s">
        <v>1366</v>
      </c>
      <c r="F49" s="62" t="str">
        <f t="shared" si="1"/>
        <v>К товару</v>
      </c>
      <c r="G49" s="76">
        <v>21673.42308</v>
      </c>
      <c r="H49" s="61">
        <v>53</v>
      </c>
      <c r="I49" s="75"/>
    </row>
    <row r="50" spans="1:9" ht="15.75" customHeight="1" x14ac:dyDescent="0.25">
      <c r="A50" s="8" t="s">
        <v>1317</v>
      </c>
      <c r="B50" s="8" t="s">
        <v>1173</v>
      </c>
      <c r="C50" s="8" t="s">
        <v>1318</v>
      </c>
      <c r="D50" s="8" t="s">
        <v>1319</v>
      </c>
      <c r="E50" s="13" t="s">
        <v>1320</v>
      </c>
      <c r="F50" s="62" t="str">
        <f t="shared" si="1"/>
        <v>К товару</v>
      </c>
      <c r="G50" s="76">
        <v>20678.867999999999</v>
      </c>
      <c r="H50" s="61">
        <v>43</v>
      </c>
      <c r="I50" s="75"/>
    </row>
    <row r="51" spans="1:9" ht="15.75" customHeight="1" x14ac:dyDescent="0.25">
      <c r="A51" s="8" t="s">
        <v>1389</v>
      </c>
      <c r="B51" s="8" t="s">
        <v>1173</v>
      </c>
      <c r="C51" s="8" t="s">
        <v>1390</v>
      </c>
      <c r="D51" s="8" t="s">
        <v>1391</v>
      </c>
      <c r="E51" s="13" t="s">
        <v>1392</v>
      </c>
      <c r="F51" s="62" t="str">
        <f t="shared" si="1"/>
        <v>К товару</v>
      </c>
      <c r="G51" s="76">
        <v>20437.904159999998</v>
      </c>
      <c r="H51" s="61">
        <v>74</v>
      </c>
      <c r="I51" s="75"/>
    </row>
    <row r="52" spans="1:9" ht="15.75" customHeight="1" x14ac:dyDescent="0.25">
      <c r="A52" s="8" t="s">
        <v>22443</v>
      </c>
      <c r="B52" s="8" t="s">
        <v>1173</v>
      </c>
      <c r="C52" s="8" t="s">
        <v>22442</v>
      </c>
      <c r="D52" s="8"/>
      <c r="E52" s="13" t="s">
        <v>22441</v>
      </c>
      <c r="F52" s="62" t="str">
        <f t="shared" si="1"/>
        <v>К товару</v>
      </c>
      <c r="G52" s="76">
        <v>22155.93</v>
      </c>
      <c r="H52" s="61">
        <v>3</v>
      </c>
      <c r="I52" s="75"/>
    </row>
    <row r="53" spans="1:9" ht="15.75" customHeight="1" x14ac:dyDescent="0.25">
      <c r="A53" s="8" t="s">
        <v>1249</v>
      </c>
      <c r="B53" s="8" t="s">
        <v>1173</v>
      </c>
      <c r="C53" s="8" t="s">
        <v>1250</v>
      </c>
      <c r="D53" s="8" t="s">
        <v>1251</v>
      </c>
      <c r="E53" s="13" t="s">
        <v>1252</v>
      </c>
      <c r="F53" s="62" t="str">
        <f t="shared" si="1"/>
        <v>К товару</v>
      </c>
      <c r="G53" s="76">
        <v>18005.096160000001</v>
      </c>
      <c r="H53" s="61">
        <v>16</v>
      </c>
      <c r="I53" s="75"/>
    </row>
    <row r="54" spans="1:9" ht="15.75" customHeight="1" x14ac:dyDescent="0.25">
      <c r="A54" s="8" t="s">
        <v>1277</v>
      </c>
      <c r="B54" s="8" t="s">
        <v>1173</v>
      </c>
      <c r="C54" s="8" t="s">
        <v>1278</v>
      </c>
      <c r="D54" s="8" t="s">
        <v>1279</v>
      </c>
      <c r="E54" s="13" t="s">
        <v>1280</v>
      </c>
      <c r="F54" s="62" t="str">
        <f t="shared" si="1"/>
        <v>К товару</v>
      </c>
      <c r="G54" s="76">
        <v>19404.54</v>
      </c>
      <c r="H54" s="61">
        <v>24</v>
      </c>
      <c r="I54" s="75"/>
    </row>
    <row r="55" spans="1:9" ht="15.75" customHeight="1" x14ac:dyDescent="0.25">
      <c r="A55" s="8" t="s">
        <v>1269</v>
      </c>
      <c r="B55" s="8" t="s">
        <v>1173</v>
      </c>
      <c r="C55" s="8" t="s">
        <v>1270</v>
      </c>
      <c r="D55" s="8" t="s">
        <v>1271</v>
      </c>
      <c r="E55" s="13" t="s">
        <v>1272</v>
      </c>
      <c r="F55" s="62" t="str">
        <f t="shared" si="1"/>
        <v>К товару</v>
      </c>
      <c r="G55" s="76">
        <v>15156.97308</v>
      </c>
      <c r="H55" s="61">
        <v>20</v>
      </c>
      <c r="I55" s="75"/>
    </row>
    <row r="56" spans="1:9" ht="15.75" customHeight="1" x14ac:dyDescent="0.25">
      <c r="A56" s="8" t="s">
        <v>1291</v>
      </c>
      <c r="B56" s="8" t="s">
        <v>1173</v>
      </c>
      <c r="C56" s="8" t="s">
        <v>1292</v>
      </c>
      <c r="D56" s="8" t="s">
        <v>1293</v>
      </c>
      <c r="E56" s="13" t="s">
        <v>1294</v>
      </c>
      <c r="F56" s="62" t="str">
        <f t="shared" si="1"/>
        <v>К товару</v>
      </c>
      <c r="G56" s="76">
        <v>15320.897999999999</v>
      </c>
      <c r="H56" s="61">
        <v>32</v>
      </c>
      <c r="I56" s="75"/>
    </row>
    <row r="57" spans="1:9" ht="15.75" customHeight="1" x14ac:dyDescent="0.25">
      <c r="A57" s="8" t="s">
        <v>1309</v>
      </c>
      <c r="B57" s="8" t="s">
        <v>1173</v>
      </c>
      <c r="C57" s="8" t="s">
        <v>1310</v>
      </c>
      <c r="D57" s="8" t="s">
        <v>1311</v>
      </c>
      <c r="E57" s="13" t="s">
        <v>1312</v>
      </c>
      <c r="F57" s="62" t="str">
        <f t="shared" si="1"/>
        <v>К товару</v>
      </c>
      <c r="G57" s="76">
        <v>24357.042000000001</v>
      </c>
      <c r="H57" s="61">
        <v>40</v>
      </c>
      <c r="I57" s="75"/>
    </row>
    <row r="58" spans="1:9" ht="15.75" customHeight="1" x14ac:dyDescent="0.25">
      <c r="A58" s="8" t="s">
        <v>1337</v>
      </c>
      <c r="B58" s="8" t="s">
        <v>1173</v>
      </c>
      <c r="C58" s="8" t="s">
        <v>1338</v>
      </c>
      <c r="D58" s="8" t="s">
        <v>1339</v>
      </c>
      <c r="E58" s="13" t="s">
        <v>1340</v>
      </c>
      <c r="F58" s="62" t="str">
        <f t="shared" si="1"/>
        <v>К товару</v>
      </c>
      <c r="G58" s="76">
        <v>25911.722160000001</v>
      </c>
      <c r="H58" s="61">
        <v>50</v>
      </c>
      <c r="I58" s="75"/>
    </row>
    <row r="59" spans="1:9" ht="15.75" customHeight="1" x14ac:dyDescent="0.25">
      <c r="A59" s="8" t="s">
        <v>1395</v>
      </c>
      <c r="B59" s="8" t="s">
        <v>1173</v>
      </c>
      <c r="C59" s="8" t="s">
        <v>1396</v>
      </c>
      <c r="D59" s="8" t="s">
        <v>1397</v>
      </c>
      <c r="E59" s="13" t="s">
        <v>1398</v>
      </c>
      <c r="F59" s="62" t="str">
        <f t="shared" si="1"/>
        <v>К товару</v>
      </c>
      <c r="G59" s="76">
        <v>25409.521079999999</v>
      </c>
      <c r="H59" s="61">
        <v>83</v>
      </c>
      <c r="I59" s="75"/>
    </row>
    <row r="60" spans="1:9" ht="15.75" customHeight="1" x14ac:dyDescent="0.25">
      <c r="A60" s="8" t="s">
        <v>1189</v>
      </c>
      <c r="B60" s="8" t="s">
        <v>1173</v>
      </c>
      <c r="C60" s="8" t="s">
        <v>1190</v>
      </c>
      <c r="D60" s="8" t="s">
        <v>1191</v>
      </c>
      <c r="E60" s="13" t="s">
        <v>1192</v>
      </c>
      <c r="F60" s="62" t="str">
        <f t="shared" si="1"/>
        <v>К товару</v>
      </c>
      <c r="G60" s="76">
        <v>16566.263999999999</v>
      </c>
      <c r="H60" s="61">
        <v>5</v>
      </c>
      <c r="I60" s="75"/>
    </row>
    <row r="61" spans="1:9" ht="15.75" customHeight="1" x14ac:dyDescent="0.25">
      <c r="A61" s="8" t="s">
        <v>1193</v>
      </c>
      <c r="B61" s="8" t="s">
        <v>1173</v>
      </c>
      <c r="C61" s="8" t="s">
        <v>1194</v>
      </c>
      <c r="D61" s="8" t="s">
        <v>1195</v>
      </c>
      <c r="E61" s="13" t="s">
        <v>1196</v>
      </c>
      <c r="F61" s="62" t="str">
        <f t="shared" si="1"/>
        <v>К товару</v>
      </c>
      <c r="G61" s="76">
        <v>17232.39</v>
      </c>
      <c r="H61" s="61">
        <v>3</v>
      </c>
      <c r="I61" s="75"/>
    </row>
    <row r="62" spans="1:9" ht="15.75" customHeight="1" x14ac:dyDescent="0.25">
      <c r="A62" s="8" t="s">
        <v>1345</v>
      </c>
      <c r="B62" s="8" t="s">
        <v>1173</v>
      </c>
      <c r="C62" s="8" t="s">
        <v>1346</v>
      </c>
      <c r="D62" s="8" t="s">
        <v>1347</v>
      </c>
      <c r="E62" s="13" t="s">
        <v>1348</v>
      </c>
      <c r="F62" s="62" t="str">
        <f t="shared" si="1"/>
        <v>К товару</v>
      </c>
      <c r="G62" s="76">
        <v>17213.275079999999</v>
      </c>
      <c r="H62" s="61">
        <v>28</v>
      </c>
      <c r="I62" s="75"/>
    </row>
    <row r="63" spans="1:9" ht="15.75" customHeight="1" x14ac:dyDescent="0.25">
      <c r="A63" s="8" t="s">
        <v>1197</v>
      </c>
      <c r="B63" s="8" t="s">
        <v>1173</v>
      </c>
      <c r="C63" s="8" t="s">
        <v>1198</v>
      </c>
      <c r="D63" s="8" t="s">
        <v>1199</v>
      </c>
      <c r="E63" s="13" t="s">
        <v>1200</v>
      </c>
      <c r="F63" s="62" t="str">
        <f t="shared" si="1"/>
        <v>К товару</v>
      </c>
      <c r="G63" s="76">
        <v>19134.614160000001</v>
      </c>
      <c r="H63" s="61">
        <v>6</v>
      </c>
      <c r="I63" s="75"/>
    </row>
    <row r="64" spans="1:9" ht="15.75" customHeight="1" x14ac:dyDescent="0.25">
      <c r="A64" s="8" t="s">
        <v>1352</v>
      </c>
      <c r="B64" s="8" t="s">
        <v>1173</v>
      </c>
      <c r="C64" s="8" t="s">
        <v>1353</v>
      </c>
      <c r="D64" s="8" t="s">
        <v>1354</v>
      </c>
      <c r="E64" s="13" t="s">
        <v>1355</v>
      </c>
      <c r="F64" s="62" t="str">
        <f t="shared" si="1"/>
        <v>К товару</v>
      </c>
      <c r="G64" s="76">
        <v>21663.576000000001</v>
      </c>
      <c r="H64" s="61">
        <v>26</v>
      </c>
      <c r="I64" s="75"/>
    </row>
    <row r="65" spans="1:9" ht="15.75" customHeight="1" x14ac:dyDescent="0.25">
      <c r="A65" s="8" t="s">
        <v>1367</v>
      </c>
      <c r="B65" s="8" t="s">
        <v>1173</v>
      </c>
      <c r="C65" s="8" t="s">
        <v>1368</v>
      </c>
      <c r="D65" s="8" t="s">
        <v>1369</v>
      </c>
      <c r="E65" s="13" t="s">
        <v>1370</v>
      </c>
      <c r="F65" s="62" t="str">
        <f t="shared" si="1"/>
        <v>К товару</v>
      </c>
      <c r="G65" s="76">
        <v>15340.59216</v>
      </c>
      <c r="H65" s="61">
        <v>56</v>
      </c>
      <c r="I65" s="75"/>
    </row>
    <row r="66" spans="1:9" ht="15.75" customHeight="1" x14ac:dyDescent="0.25">
      <c r="A66" s="8" t="s">
        <v>1265</v>
      </c>
      <c r="B66" s="8" t="s">
        <v>1173</v>
      </c>
      <c r="C66" s="8" t="s">
        <v>1266</v>
      </c>
      <c r="D66" s="8" t="s">
        <v>1267</v>
      </c>
      <c r="E66" s="13" t="s">
        <v>1268</v>
      </c>
      <c r="F66" s="62" t="str">
        <f t="shared" si="1"/>
        <v>К товару</v>
      </c>
      <c r="G66" s="76">
        <v>15378.822</v>
      </c>
      <c r="H66" s="61">
        <v>20</v>
      </c>
      <c r="I66" s="75"/>
    </row>
    <row r="67" spans="1:9" ht="15.75" customHeight="1" x14ac:dyDescent="0.25">
      <c r="A67" s="8" t="s">
        <v>1217</v>
      </c>
      <c r="B67" s="8" t="s">
        <v>1173</v>
      </c>
      <c r="C67" s="8" t="s">
        <v>1218</v>
      </c>
      <c r="D67" s="8" t="s">
        <v>1219</v>
      </c>
      <c r="E67" s="13" t="s">
        <v>1220</v>
      </c>
      <c r="F67" s="62" t="str">
        <f t="shared" si="1"/>
        <v>К товару</v>
      </c>
      <c r="G67" s="76">
        <v>15533.479079999999</v>
      </c>
      <c r="H67" s="61">
        <v>10</v>
      </c>
      <c r="I67" s="75"/>
    </row>
    <row r="68" spans="1:9" ht="15.75" customHeight="1" x14ac:dyDescent="0.25">
      <c r="A68" s="8" t="s">
        <v>1341</v>
      </c>
      <c r="B68" s="8" t="s">
        <v>1173</v>
      </c>
      <c r="C68" s="8" t="s">
        <v>1342</v>
      </c>
      <c r="D68" s="8" t="s">
        <v>1343</v>
      </c>
      <c r="E68" s="13" t="s">
        <v>1344</v>
      </c>
      <c r="F68" s="62" t="str">
        <f t="shared" si="1"/>
        <v>К товару</v>
      </c>
      <c r="G68" s="76">
        <v>14259.15108</v>
      </c>
      <c r="H68" s="61">
        <v>50</v>
      </c>
      <c r="I68" s="75"/>
    </row>
    <row r="69" spans="1:9" ht="15.75" customHeight="1" x14ac:dyDescent="0.25">
      <c r="A69" s="8" t="s">
        <v>1233</v>
      </c>
      <c r="B69" s="8" t="s">
        <v>1173</v>
      </c>
      <c r="C69" s="8" t="s">
        <v>1234</v>
      </c>
      <c r="D69" s="8" t="s">
        <v>1235</v>
      </c>
      <c r="E69" s="13" t="s">
        <v>1236</v>
      </c>
      <c r="F69" s="62" t="str">
        <f t="shared" si="1"/>
        <v>К товару</v>
      </c>
      <c r="G69" s="76">
        <v>20177.246159999999</v>
      </c>
      <c r="H69" s="61">
        <v>11</v>
      </c>
      <c r="I69" s="75"/>
    </row>
    <row r="70" spans="1:9" ht="15.75" customHeight="1" x14ac:dyDescent="0.25">
      <c r="A70" s="8" t="s">
        <v>1229</v>
      </c>
      <c r="B70" s="8" t="s">
        <v>1173</v>
      </c>
      <c r="C70" s="8" t="s">
        <v>1230</v>
      </c>
      <c r="D70" s="8" t="s">
        <v>1231</v>
      </c>
      <c r="E70" s="13" t="s">
        <v>1232</v>
      </c>
      <c r="F70" s="62" t="str">
        <f t="shared" si="1"/>
        <v>К товару</v>
      </c>
      <c r="G70" s="76">
        <v>20640.638159999999</v>
      </c>
      <c r="H70" s="61">
        <v>11</v>
      </c>
      <c r="I70" s="75"/>
    </row>
    <row r="71" spans="1:9" ht="15.75" customHeight="1" x14ac:dyDescent="0.25">
      <c r="A71" s="8" t="s">
        <v>1237</v>
      </c>
      <c r="B71" s="8" t="s">
        <v>1173</v>
      </c>
      <c r="C71" s="8" t="s">
        <v>1238</v>
      </c>
      <c r="D71" s="8" t="s">
        <v>1239</v>
      </c>
      <c r="E71" s="13" t="s">
        <v>1240</v>
      </c>
      <c r="F71" s="62" t="str">
        <f t="shared" si="1"/>
        <v>К товару</v>
      </c>
      <c r="G71" s="76">
        <v>21789.271079999999</v>
      </c>
      <c r="H71" s="61">
        <v>12</v>
      </c>
      <c r="I71" s="75"/>
    </row>
    <row r="72" spans="1:9" ht="15.75" customHeight="1" x14ac:dyDescent="0.25">
      <c r="A72" s="8" t="s">
        <v>1356</v>
      </c>
      <c r="B72" s="8" t="s">
        <v>1173</v>
      </c>
      <c r="C72" s="8" t="s">
        <v>1357</v>
      </c>
      <c r="D72" s="8" t="s">
        <v>1358</v>
      </c>
      <c r="E72" s="13" t="s">
        <v>1359</v>
      </c>
      <c r="F72" s="62" t="str">
        <f t="shared" si="1"/>
        <v>К товару</v>
      </c>
      <c r="G72" s="76">
        <v>20331.324000000001</v>
      </c>
      <c r="H72" s="61">
        <v>52</v>
      </c>
      <c r="I72" s="75"/>
    </row>
    <row r="73" spans="1:9" ht="15.75" customHeight="1" x14ac:dyDescent="0.25">
      <c r="A73" s="8" t="s">
        <v>1329</v>
      </c>
      <c r="B73" s="8" t="s">
        <v>1173</v>
      </c>
      <c r="C73" s="8" t="s">
        <v>1330</v>
      </c>
      <c r="D73" s="8" t="s">
        <v>1331</v>
      </c>
      <c r="E73" s="13" t="s">
        <v>1332</v>
      </c>
      <c r="F73" s="62" t="str">
        <f t="shared" si="1"/>
        <v>К товару</v>
      </c>
      <c r="G73" s="76">
        <v>23266.33308</v>
      </c>
      <c r="H73" s="61">
        <v>49</v>
      </c>
      <c r="I73" s="75"/>
    </row>
    <row r="74" spans="1:9" ht="15.75" customHeight="1" x14ac:dyDescent="0.25">
      <c r="A74" s="8" t="s">
        <v>1257</v>
      </c>
      <c r="B74" s="8" t="s">
        <v>1173</v>
      </c>
      <c r="C74" s="8" t="s">
        <v>1258</v>
      </c>
      <c r="D74" s="8" t="s">
        <v>1259</v>
      </c>
      <c r="E74" s="13" t="s">
        <v>1260</v>
      </c>
      <c r="F74" s="62" t="str">
        <f t="shared" si="1"/>
        <v>К товару</v>
      </c>
      <c r="G74" s="76">
        <v>25843.951079999999</v>
      </c>
      <c r="H74" s="61">
        <v>20</v>
      </c>
      <c r="I74" s="75"/>
    </row>
  </sheetData>
  <sortState ref="A10:I74">
    <sortCondition ref="E10:E74"/>
  </sortState>
  <mergeCells count="12">
    <mergeCell ref="G2:I2"/>
    <mergeCell ref="B3:C3"/>
    <mergeCell ref="G3:I3"/>
    <mergeCell ref="B4:C4"/>
    <mergeCell ref="G4:I4"/>
    <mergeCell ref="D2:F7"/>
    <mergeCell ref="B5:C5"/>
    <mergeCell ref="G5:I5"/>
    <mergeCell ref="B6:C6"/>
    <mergeCell ref="G6:I6"/>
    <mergeCell ref="A7:C7"/>
    <mergeCell ref="G7:I7"/>
  </mergeCells>
  <pageMargins left="0.19685039370078741" right="0.19685039370078741" top="0.39370078740157483" bottom="0.39370078740157483" header="0.31496062992125984" footer="0.31496062992125984"/>
  <pageSetup paperSize="9" scale="77" fitToHeight="2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I267"/>
  <sheetViews>
    <sheetView view="pageBreakPreview" topLeftCell="B1" zoomScaleNormal="100" zoomScaleSheetLayoutView="100" workbookViewId="0">
      <selection activeCell="M19" sqref="M19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4" width="16" style="1" customWidth="1"/>
    <col min="5" max="5" width="73" style="1" customWidth="1"/>
    <col min="6" max="6" width="18.7109375" style="14" customWidth="1"/>
    <col min="7" max="7" width="10.42578125" style="2" customWidth="1"/>
    <col min="8" max="8" width="9.140625" style="17"/>
    <col min="9" max="9" width="12.140625" style="2" bestFit="1" customWidth="1"/>
    <col min="10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8" t="s">
        <v>36347</v>
      </c>
      <c r="E2" s="168"/>
      <c r="F2" s="168"/>
      <c r="G2" s="161"/>
      <c r="H2" s="161"/>
      <c r="I2" s="161"/>
    </row>
    <row r="3" spans="1:9" ht="18.75" customHeight="1" x14ac:dyDescent="0.25">
      <c r="A3" s="63"/>
      <c r="B3" s="162"/>
      <c r="C3" s="162"/>
      <c r="D3" s="168"/>
      <c r="E3" s="168"/>
      <c r="F3" s="168"/>
      <c r="G3" s="163"/>
      <c r="H3" s="163"/>
      <c r="I3" s="163"/>
    </row>
    <row r="4" spans="1:9" ht="18.75" customHeight="1" x14ac:dyDescent="0.25">
      <c r="A4" s="64"/>
      <c r="B4" s="164"/>
      <c r="C4" s="164"/>
      <c r="D4" s="168"/>
      <c r="E4" s="168"/>
      <c r="F4" s="168"/>
      <c r="G4" s="165"/>
      <c r="H4" s="165"/>
      <c r="I4" s="165"/>
    </row>
    <row r="5" spans="1:9" ht="18.75" customHeight="1" x14ac:dyDescent="0.25">
      <c r="A5" s="64"/>
      <c r="B5" s="164"/>
      <c r="C5" s="164"/>
      <c r="D5" s="168"/>
      <c r="E5" s="168"/>
      <c r="F5" s="168"/>
      <c r="G5" s="165"/>
      <c r="H5" s="165"/>
      <c r="I5" s="165"/>
    </row>
    <row r="6" spans="1:9" ht="18.75" customHeight="1" x14ac:dyDescent="0.25">
      <c r="A6" s="64"/>
      <c r="B6" s="164"/>
      <c r="C6" s="164"/>
      <c r="D6" s="168"/>
      <c r="E6" s="168"/>
      <c r="F6" s="168"/>
      <c r="G6" s="165"/>
      <c r="H6" s="165"/>
      <c r="I6" s="165"/>
    </row>
    <row r="7" spans="1:9" ht="37.5" customHeight="1" x14ac:dyDescent="0.25">
      <c r="A7" s="167"/>
      <c r="B7" s="167"/>
      <c r="C7" s="167"/>
      <c r="D7" s="168"/>
      <c r="E7" s="168"/>
      <c r="F7" s="168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67" t="s">
        <v>0</v>
      </c>
      <c r="B9" s="67" t="s">
        <v>2</v>
      </c>
      <c r="C9" s="67" t="s">
        <v>3</v>
      </c>
      <c r="D9" s="67" t="s">
        <v>6</v>
      </c>
      <c r="E9" s="67" t="s">
        <v>1</v>
      </c>
      <c r="F9" s="67" t="s">
        <v>22431</v>
      </c>
      <c r="G9" s="67" t="s">
        <v>28158</v>
      </c>
      <c r="H9" s="68" t="s">
        <v>5</v>
      </c>
      <c r="I9" s="69" t="s">
        <v>4</v>
      </c>
    </row>
    <row r="10" spans="1:9" ht="15" x14ac:dyDescent="0.25">
      <c r="A10" s="8" t="s">
        <v>2306</v>
      </c>
      <c r="B10" s="8" t="s">
        <v>1432</v>
      </c>
      <c r="C10" s="8" t="s">
        <v>2305</v>
      </c>
      <c r="D10" s="8" t="s">
        <v>2304</v>
      </c>
      <c r="E10" s="13" t="s">
        <v>2303</v>
      </c>
      <c r="F10" s="77" t="str">
        <f t="shared" ref="F10:F73" si="0">HYPERLINK("https://shop-askom.kz/?pbrandnumber="&amp;C10&amp;"&amp;pbrandname=BENEFIT", "К товару")</f>
        <v>К товару</v>
      </c>
      <c r="G10" s="9">
        <v>1234.93968</v>
      </c>
      <c r="H10" s="61">
        <v>40</v>
      </c>
      <c r="I10" s="75"/>
    </row>
    <row r="11" spans="1:9" ht="15" x14ac:dyDescent="0.25">
      <c r="A11" s="8" t="s">
        <v>22566</v>
      </c>
      <c r="B11" s="8" t="s">
        <v>1432</v>
      </c>
      <c r="C11" s="8" t="s">
        <v>22565</v>
      </c>
      <c r="D11" s="8" t="s">
        <v>22564</v>
      </c>
      <c r="E11" s="13" t="s">
        <v>22563</v>
      </c>
      <c r="F11" s="77" t="str">
        <f t="shared" si="0"/>
        <v>К товару</v>
      </c>
      <c r="G11" s="9">
        <v>1204.8191999999999</v>
      </c>
      <c r="H11" s="61">
        <v>40</v>
      </c>
      <c r="I11" s="75"/>
    </row>
    <row r="12" spans="1:9" ht="15" x14ac:dyDescent="0.25">
      <c r="A12" s="8" t="s">
        <v>2302</v>
      </c>
      <c r="B12" s="8" t="s">
        <v>1432</v>
      </c>
      <c r="C12" s="8" t="s">
        <v>2301</v>
      </c>
      <c r="D12" s="8" t="s">
        <v>2300</v>
      </c>
      <c r="E12" s="13" t="s">
        <v>2299</v>
      </c>
      <c r="F12" s="77" t="str">
        <f t="shared" si="0"/>
        <v>К товару</v>
      </c>
      <c r="G12" s="9">
        <v>2143.1880000000001</v>
      </c>
      <c r="H12" s="61">
        <v>5</v>
      </c>
      <c r="I12" s="75"/>
    </row>
    <row r="13" spans="1:9" ht="15" x14ac:dyDescent="0.25">
      <c r="A13" s="8" t="s">
        <v>2298</v>
      </c>
      <c r="B13" s="8" t="s">
        <v>1432</v>
      </c>
      <c r="C13" s="8" t="s">
        <v>2297</v>
      </c>
      <c r="D13" s="8" t="s">
        <v>2296</v>
      </c>
      <c r="E13" s="13" t="s">
        <v>2295</v>
      </c>
      <c r="F13" s="77" t="str">
        <f t="shared" si="0"/>
        <v>К товару</v>
      </c>
      <c r="G13" s="9">
        <v>454.12415999999996</v>
      </c>
      <c r="H13" s="61">
        <v>47</v>
      </c>
      <c r="I13" s="75"/>
    </row>
    <row r="14" spans="1:9" ht="15" x14ac:dyDescent="0.25">
      <c r="A14" s="8" t="s">
        <v>2294</v>
      </c>
      <c r="B14" s="8" t="s">
        <v>1432</v>
      </c>
      <c r="C14" s="8" t="s">
        <v>2293</v>
      </c>
      <c r="D14" s="8" t="s">
        <v>2292</v>
      </c>
      <c r="E14" s="13" t="s">
        <v>2291</v>
      </c>
      <c r="F14" s="77" t="str">
        <f t="shared" si="0"/>
        <v>К товару</v>
      </c>
      <c r="G14" s="9">
        <v>3987.4881600000003</v>
      </c>
      <c r="H14" s="61">
        <v>10</v>
      </c>
      <c r="I14" s="75"/>
    </row>
    <row r="15" spans="1:9" ht="15" x14ac:dyDescent="0.25">
      <c r="A15" s="8" t="s">
        <v>2290</v>
      </c>
      <c r="B15" s="8" t="s">
        <v>1432</v>
      </c>
      <c r="C15" s="8" t="s">
        <v>2289</v>
      </c>
      <c r="D15" s="8" t="s">
        <v>2288</v>
      </c>
      <c r="E15" s="13" t="s">
        <v>2287</v>
      </c>
      <c r="F15" s="77" t="str">
        <f t="shared" si="0"/>
        <v>К товару</v>
      </c>
      <c r="G15" s="9">
        <v>919.83312000000001</v>
      </c>
      <c r="H15" s="61">
        <v>100</v>
      </c>
      <c r="I15" s="75"/>
    </row>
    <row r="16" spans="1:9" ht="15" x14ac:dyDescent="0.25">
      <c r="A16" s="8" t="s">
        <v>2286</v>
      </c>
      <c r="B16" s="8" t="s">
        <v>1432</v>
      </c>
      <c r="C16" s="8" t="s">
        <v>2285</v>
      </c>
      <c r="D16" s="8" t="s">
        <v>2284</v>
      </c>
      <c r="E16" s="13" t="s">
        <v>2283</v>
      </c>
      <c r="F16" s="77" t="str">
        <f t="shared" si="0"/>
        <v>К товару</v>
      </c>
      <c r="G16" s="9">
        <v>841.63572000000011</v>
      </c>
      <c r="H16" s="61">
        <v>47</v>
      </c>
      <c r="I16" s="75"/>
    </row>
    <row r="17" spans="1:9" ht="15" x14ac:dyDescent="0.25">
      <c r="A17" s="8" t="s">
        <v>2282</v>
      </c>
      <c r="B17" s="8" t="s">
        <v>1432</v>
      </c>
      <c r="C17" s="8" t="s">
        <v>2281</v>
      </c>
      <c r="D17" s="8" t="s">
        <v>2280</v>
      </c>
      <c r="E17" s="13" t="s">
        <v>2279</v>
      </c>
      <c r="F17" s="77" t="str">
        <f t="shared" si="0"/>
        <v>К товару</v>
      </c>
      <c r="G17" s="9">
        <v>1342.0990800000002</v>
      </c>
      <c r="H17" s="61">
        <v>8</v>
      </c>
      <c r="I17" s="75"/>
    </row>
    <row r="18" spans="1:9" ht="15" x14ac:dyDescent="0.25">
      <c r="A18" s="8" t="s">
        <v>2278</v>
      </c>
      <c r="B18" s="8" t="s">
        <v>1432</v>
      </c>
      <c r="C18" s="8" t="s">
        <v>2277</v>
      </c>
      <c r="D18" s="8" t="s">
        <v>2276</v>
      </c>
      <c r="E18" s="13" t="s">
        <v>2275</v>
      </c>
      <c r="F18" s="77" t="str">
        <f t="shared" si="0"/>
        <v>К товару</v>
      </c>
      <c r="G18" s="9">
        <v>5136.1210799999999</v>
      </c>
      <c r="H18" s="61">
        <v>24</v>
      </c>
      <c r="I18" s="75"/>
    </row>
    <row r="19" spans="1:9" ht="15" x14ac:dyDescent="0.25">
      <c r="A19" s="8" t="s">
        <v>2274</v>
      </c>
      <c r="B19" s="8" t="s">
        <v>1432</v>
      </c>
      <c r="C19" s="8" t="s">
        <v>2273</v>
      </c>
      <c r="D19" s="8" t="s">
        <v>2272</v>
      </c>
      <c r="E19" s="13" t="s">
        <v>2268</v>
      </c>
      <c r="F19" s="77" t="str">
        <f t="shared" si="0"/>
        <v>К товару</v>
      </c>
      <c r="G19" s="9">
        <v>14509.962</v>
      </c>
      <c r="H19" s="61">
        <v>8</v>
      </c>
      <c r="I19" s="75"/>
    </row>
    <row r="20" spans="1:9" ht="15" x14ac:dyDescent="0.25">
      <c r="A20" s="8" t="s">
        <v>2271</v>
      </c>
      <c r="B20" s="8" t="s">
        <v>1432</v>
      </c>
      <c r="C20" s="8" t="s">
        <v>2270</v>
      </c>
      <c r="D20" s="8" t="s">
        <v>2269</v>
      </c>
      <c r="E20" s="13" t="s">
        <v>2268</v>
      </c>
      <c r="F20" s="77" t="str">
        <f t="shared" si="0"/>
        <v>К товару</v>
      </c>
      <c r="G20" s="9">
        <v>15243.85908</v>
      </c>
      <c r="H20" s="61">
        <v>8</v>
      </c>
      <c r="I20" s="75"/>
    </row>
    <row r="21" spans="1:9" ht="15" x14ac:dyDescent="0.25">
      <c r="A21" s="8" t="s">
        <v>22562</v>
      </c>
      <c r="B21" s="8" t="s">
        <v>1432</v>
      </c>
      <c r="C21" s="8" t="s">
        <v>22561</v>
      </c>
      <c r="D21" s="8" t="s">
        <v>22560</v>
      </c>
      <c r="E21" s="13" t="s">
        <v>22559</v>
      </c>
      <c r="F21" s="77" t="str">
        <f t="shared" si="0"/>
        <v>К товару</v>
      </c>
      <c r="G21" s="9">
        <v>15919.83216</v>
      </c>
      <c r="H21" s="61">
        <v>26</v>
      </c>
      <c r="I21" s="75"/>
    </row>
    <row r="22" spans="1:9" ht="15" x14ac:dyDescent="0.25">
      <c r="A22" s="8" t="s">
        <v>2267</v>
      </c>
      <c r="B22" s="8" t="s">
        <v>1432</v>
      </c>
      <c r="C22" s="8" t="s">
        <v>2266</v>
      </c>
      <c r="D22" s="8" t="s">
        <v>2265</v>
      </c>
      <c r="E22" s="13" t="s">
        <v>2264</v>
      </c>
      <c r="F22" s="77" t="str">
        <f t="shared" si="0"/>
        <v>К товару</v>
      </c>
      <c r="G22" s="9">
        <v>4045.4121600000003</v>
      </c>
      <c r="H22" s="61">
        <v>7</v>
      </c>
      <c r="I22" s="75"/>
    </row>
    <row r="23" spans="1:9" ht="15" x14ac:dyDescent="0.25">
      <c r="A23" s="8" t="s">
        <v>2263</v>
      </c>
      <c r="B23" s="8" t="s">
        <v>1432</v>
      </c>
      <c r="C23" s="8" t="s">
        <v>2262</v>
      </c>
      <c r="D23" s="8" t="s">
        <v>2261</v>
      </c>
      <c r="E23" s="13" t="s">
        <v>2260</v>
      </c>
      <c r="F23" s="77" t="str">
        <f t="shared" si="0"/>
        <v>К товару</v>
      </c>
      <c r="G23" s="9">
        <v>3041.0099999999998</v>
      </c>
      <c r="H23" s="61">
        <v>6</v>
      </c>
      <c r="I23" s="75"/>
    </row>
    <row r="24" spans="1:9" ht="15" x14ac:dyDescent="0.25">
      <c r="A24" s="8" t="s">
        <v>2259</v>
      </c>
      <c r="B24" s="8" t="s">
        <v>1432</v>
      </c>
      <c r="C24" s="8" t="s">
        <v>2258</v>
      </c>
      <c r="D24" s="8" t="s">
        <v>2257</v>
      </c>
      <c r="E24" s="13" t="s">
        <v>2256</v>
      </c>
      <c r="F24" s="77" t="str">
        <f t="shared" si="0"/>
        <v>К товару</v>
      </c>
      <c r="G24" s="9">
        <v>1548.8877600000001</v>
      </c>
      <c r="H24" s="61">
        <v>2</v>
      </c>
      <c r="I24" s="75"/>
    </row>
    <row r="25" spans="1:9" ht="30" x14ac:dyDescent="0.25">
      <c r="A25" s="8" t="s">
        <v>2255</v>
      </c>
      <c r="B25" s="8" t="s">
        <v>1432</v>
      </c>
      <c r="C25" s="8" t="s">
        <v>2254</v>
      </c>
      <c r="D25" s="8" t="s">
        <v>2253</v>
      </c>
      <c r="E25" s="13" t="s">
        <v>2252</v>
      </c>
      <c r="F25" s="77" t="str">
        <f t="shared" si="0"/>
        <v>К товару</v>
      </c>
      <c r="G25" s="9">
        <v>1136.4688799999999</v>
      </c>
      <c r="H25" s="61">
        <v>6</v>
      </c>
      <c r="I25" s="75"/>
    </row>
    <row r="26" spans="1:9" ht="15" x14ac:dyDescent="0.25">
      <c r="A26" s="8" t="s">
        <v>2251</v>
      </c>
      <c r="B26" s="8" t="s">
        <v>1432</v>
      </c>
      <c r="C26" s="8" t="s">
        <v>2250</v>
      </c>
      <c r="D26" s="8" t="s">
        <v>2249</v>
      </c>
      <c r="E26" s="13" t="s">
        <v>2248</v>
      </c>
      <c r="F26" s="77" t="str">
        <f t="shared" si="0"/>
        <v>К товару</v>
      </c>
      <c r="G26" s="9">
        <v>618.04908</v>
      </c>
      <c r="H26" s="61">
        <v>24</v>
      </c>
      <c r="I26" s="75"/>
    </row>
    <row r="27" spans="1:9" ht="30" x14ac:dyDescent="0.25">
      <c r="A27" s="8" t="s">
        <v>2244</v>
      </c>
      <c r="B27" s="8" t="s">
        <v>1432</v>
      </c>
      <c r="C27" s="8" t="s">
        <v>2243</v>
      </c>
      <c r="D27" s="8" t="s">
        <v>2242</v>
      </c>
      <c r="E27" s="13" t="s">
        <v>2241</v>
      </c>
      <c r="F27" s="77" t="str">
        <f t="shared" si="0"/>
        <v>К товару</v>
      </c>
      <c r="G27" s="9">
        <v>5889.1330799999996</v>
      </c>
      <c r="H27" s="61">
        <v>30</v>
      </c>
      <c r="I27" s="75"/>
    </row>
    <row r="28" spans="1:9" ht="30" x14ac:dyDescent="0.25">
      <c r="A28" s="8" t="s">
        <v>2247</v>
      </c>
      <c r="B28" s="8" t="s">
        <v>1432</v>
      </c>
      <c r="C28" s="8" t="s">
        <v>2246</v>
      </c>
      <c r="D28" s="8" t="s">
        <v>2245</v>
      </c>
      <c r="E28" s="13" t="s">
        <v>2241</v>
      </c>
      <c r="F28" s="77" t="str">
        <f t="shared" si="0"/>
        <v>К товару</v>
      </c>
      <c r="G28" s="9">
        <v>2220.8061600000001</v>
      </c>
      <c r="H28" s="61">
        <v>81</v>
      </c>
      <c r="I28" s="75"/>
    </row>
    <row r="29" spans="1:9" ht="30" x14ac:dyDescent="0.25">
      <c r="A29" s="8" t="s">
        <v>2237</v>
      </c>
      <c r="B29" s="8" t="s">
        <v>1432</v>
      </c>
      <c r="C29" s="8" t="s">
        <v>2236</v>
      </c>
      <c r="D29" s="8" t="s">
        <v>2235</v>
      </c>
      <c r="E29" s="13" t="s">
        <v>2234</v>
      </c>
      <c r="F29" s="77" t="str">
        <f t="shared" si="0"/>
        <v>К товару</v>
      </c>
      <c r="G29" s="9">
        <v>8630.6759999999995</v>
      </c>
      <c r="H29" s="61">
        <v>24</v>
      </c>
      <c r="I29" s="75"/>
    </row>
    <row r="30" spans="1:9" ht="30" x14ac:dyDescent="0.25">
      <c r="A30" s="8" t="s">
        <v>2240</v>
      </c>
      <c r="B30" s="8" t="s">
        <v>1432</v>
      </c>
      <c r="C30" s="8" t="s">
        <v>2239</v>
      </c>
      <c r="D30" s="8" t="s">
        <v>2238</v>
      </c>
      <c r="E30" s="13" t="s">
        <v>2234</v>
      </c>
      <c r="F30" s="77" t="str">
        <f t="shared" si="0"/>
        <v>К товару</v>
      </c>
      <c r="G30" s="9">
        <v>3292.4001600000001</v>
      </c>
      <c r="H30" s="61">
        <v>96</v>
      </c>
      <c r="I30" s="75"/>
    </row>
    <row r="31" spans="1:9" ht="30" x14ac:dyDescent="0.25">
      <c r="A31" s="8" t="s">
        <v>2230</v>
      </c>
      <c r="B31" s="8" t="s">
        <v>1432</v>
      </c>
      <c r="C31" s="8" t="s">
        <v>2229</v>
      </c>
      <c r="D31" s="8" t="s">
        <v>2228</v>
      </c>
      <c r="E31" s="13" t="s">
        <v>2227</v>
      </c>
      <c r="F31" s="77" t="str">
        <f t="shared" si="0"/>
        <v>К товару</v>
      </c>
      <c r="G31" s="9">
        <v>2771.0841600000003</v>
      </c>
      <c r="H31" s="61">
        <v>8</v>
      </c>
      <c r="I31" s="75"/>
    </row>
    <row r="32" spans="1:9" ht="30" x14ac:dyDescent="0.25">
      <c r="A32" s="8" t="s">
        <v>2233</v>
      </c>
      <c r="B32" s="8" t="s">
        <v>1432</v>
      </c>
      <c r="C32" s="8" t="s">
        <v>2232</v>
      </c>
      <c r="D32" s="8" t="s">
        <v>2231</v>
      </c>
      <c r="E32" s="13" t="s">
        <v>2227</v>
      </c>
      <c r="F32" s="77" t="str">
        <f t="shared" si="0"/>
        <v>К товару</v>
      </c>
      <c r="G32" s="9">
        <v>5174.9301599999999</v>
      </c>
      <c r="H32" s="61">
        <v>85</v>
      </c>
      <c r="I32" s="75"/>
    </row>
    <row r="33" spans="1:9" ht="30" x14ac:dyDescent="0.25">
      <c r="A33" s="8" t="s">
        <v>2223</v>
      </c>
      <c r="B33" s="8" t="s">
        <v>1432</v>
      </c>
      <c r="C33" s="8" t="s">
        <v>2222</v>
      </c>
      <c r="D33" s="8" t="s">
        <v>2221</v>
      </c>
      <c r="E33" s="13" t="s">
        <v>2220</v>
      </c>
      <c r="F33" s="77" t="str">
        <f t="shared" si="0"/>
        <v>К товару</v>
      </c>
      <c r="G33" s="9">
        <v>4682.5761600000005</v>
      </c>
      <c r="H33" s="61">
        <v>1</v>
      </c>
      <c r="I33" s="75"/>
    </row>
    <row r="34" spans="1:9" ht="30" x14ac:dyDescent="0.25">
      <c r="A34" s="8" t="s">
        <v>2226</v>
      </c>
      <c r="B34" s="8" t="s">
        <v>1432</v>
      </c>
      <c r="C34" s="8" t="s">
        <v>2225</v>
      </c>
      <c r="D34" s="8" t="s">
        <v>2224</v>
      </c>
      <c r="E34" s="13" t="s">
        <v>2220</v>
      </c>
      <c r="F34" s="77" t="str">
        <f t="shared" si="0"/>
        <v>К товару</v>
      </c>
      <c r="G34" s="9">
        <v>5020.2730799999999</v>
      </c>
      <c r="H34" s="61">
        <v>88</v>
      </c>
      <c r="I34" s="75"/>
    </row>
    <row r="35" spans="1:9" ht="15" x14ac:dyDescent="0.25">
      <c r="A35" s="8" t="s">
        <v>2219</v>
      </c>
      <c r="B35" s="8" t="s">
        <v>1432</v>
      </c>
      <c r="C35" s="8" t="s">
        <v>2218</v>
      </c>
      <c r="D35" s="8" t="s">
        <v>2217</v>
      </c>
      <c r="E35" s="13" t="s">
        <v>2216</v>
      </c>
      <c r="F35" s="77" t="str">
        <f t="shared" si="0"/>
        <v>К товару</v>
      </c>
      <c r="G35" s="9">
        <v>6101.7141599999995</v>
      </c>
      <c r="H35" s="61">
        <v>54</v>
      </c>
      <c r="I35" s="75"/>
    </row>
    <row r="36" spans="1:9" ht="15" x14ac:dyDescent="0.25">
      <c r="A36" s="8" t="s">
        <v>2215</v>
      </c>
      <c r="B36" s="8" t="s">
        <v>1432</v>
      </c>
      <c r="C36" s="8" t="s">
        <v>2214</v>
      </c>
      <c r="D36" s="8" t="s">
        <v>2213</v>
      </c>
      <c r="E36" s="13" t="s">
        <v>2212</v>
      </c>
      <c r="F36" s="77" t="str">
        <f t="shared" si="0"/>
        <v>К товару</v>
      </c>
      <c r="G36" s="9">
        <v>5860.1710800000001</v>
      </c>
      <c r="H36" s="61">
        <v>51</v>
      </c>
      <c r="I36" s="75"/>
    </row>
    <row r="37" spans="1:9" ht="15" x14ac:dyDescent="0.25">
      <c r="A37" s="8" t="s">
        <v>2211</v>
      </c>
      <c r="B37" s="8" t="s">
        <v>1432</v>
      </c>
      <c r="C37" s="8" t="s">
        <v>2210</v>
      </c>
      <c r="D37" s="8" t="s">
        <v>2209</v>
      </c>
      <c r="E37" s="13" t="s">
        <v>2208</v>
      </c>
      <c r="F37" s="77" t="str">
        <f t="shared" si="0"/>
        <v>К товару</v>
      </c>
      <c r="G37" s="9">
        <v>6381.4870799999999</v>
      </c>
      <c r="H37" s="61">
        <v>4</v>
      </c>
      <c r="I37" s="75"/>
    </row>
    <row r="38" spans="1:9" ht="15" x14ac:dyDescent="0.25">
      <c r="A38" s="8" t="s">
        <v>2207</v>
      </c>
      <c r="B38" s="8" t="s">
        <v>1432</v>
      </c>
      <c r="C38" s="8" t="s">
        <v>2206</v>
      </c>
      <c r="D38" s="8" t="s">
        <v>2205</v>
      </c>
      <c r="E38" s="13" t="s">
        <v>2204</v>
      </c>
      <c r="F38" s="77" t="str">
        <f t="shared" si="0"/>
        <v>К товару</v>
      </c>
      <c r="G38" s="9">
        <v>1702.9656</v>
      </c>
      <c r="H38" s="61">
        <v>42</v>
      </c>
      <c r="I38" s="75"/>
    </row>
    <row r="39" spans="1:9" ht="15" x14ac:dyDescent="0.25">
      <c r="A39" s="8" t="s">
        <v>2203</v>
      </c>
      <c r="B39" s="8" t="s">
        <v>1432</v>
      </c>
      <c r="C39" s="8" t="s">
        <v>2202</v>
      </c>
      <c r="D39" s="8" t="s">
        <v>2201</v>
      </c>
      <c r="E39" s="13" t="s">
        <v>2200</v>
      </c>
      <c r="F39" s="77" t="str">
        <f t="shared" si="0"/>
        <v>К товару</v>
      </c>
      <c r="G39" s="9">
        <v>1702.9656</v>
      </c>
      <c r="H39" s="61">
        <v>50</v>
      </c>
      <c r="I39" s="75"/>
    </row>
    <row r="40" spans="1:9" ht="30" x14ac:dyDescent="0.25">
      <c r="A40" s="8" t="s">
        <v>2199</v>
      </c>
      <c r="B40" s="8" t="s">
        <v>1432</v>
      </c>
      <c r="C40" s="8" t="s">
        <v>2198</v>
      </c>
      <c r="D40" s="8" t="s">
        <v>2195</v>
      </c>
      <c r="E40" s="13" t="s">
        <v>2194</v>
      </c>
      <c r="F40" s="77" t="str">
        <f t="shared" si="0"/>
        <v>К товару</v>
      </c>
      <c r="G40" s="9">
        <v>64199.48616</v>
      </c>
      <c r="H40" s="61">
        <v>3</v>
      </c>
      <c r="I40" s="75"/>
    </row>
    <row r="41" spans="1:9" ht="30" x14ac:dyDescent="0.25">
      <c r="A41" s="8" t="s">
        <v>2197</v>
      </c>
      <c r="B41" s="8" t="s">
        <v>1432</v>
      </c>
      <c r="C41" s="8" t="s">
        <v>2196</v>
      </c>
      <c r="D41" s="8" t="s">
        <v>2195</v>
      </c>
      <c r="E41" s="13" t="s">
        <v>2194</v>
      </c>
      <c r="F41" s="77" t="str">
        <f t="shared" si="0"/>
        <v>К товару</v>
      </c>
      <c r="G41" s="9">
        <v>62268.3</v>
      </c>
      <c r="H41" s="61">
        <v>9</v>
      </c>
      <c r="I41" s="75"/>
    </row>
    <row r="42" spans="1:9" ht="30" x14ac:dyDescent="0.25">
      <c r="A42" s="8" t="s">
        <v>2193</v>
      </c>
      <c r="B42" s="8" t="s">
        <v>1432</v>
      </c>
      <c r="C42" s="8" t="s">
        <v>2192</v>
      </c>
      <c r="D42" s="8" t="s">
        <v>2189</v>
      </c>
      <c r="E42" s="13" t="s">
        <v>2188</v>
      </c>
      <c r="F42" s="77" t="str">
        <f t="shared" si="0"/>
        <v>К товару</v>
      </c>
      <c r="G42" s="9">
        <v>66902.22</v>
      </c>
      <c r="H42" s="61">
        <v>5</v>
      </c>
      <c r="I42" s="75"/>
    </row>
    <row r="43" spans="1:9" ht="30" x14ac:dyDescent="0.25">
      <c r="A43" s="8" t="s">
        <v>2191</v>
      </c>
      <c r="B43" s="8" t="s">
        <v>1432</v>
      </c>
      <c r="C43" s="8" t="s">
        <v>2190</v>
      </c>
      <c r="D43" s="8" t="s">
        <v>2189</v>
      </c>
      <c r="E43" s="13" t="s">
        <v>2188</v>
      </c>
      <c r="F43" s="77" t="str">
        <f t="shared" si="0"/>
        <v>К товару</v>
      </c>
      <c r="G43" s="9">
        <v>65937.206160000002</v>
      </c>
      <c r="H43" s="61">
        <v>18</v>
      </c>
      <c r="I43" s="75"/>
    </row>
    <row r="44" spans="1:9" ht="15" x14ac:dyDescent="0.25">
      <c r="A44" s="8" t="s">
        <v>2187</v>
      </c>
      <c r="B44" s="8" t="s">
        <v>1432</v>
      </c>
      <c r="C44" s="8" t="s">
        <v>2186</v>
      </c>
      <c r="D44" s="8" t="s">
        <v>2185</v>
      </c>
      <c r="E44" s="13" t="s">
        <v>2184</v>
      </c>
      <c r="F44" s="77" t="str">
        <f t="shared" si="0"/>
        <v>К товару</v>
      </c>
      <c r="G44" s="9">
        <v>6323.5630799999999</v>
      </c>
      <c r="H44" s="61">
        <v>8</v>
      </c>
      <c r="I44" s="75"/>
    </row>
    <row r="45" spans="1:9" ht="15" x14ac:dyDescent="0.25">
      <c r="A45" s="8" t="s">
        <v>2181</v>
      </c>
      <c r="B45" s="8" t="s">
        <v>1432</v>
      </c>
      <c r="C45" s="8" t="s">
        <v>2180</v>
      </c>
      <c r="D45" s="8" t="s">
        <v>2179</v>
      </c>
      <c r="E45" s="13" t="s">
        <v>2178</v>
      </c>
      <c r="F45" s="77" t="str">
        <f t="shared" si="0"/>
        <v>К товару</v>
      </c>
      <c r="G45" s="9">
        <v>10831.788</v>
      </c>
      <c r="H45" s="61">
        <v>8</v>
      </c>
      <c r="I45" s="75"/>
    </row>
    <row r="46" spans="1:9" ht="15" x14ac:dyDescent="0.25">
      <c r="A46" s="8" t="s">
        <v>2183</v>
      </c>
      <c r="B46" s="8" t="s">
        <v>1432</v>
      </c>
      <c r="C46" s="8" t="s">
        <v>2182</v>
      </c>
      <c r="D46" s="8" t="s">
        <v>2179</v>
      </c>
      <c r="E46" s="13" t="s">
        <v>2178</v>
      </c>
      <c r="F46" s="77" t="str">
        <f t="shared" si="0"/>
        <v>К товару</v>
      </c>
      <c r="G46" s="9">
        <v>10378.24308</v>
      </c>
      <c r="H46" s="61">
        <v>27</v>
      </c>
      <c r="I46" s="75"/>
    </row>
    <row r="47" spans="1:9" ht="30" x14ac:dyDescent="0.25">
      <c r="A47" s="8" t="s">
        <v>22558</v>
      </c>
      <c r="B47" s="8" t="s">
        <v>1432</v>
      </c>
      <c r="C47" s="8" t="s">
        <v>22557</v>
      </c>
      <c r="D47" s="8" t="s">
        <v>2175</v>
      </c>
      <c r="E47" s="13" t="s">
        <v>2174</v>
      </c>
      <c r="F47" s="77" t="str">
        <f t="shared" si="0"/>
        <v>К товару</v>
      </c>
      <c r="G47" s="9">
        <v>10831.788</v>
      </c>
      <c r="H47" s="61">
        <v>6</v>
      </c>
      <c r="I47" s="75"/>
    </row>
    <row r="48" spans="1:9" ht="30" x14ac:dyDescent="0.25">
      <c r="A48" s="8" t="s">
        <v>2177</v>
      </c>
      <c r="B48" s="8" t="s">
        <v>1432</v>
      </c>
      <c r="C48" s="8" t="s">
        <v>2176</v>
      </c>
      <c r="D48" s="8" t="s">
        <v>2175</v>
      </c>
      <c r="E48" s="13" t="s">
        <v>2174</v>
      </c>
      <c r="F48" s="77" t="str">
        <f t="shared" si="0"/>
        <v>К товару</v>
      </c>
      <c r="G48" s="9">
        <v>11507.76108</v>
      </c>
      <c r="H48" s="61">
        <v>29</v>
      </c>
      <c r="I48" s="75"/>
    </row>
    <row r="49" spans="1:9" ht="15" x14ac:dyDescent="0.25">
      <c r="A49" s="8" t="s">
        <v>2173</v>
      </c>
      <c r="B49" s="8" t="s">
        <v>1432</v>
      </c>
      <c r="C49" s="8" t="s">
        <v>2172</v>
      </c>
      <c r="D49" s="8" t="s">
        <v>2171</v>
      </c>
      <c r="E49" s="13" t="s">
        <v>2170</v>
      </c>
      <c r="F49" s="77" t="str">
        <f t="shared" si="0"/>
        <v>К товару</v>
      </c>
      <c r="G49" s="9">
        <v>6507.1821599999994</v>
      </c>
      <c r="H49" s="61">
        <v>8</v>
      </c>
      <c r="I49" s="75"/>
    </row>
    <row r="50" spans="1:9" ht="15" x14ac:dyDescent="0.25">
      <c r="A50" s="8" t="s">
        <v>22556</v>
      </c>
      <c r="B50" s="8" t="s">
        <v>1432</v>
      </c>
      <c r="C50" s="8" t="s">
        <v>22555</v>
      </c>
      <c r="D50" s="8" t="s">
        <v>2167</v>
      </c>
      <c r="E50" s="13" t="s">
        <v>2166</v>
      </c>
      <c r="F50" s="77" t="str">
        <f t="shared" si="0"/>
        <v>К товару</v>
      </c>
      <c r="G50" s="9">
        <v>2713.1601600000004</v>
      </c>
      <c r="H50" s="61">
        <v>1</v>
      </c>
      <c r="I50" s="75"/>
    </row>
    <row r="51" spans="1:9" ht="15" x14ac:dyDescent="0.25">
      <c r="A51" s="8" t="s">
        <v>2169</v>
      </c>
      <c r="B51" s="8" t="s">
        <v>1432</v>
      </c>
      <c r="C51" s="8" t="s">
        <v>2168</v>
      </c>
      <c r="D51" s="8" t="s">
        <v>2167</v>
      </c>
      <c r="E51" s="13" t="s">
        <v>2166</v>
      </c>
      <c r="F51" s="77" t="str">
        <f t="shared" si="0"/>
        <v>К товару</v>
      </c>
      <c r="G51" s="9">
        <v>2655.2361600000004</v>
      </c>
      <c r="H51" s="61">
        <v>75</v>
      </c>
      <c r="I51" s="75"/>
    </row>
    <row r="52" spans="1:9" ht="15" x14ac:dyDescent="0.25">
      <c r="A52" s="8" t="s">
        <v>2165</v>
      </c>
      <c r="B52" s="8" t="s">
        <v>1432</v>
      </c>
      <c r="C52" s="8" t="s">
        <v>2164</v>
      </c>
      <c r="D52" s="8" t="s">
        <v>2161</v>
      </c>
      <c r="E52" s="13" t="s">
        <v>2160</v>
      </c>
      <c r="F52" s="77" t="str">
        <f t="shared" si="0"/>
        <v>К товару</v>
      </c>
      <c r="G52" s="9">
        <v>69702.266159999999</v>
      </c>
      <c r="H52" s="61">
        <v>3</v>
      </c>
      <c r="I52" s="75"/>
    </row>
    <row r="53" spans="1:9" ht="15" x14ac:dyDescent="0.25">
      <c r="A53" s="8" t="s">
        <v>2163</v>
      </c>
      <c r="B53" s="8" t="s">
        <v>1432</v>
      </c>
      <c r="C53" s="8" t="s">
        <v>2162</v>
      </c>
      <c r="D53" s="8" t="s">
        <v>2161</v>
      </c>
      <c r="E53" s="13" t="s">
        <v>2160</v>
      </c>
      <c r="F53" s="77" t="str">
        <f t="shared" si="0"/>
        <v>К товару</v>
      </c>
      <c r="G53" s="9">
        <v>68254.166159999993</v>
      </c>
      <c r="H53" s="61">
        <v>4</v>
      </c>
      <c r="I53" s="75"/>
    </row>
    <row r="54" spans="1:9" ht="30" x14ac:dyDescent="0.25">
      <c r="A54" s="8" t="s">
        <v>2159</v>
      </c>
      <c r="B54" s="8" t="s">
        <v>1432</v>
      </c>
      <c r="C54" s="8" t="s">
        <v>2158</v>
      </c>
      <c r="D54" s="8" t="s">
        <v>2155</v>
      </c>
      <c r="E54" s="13" t="s">
        <v>2154</v>
      </c>
      <c r="F54" s="77" t="str">
        <f t="shared" si="0"/>
        <v>К товару</v>
      </c>
      <c r="G54" s="9">
        <v>5213.16</v>
      </c>
      <c r="H54" s="61">
        <v>26</v>
      </c>
      <c r="I54" s="75"/>
    </row>
    <row r="55" spans="1:9" ht="30" x14ac:dyDescent="0.25">
      <c r="A55" s="8" t="s">
        <v>2157</v>
      </c>
      <c r="B55" s="8" t="s">
        <v>1432</v>
      </c>
      <c r="C55" s="8" t="s">
        <v>2156</v>
      </c>
      <c r="D55" s="8" t="s">
        <v>2155</v>
      </c>
      <c r="E55" s="13" t="s">
        <v>2154</v>
      </c>
      <c r="F55" s="77" t="str">
        <f t="shared" si="0"/>
        <v>К товару</v>
      </c>
      <c r="G55" s="9">
        <v>5261.8161599999994</v>
      </c>
      <c r="H55" s="61">
        <v>40</v>
      </c>
      <c r="I55" s="75"/>
    </row>
    <row r="56" spans="1:9" ht="30" x14ac:dyDescent="0.25">
      <c r="A56" s="8" t="s">
        <v>2151</v>
      </c>
      <c r="B56" s="8" t="s">
        <v>1432</v>
      </c>
      <c r="C56" s="8" t="s">
        <v>2150</v>
      </c>
      <c r="D56" s="8" t="s">
        <v>2149</v>
      </c>
      <c r="E56" s="13" t="s">
        <v>2148</v>
      </c>
      <c r="F56" s="77" t="str">
        <f t="shared" si="0"/>
        <v>К товару</v>
      </c>
      <c r="G56" s="9">
        <v>6613.1830799999998</v>
      </c>
      <c r="H56" s="61">
        <v>18</v>
      </c>
      <c r="I56" s="75"/>
    </row>
    <row r="57" spans="1:9" ht="30" x14ac:dyDescent="0.25">
      <c r="A57" s="8" t="s">
        <v>2153</v>
      </c>
      <c r="B57" s="8" t="s">
        <v>1432</v>
      </c>
      <c r="C57" s="8" t="s">
        <v>2152</v>
      </c>
      <c r="D57" s="8" t="s">
        <v>2149</v>
      </c>
      <c r="E57" s="13" t="s">
        <v>2148</v>
      </c>
      <c r="F57" s="77" t="str">
        <f t="shared" si="0"/>
        <v>К товару</v>
      </c>
      <c r="G57" s="9">
        <v>5493.5121599999993</v>
      </c>
      <c r="H57" s="61">
        <v>20</v>
      </c>
      <c r="I57" s="75"/>
    </row>
    <row r="58" spans="1:9" ht="30" x14ac:dyDescent="0.25">
      <c r="A58" s="8" t="s">
        <v>2145</v>
      </c>
      <c r="B58" s="8" t="s">
        <v>1432</v>
      </c>
      <c r="C58" s="8" t="s">
        <v>2144</v>
      </c>
      <c r="D58" s="8" t="s">
        <v>2143</v>
      </c>
      <c r="E58" s="13" t="s">
        <v>2142</v>
      </c>
      <c r="F58" s="77" t="str">
        <f t="shared" si="0"/>
        <v>К товару</v>
      </c>
      <c r="G58" s="9">
        <v>7269.4619999999995</v>
      </c>
      <c r="H58" s="61">
        <v>8</v>
      </c>
      <c r="I58" s="75"/>
    </row>
    <row r="59" spans="1:9" ht="30" x14ac:dyDescent="0.25">
      <c r="A59" s="8" t="s">
        <v>2147</v>
      </c>
      <c r="B59" s="8" t="s">
        <v>1432</v>
      </c>
      <c r="C59" s="8" t="s">
        <v>2146</v>
      </c>
      <c r="D59" s="8" t="s">
        <v>2143</v>
      </c>
      <c r="E59" s="13" t="s">
        <v>2142</v>
      </c>
      <c r="F59" s="77" t="str">
        <f t="shared" si="0"/>
        <v>К товару</v>
      </c>
      <c r="G59" s="9">
        <v>7144.3461599999991</v>
      </c>
      <c r="H59" s="61">
        <v>12</v>
      </c>
      <c r="I59" s="75"/>
    </row>
    <row r="60" spans="1:9" ht="30" x14ac:dyDescent="0.25">
      <c r="A60" s="8" t="s">
        <v>2141</v>
      </c>
      <c r="B60" s="8" t="s">
        <v>1432</v>
      </c>
      <c r="C60" s="8" t="s">
        <v>2140</v>
      </c>
      <c r="D60" s="8" t="s">
        <v>2139</v>
      </c>
      <c r="E60" s="13" t="s">
        <v>2138</v>
      </c>
      <c r="F60" s="77" t="str">
        <f t="shared" si="0"/>
        <v>К товару</v>
      </c>
      <c r="G60" s="9">
        <v>3089.6661600000002</v>
      </c>
      <c r="H60" s="61">
        <v>3</v>
      </c>
      <c r="I60" s="75"/>
    </row>
    <row r="61" spans="1:9" ht="15" x14ac:dyDescent="0.25">
      <c r="A61" s="8" t="s">
        <v>22554</v>
      </c>
      <c r="B61" s="8" t="s">
        <v>1432</v>
      </c>
      <c r="C61" s="8" t="s">
        <v>22553</v>
      </c>
      <c r="D61" s="8" t="s">
        <v>22552</v>
      </c>
      <c r="E61" s="13" t="s">
        <v>22551</v>
      </c>
      <c r="F61" s="77" t="str">
        <f t="shared" si="0"/>
        <v>К товару</v>
      </c>
      <c r="G61" s="9">
        <v>18332.946</v>
      </c>
      <c r="H61" s="61">
        <v>8</v>
      </c>
      <c r="I61" s="75"/>
    </row>
    <row r="62" spans="1:9" ht="15" x14ac:dyDescent="0.25">
      <c r="A62" s="8" t="s">
        <v>2137</v>
      </c>
      <c r="B62" s="8" t="s">
        <v>1432</v>
      </c>
      <c r="C62" s="8" t="s">
        <v>2136</v>
      </c>
      <c r="D62" s="8" t="s">
        <v>2135</v>
      </c>
      <c r="E62" s="13" t="s">
        <v>2134</v>
      </c>
      <c r="F62" s="77" t="str">
        <f t="shared" si="0"/>
        <v>К товару</v>
      </c>
      <c r="G62" s="9">
        <v>1610.2872</v>
      </c>
      <c r="H62" s="61">
        <v>8</v>
      </c>
      <c r="I62" s="75"/>
    </row>
    <row r="63" spans="1:9" ht="30" x14ac:dyDescent="0.25">
      <c r="A63" s="8" t="s">
        <v>2133</v>
      </c>
      <c r="B63" s="8" t="s">
        <v>1432</v>
      </c>
      <c r="C63" s="8" t="s">
        <v>2132</v>
      </c>
      <c r="D63" s="8" t="s">
        <v>2131</v>
      </c>
      <c r="E63" s="13" t="s">
        <v>2130</v>
      </c>
      <c r="F63" s="77" t="str">
        <f t="shared" si="0"/>
        <v>К товару</v>
      </c>
      <c r="G63" s="9">
        <v>2771.0841600000003</v>
      </c>
      <c r="H63" s="61">
        <v>26</v>
      </c>
      <c r="I63" s="75"/>
    </row>
    <row r="64" spans="1:9" ht="15" x14ac:dyDescent="0.25">
      <c r="A64" s="8" t="s">
        <v>22550</v>
      </c>
      <c r="B64" s="8" t="s">
        <v>1432</v>
      </c>
      <c r="C64" s="8" t="s">
        <v>22549</v>
      </c>
      <c r="D64" s="8" t="s">
        <v>22548</v>
      </c>
      <c r="E64" s="13" t="s">
        <v>22547</v>
      </c>
      <c r="F64" s="77" t="str">
        <f t="shared" si="0"/>
        <v>К товару</v>
      </c>
      <c r="G64" s="9">
        <v>10136.700000000001</v>
      </c>
      <c r="H64" s="61">
        <v>52</v>
      </c>
      <c r="I64" s="75"/>
    </row>
    <row r="65" spans="1:9" ht="15" x14ac:dyDescent="0.25">
      <c r="A65" s="8" t="s">
        <v>22546</v>
      </c>
      <c r="B65" s="8" t="s">
        <v>1432</v>
      </c>
      <c r="C65" s="8" t="s">
        <v>22545</v>
      </c>
      <c r="D65" s="8" t="s">
        <v>22544</v>
      </c>
      <c r="E65" s="13" t="s">
        <v>22543</v>
      </c>
      <c r="F65" s="77" t="str">
        <f t="shared" si="0"/>
        <v>К товару</v>
      </c>
      <c r="G65" s="9">
        <v>2201.1120000000001</v>
      </c>
      <c r="H65" s="61">
        <v>27</v>
      </c>
      <c r="I65" s="75"/>
    </row>
    <row r="66" spans="1:9" ht="15" x14ac:dyDescent="0.25">
      <c r="A66" s="8" t="s">
        <v>2129</v>
      </c>
      <c r="B66" s="8" t="s">
        <v>1432</v>
      </c>
      <c r="C66" s="8" t="s">
        <v>2128</v>
      </c>
      <c r="D66" s="8" t="s">
        <v>2127</v>
      </c>
      <c r="E66" s="13" t="s">
        <v>2126</v>
      </c>
      <c r="F66" s="77" t="str">
        <f t="shared" si="0"/>
        <v>К товару</v>
      </c>
      <c r="G66" s="9">
        <v>13100.67108</v>
      </c>
      <c r="H66" s="61">
        <v>32</v>
      </c>
      <c r="I66" s="75"/>
    </row>
    <row r="67" spans="1:9" ht="15" x14ac:dyDescent="0.25">
      <c r="A67" s="8" t="s">
        <v>2125</v>
      </c>
      <c r="B67" s="8" t="s">
        <v>1432</v>
      </c>
      <c r="C67" s="8" t="s">
        <v>2124</v>
      </c>
      <c r="D67" s="8" t="s">
        <v>2123</v>
      </c>
      <c r="E67" s="13" t="s">
        <v>2122</v>
      </c>
      <c r="F67" s="77" t="str">
        <f t="shared" si="0"/>
        <v>К товару</v>
      </c>
      <c r="G67" s="9">
        <v>4373.2619999999997</v>
      </c>
      <c r="H67" s="61">
        <v>35</v>
      </c>
      <c r="I67" s="75"/>
    </row>
    <row r="68" spans="1:9" ht="15" x14ac:dyDescent="0.25">
      <c r="A68" s="8" t="s">
        <v>2121</v>
      </c>
      <c r="B68" s="8" t="s">
        <v>1432</v>
      </c>
      <c r="C68" s="8" t="s">
        <v>2120</v>
      </c>
      <c r="D68" s="8" t="s">
        <v>2119</v>
      </c>
      <c r="E68" s="13" t="s">
        <v>2118</v>
      </c>
      <c r="F68" s="77" t="str">
        <f t="shared" si="0"/>
        <v>К товару</v>
      </c>
      <c r="G68" s="9">
        <v>4431.1859999999997</v>
      </c>
      <c r="H68" s="61">
        <v>2</v>
      </c>
      <c r="I68" s="75"/>
    </row>
    <row r="69" spans="1:9" ht="15" x14ac:dyDescent="0.25">
      <c r="A69" s="8" t="s">
        <v>2117</v>
      </c>
      <c r="B69" s="8" t="s">
        <v>1432</v>
      </c>
      <c r="C69" s="8" t="s">
        <v>2116</v>
      </c>
      <c r="D69" s="8" t="s">
        <v>2115</v>
      </c>
      <c r="E69" s="13" t="s">
        <v>2114</v>
      </c>
      <c r="F69" s="77" t="str">
        <f t="shared" si="0"/>
        <v>К товару</v>
      </c>
      <c r="G69" s="9">
        <v>9693.00216</v>
      </c>
      <c r="H69" s="61">
        <v>21</v>
      </c>
      <c r="I69" s="75"/>
    </row>
    <row r="70" spans="1:9" ht="15" x14ac:dyDescent="0.25">
      <c r="A70" s="8" t="s">
        <v>2113</v>
      </c>
      <c r="B70" s="8" t="s">
        <v>1432</v>
      </c>
      <c r="C70" s="8" t="s">
        <v>2112</v>
      </c>
      <c r="D70" s="8" t="s">
        <v>2111</v>
      </c>
      <c r="E70" s="13" t="s">
        <v>2110</v>
      </c>
      <c r="F70" s="77" t="str">
        <f t="shared" si="0"/>
        <v>К товару</v>
      </c>
      <c r="G70" s="9">
        <v>6207.7150799999999</v>
      </c>
      <c r="H70" s="61">
        <v>30</v>
      </c>
      <c r="I70" s="75"/>
    </row>
    <row r="71" spans="1:9" ht="15" x14ac:dyDescent="0.25">
      <c r="A71" s="8" t="s">
        <v>2109</v>
      </c>
      <c r="B71" s="8" t="s">
        <v>1432</v>
      </c>
      <c r="C71" s="8" t="s">
        <v>2108</v>
      </c>
      <c r="D71" s="8" t="s">
        <v>2107</v>
      </c>
      <c r="E71" s="13" t="s">
        <v>2106</v>
      </c>
      <c r="F71" s="77" t="str">
        <f t="shared" si="0"/>
        <v>К товару</v>
      </c>
      <c r="G71" s="9">
        <v>879.28631999999993</v>
      </c>
      <c r="H71" s="61">
        <v>13</v>
      </c>
      <c r="I71" s="75"/>
    </row>
    <row r="72" spans="1:9" ht="15" x14ac:dyDescent="0.25">
      <c r="A72" s="8" t="s">
        <v>2105</v>
      </c>
      <c r="B72" s="8" t="s">
        <v>1432</v>
      </c>
      <c r="C72" s="8" t="s">
        <v>2104</v>
      </c>
      <c r="D72" s="8" t="s">
        <v>2103</v>
      </c>
      <c r="E72" s="13" t="s">
        <v>2102</v>
      </c>
      <c r="F72" s="77" t="str">
        <f t="shared" si="0"/>
        <v>К товару</v>
      </c>
      <c r="G72" s="9">
        <v>1589.4345599999999</v>
      </c>
      <c r="H72" s="61">
        <v>13</v>
      </c>
      <c r="I72" s="75"/>
    </row>
    <row r="73" spans="1:9" ht="15" x14ac:dyDescent="0.25">
      <c r="A73" s="8" t="s">
        <v>22542</v>
      </c>
      <c r="B73" s="8" t="s">
        <v>1432</v>
      </c>
      <c r="C73" s="8" t="s">
        <v>22541</v>
      </c>
      <c r="D73" s="8" t="s">
        <v>22540</v>
      </c>
      <c r="E73" s="13" t="s">
        <v>22539</v>
      </c>
      <c r="F73" s="77" t="str">
        <f t="shared" si="0"/>
        <v>К товару</v>
      </c>
      <c r="G73" s="9">
        <v>2085.2640000000001</v>
      </c>
      <c r="H73" s="61">
        <v>228</v>
      </c>
      <c r="I73" s="75"/>
    </row>
    <row r="74" spans="1:9" ht="30" x14ac:dyDescent="0.25">
      <c r="A74" s="8" t="s">
        <v>2101</v>
      </c>
      <c r="B74" s="8" t="s">
        <v>1432</v>
      </c>
      <c r="C74" s="8" t="s">
        <v>2100</v>
      </c>
      <c r="D74" s="8" t="s">
        <v>2099</v>
      </c>
      <c r="E74" s="13" t="s">
        <v>2098</v>
      </c>
      <c r="F74" s="77" t="str">
        <f t="shared" ref="F74:F137" si="1">HYPERLINK("https://shop-askom.kz/?pbrandnumber="&amp;C74&amp;"&amp;pbrandname=BENEFIT", "К товару")</f>
        <v>К товару</v>
      </c>
      <c r="G74" s="9">
        <v>3649.212</v>
      </c>
      <c r="H74" s="61">
        <v>4</v>
      </c>
      <c r="I74" s="75"/>
    </row>
    <row r="75" spans="1:9" ht="15" x14ac:dyDescent="0.25">
      <c r="A75" s="8" t="s">
        <v>2097</v>
      </c>
      <c r="B75" s="8" t="s">
        <v>1432</v>
      </c>
      <c r="C75" s="8" t="s">
        <v>2096</v>
      </c>
      <c r="D75" s="8" t="s">
        <v>2095</v>
      </c>
      <c r="E75" s="13" t="s">
        <v>2094</v>
      </c>
      <c r="F75" s="77" t="str">
        <f t="shared" si="1"/>
        <v>К товару</v>
      </c>
      <c r="G75" s="9">
        <v>1841.9832000000001</v>
      </c>
      <c r="H75" s="61">
        <v>45</v>
      </c>
      <c r="I75" s="75"/>
    </row>
    <row r="76" spans="1:9" ht="15" x14ac:dyDescent="0.25">
      <c r="A76" s="8" t="s">
        <v>2093</v>
      </c>
      <c r="B76" s="8" t="s">
        <v>1432</v>
      </c>
      <c r="C76" s="8" t="s">
        <v>2092</v>
      </c>
      <c r="D76" s="8" t="s">
        <v>2091</v>
      </c>
      <c r="E76" s="13" t="s">
        <v>2090</v>
      </c>
      <c r="F76" s="77" t="str">
        <f t="shared" si="1"/>
        <v>К товару</v>
      </c>
      <c r="G76" s="9">
        <v>2587.4650799999999</v>
      </c>
      <c r="H76" s="61">
        <v>47</v>
      </c>
      <c r="I76" s="75"/>
    </row>
    <row r="77" spans="1:9" ht="15" x14ac:dyDescent="0.25">
      <c r="A77" s="8" t="s">
        <v>2089</v>
      </c>
      <c r="B77" s="8" t="s">
        <v>1432</v>
      </c>
      <c r="C77" s="8" t="s">
        <v>2088</v>
      </c>
      <c r="D77" s="8" t="s">
        <v>2087</v>
      </c>
      <c r="E77" s="13" t="s">
        <v>2086</v>
      </c>
      <c r="F77" s="77" t="str">
        <f t="shared" si="1"/>
        <v>К товару</v>
      </c>
      <c r="G77" s="9">
        <v>9364.5730800000001</v>
      </c>
      <c r="H77" s="61">
        <v>68</v>
      </c>
      <c r="I77" s="75"/>
    </row>
    <row r="78" spans="1:9" ht="15" x14ac:dyDescent="0.25">
      <c r="A78" s="8" t="s">
        <v>2085</v>
      </c>
      <c r="B78" s="8" t="s">
        <v>1432</v>
      </c>
      <c r="C78" s="8" t="s">
        <v>2084</v>
      </c>
      <c r="D78" s="8" t="s">
        <v>2083</v>
      </c>
      <c r="E78" s="13" t="s">
        <v>2082</v>
      </c>
      <c r="F78" s="77" t="str">
        <f t="shared" si="1"/>
        <v>К товару</v>
      </c>
      <c r="G78" s="9">
        <v>2597.3121599999999</v>
      </c>
      <c r="H78" s="61">
        <v>85</v>
      </c>
      <c r="I78" s="75"/>
    </row>
    <row r="79" spans="1:9" ht="30" x14ac:dyDescent="0.25">
      <c r="A79" s="8" t="s">
        <v>2081</v>
      </c>
      <c r="B79" s="8" t="s">
        <v>1432</v>
      </c>
      <c r="C79" s="8" t="s">
        <v>2080</v>
      </c>
      <c r="D79" s="8" t="s">
        <v>2079</v>
      </c>
      <c r="E79" s="13" t="s">
        <v>2078</v>
      </c>
      <c r="F79" s="77" t="str">
        <f t="shared" si="1"/>
        <v>К товару</v>
      </c>
      <c r="G79" s="9">
        <v>1250.57916</v>
      </c>
      <c r="H79" s="61">
        <v>20</v>
      </c>
      <c r="I79" s="75"/>
    </row>
    <row r="80" spans="1:9" ht="15" x14ac:dyDescent="0.25">
      <c r="A80" s="8" t="s">
        <v>2077</v>
      </c>
      <c r="B80" s="8" t="s">
        <v>1432</v>
      </c>
      <c r="C80" s="8" t="s">
        <v>2076</v>
      </c>
      <c r="D80" s="8" t="s">
        <v>2075</v>
      </c>
      <c r="E80" s="13" t="s">
        <v>2074</v>
      </c>
      <c r="F80" s="77" t="str">
        <f t="shared" si="1"/>
        <v>К товару</v>
      </c>
      <c r="G80" s="9">
        <v>1318.92948</v>
      </c>
      <c r="H80" s="61">
        <v>5</v>
      </c>
      <c r="I80" s="75"/>
    </row>
    <row r="81" spans="1:9" ht="15" x14ac:dyDescent="0.25">
      <c r="A81" s="8" t="s">
        <v>2073</v>
      </c>
      <c r="B81" s="8" t="s">
        <v>1432</v>
      </c>
      <c r="C81" s="8" t="s">
        <v>2072</v>
      </c>
      <c r="D81" s="8" t="s">
        <v>2071</v>
      </c>
      <c r="E81" s="13" t="s">
        <v>2070</v>
      </c>
      <c r="F81" s="77" t="str">
        <f t="shared" si="1"/>
        <v>К товару</v>
      </c>
      <c r="G81" s="9">
        <v>9287.5341599999992</v>
      </c>
      <c r="H81" s="61">
        <v>38</v>
      </c>
      <c r="I81" s="75"/>
    </row>
    <row r="82" spans="1:9" ht="30" x14ac:dyDescent="0.25">
      <c r="A82" s="8" t="s">
        <v>2069</v>
      </c>
      <c r="B82" s="8" t="s">
        <v>1432</v>
      </c>
      <c r="C82" s="8" t="s">
        <v>2068</v>
      </c>
      <c r="D82" s="8" t="s">
        <v>2067</v>
      </c>
      <c r="E82" s="13" t="s">
        <v>2066</v>
      </c>
      <c r="F82" s="77" t="str">
        <f t="shared" si="1"/>
        <v>К товару</v>
      </c>
      <c r="G82" s="9">
        <v>9007.1820000000007</v>
      </c>
      <c r="H82" s="61">
        <v>5</v>
      </c>
      <c r="I82" s="75"/>
    </row>
    <row r="83" spans="1:9" ht="30" x14ac:dyDescent="0.25">
      <c r="A83" s="8" t="s">
        <v>2065</v>
      </c>
      <c r="B83" s="8" t="s">
        <v>1432</v>
      </c>
      <c r="C83" s="8" t="s">
        <v>2064</v>
      </c>
      <c r="D83" s="8" t="s">
        <v>2063</v>
      </c>
      <c r="E83" s="13" t="s">
        <v>2062</v>
      </c>
      <c r="F83" s="77" t="str">
        <f t="shared" si="1"/>
        <v>К товару</v>
      </c>
      <c r="G83" s="9">
        <v>5599.5130799999997</v>
      </c>
      <c r="H83" s="61">
        <v>8</v>
      </c>
      <c r="I83" s="75"/>
    </row>
    <row r="84" spans="1:9" ht="15" x14ac:dyDescent="0.25">
      <c r="A84" s="8" t="s">
        <v>2061</v>
      </c>
      <c r="B84" s="8" t="s">
        <v>1432</v>
      </c>
      <c r="C84" s="8" t="s">
        <v>2060</v>
      </c>
      <c r="D84" s="8" t="s">
        <v>2059</v>
      </c>
      <c r="E84" s="13" t="s">
        <v>2058</v>
      </c>
      <c r="F84" s="77" t="str">
        <f t="shared" si="1"/>
        <v>К товару</v>
      </c>
      <c r="G84" s="9">
        <v>1279.54116</v>
      </c>
      <c r="H84" s="61">
        <v>8</v>
      </c>
      <c r="I84" s="75"/>
    </row>
    <row r="85" spans="1:9" ht="30" x14ac:dyDescent="0.25">
      <c r="A85" s="8" t="s">
        <v>22538</v>
      </c>
      <c r="B85" s="8" t="s">
        <v>1432</v>
      </c>
      <c r="C85" s="8" t="s">
        <v>22537</v>
      </c>
      <c r="D85" s="8" t="s">
        <v>22536</v>
      </c>
      <c r="E85" s="13" t="s">
        <v>22535</v>
      </c>
      <c r="F85" s="77" t="str">
        <f t="shared" si="1"/>
        <v>К товару</v>
      </c>
      <c r="G85" s="9">
        <v>2071.94148</v>
      </c>
      <c r="H85" s="61">
        <v>201</v>
      </c>
      <c r="I85" s="75"/>
    </row>
    <row r="86" spans="1:9" ht="30" x14ac:dyDescent="0.25">
      <c r="A86" s="8" t="s">
        <v>2057</v>
      </c>
      <c r="B86" s="8" t="s">
        <v>1432</v>
      </c>
      <c r="C86" s="8" t="s">
        <v>2056</v>
      </c>
      <c r="D86" s="8" t="s">
        <v>2055</v>
      </c>
      <c r="E86" s="13" t="s">
        <v>2054</v>
      </c>
      <c r="F86" s="77" t="str">
        <f t="shared" si="1"/>
        <v>К товару</v>
      </c>
      <c r="G86" s="9">
        <v>2259.0360000000001</v>
      </c>
      <c r="H86" s="61">
        <v>78</v>
      </c>
      <c r="I86" s="75"/>
    </row>
    <row r="87" spans="1:9" ht="30" x14ac:dyDescent="0.25">
      <c r="A87" s="8" t="s">
        <v>2053</v>
      </c>
      <c r="B87" s="8" t="s">
        <v>1432</v>
      </c>
      <c r="C87" s="8" t="s">
        <v>2052</v>
      </c>
      <c r="D87" s="8" t="s">
        <v>2051</v>
      </c>
      <c r="E87" s="13" t="s">
        <v>2050</v>
      </c>
      <c r="F87" s="77" t="str">
        <f t="shared" si="1"/>
        <v>К товару</v>
      </c>
      <c r="G87" s="9">
        <v>7076.5750799999996</v>
      </c>
      <c r="H87" s="61">
        <v>8</v>
      </c>
      <c r="I87" s="75"/>
    </row>
    <row r="88" spans="1:9" ht="15" x14ac:dyDescent="0.25">
      <c r="A88" s="8" t="s">
        <v>2049</v>
      </c>
      <c r="B88" s="8" t="s">
        <v>1432</v>
      </c>
      <c r="C88" s="8" t="s">
        <v>2048</v>
      </c>
      <c r="D88" s="8" t="s">
        <v>2047</v>
      </c>
      <c r="E88" s="13" t="s">
        <v>2046</v>
      </c>
      <c r="F88" s="77" t="str">
        <f t="shared" si="1"/>
        <v>К товару</v>
      </c>
      <c r="G88" s="9">
        <v>403.15103999999997</v>
      </c>
      <c r="H88" s="61">
        <v>62</v>
      </c>
      <c r="I88" s="75"/>
    </row>
    <row r="89" spans="1:9" ht="15" x14ac:dyDescent="0.25">
      <c r="A89" s="8" t="s">
        <v>2045</v>
      </c>
      <c r="B89" s="8" t="s">
        <v>1432</v>
      </c>
      <c r="C89" s="8" t="s">
        <v>2044</v>
      </c>
      <c r="D89" s="8" t="s">
        <v>2043</v>
      </c>
      <c r="E89" s="13" t="s">
        <v>2042</v>
      </c>
      <c r="F89" s="77" t="str">
        <f t="shared" si="1"/>
        <v>К товару</v>
      </c>
      <c r="G89" s="9">
        <v>5165.0830799999994</v>
      </c>
      <c r="H89" s="61">
        <v>30</v>
      </c>
      <c r="I89" s="75"/>
    </row>
    <row r="90" spans="1:9" ht="30" x14ac:dyDescent="0.25">
      <c r="A90" s="8" t="s">
        <v>2041</v>
      </c>
      <c r="B90" s="8" t="s">
        <v>1432</v>
      </c>
      <c r="C90" s="8" t="s">
        <v>2040</v>
      </c>
      <c r="D90" s="8" t="s">
        <v>2039</v>
      </c>
      <c r="E90" s="13" t="s">
        <v>2038</v>
      </c>
      <c r="F90" s="77" t="str">
        <f t="shared" si="1"/>
        <v>К товару</v>
      </c>
      <c r="G90" s="9">
        <v>11536.72308</v>
      </c>
      <c r="H90" s="61">
        <v>78</v>
      </c>
      <c r="I90" s="75"/>
    </row>
    <row r="91" spans="1:9" ht="15" x14ac:dyDescent="0.25">
      <c r="A91" s="8" t="s">
        <v>22534</v>
      </c>
      <c r="B91" s="8" t="s">
        <v>1432</v>
      </c>
      <c r="C91" s="8" t="s">
        <v>22533</v>
      </c>
      <c r="D91" s="8" t="s">
        <v>22532</v>
      </c>
      <c r="E91" s="13" t="s">
        <v>22531</v>
      </c>
      <c r="F91" s="77" t="str">
        <f t="shared" si="1"/>
        <v>К товару</v>
      </c>
      <c r="G91" s="9">
        <v>3562.326</v>
      </c>
      <c r="H91" s="61">
        <v>289</v>
      </c>
      <c r="I91" s="75"/>
    </row>
    <row r="92" spans="1:9" ht="30" x14ac:dyDescent="0.25">
      <c r="A92" s="8" t="s">
        <v>2037</v>
      </c>
      <c r="B92" s="8" t="s">
        <v>1432</v>
      </c>
      <c r="C92" s="8" t="s">
        <v>2036</v>
      </c>
      <c r="D92" s="8" t="s">
        <v>2035</v>
      </c>
      <c r="E92" s="13" t="s">
        <v>2034</v>
      </c>
      <c r="F92" s="77" t="str">
        <f t="shared" si="1"/>
        <v>К товару</v>
      </c>
      <c r="G92" s="9">
        <v>17300.161079999998</v>
      </c>
      <c r="H92" s="61">
        <v>41</v>
      </c>
      <c r="I92" s="75"/>
    </row>
    <row r="93" spans="1:9" ht="15" x14ac:dyDescent="0.25">
      <c r="A93" s="8" t="s">
        <v>2033</v>
      </c>
      <c r="B93" s="8" t="s">
        <v>1432</v>
      </c>
      <c r="C93" s="8" t="s">
        <v>2032</v>
      </c>
      <c r="D93" s="8" t="s">
        <v>2031</v>
      </c>
      <c r="E93" s="13" t="s">
        <v>2027</v>
      </c>
      <c r="F93" s="77" t="str">
        <f t="shared" si="1"/>
        <v>К товару</v>
      </c>
      <c r="G93" s="9">
        <v>3021.8950799999998</v>
      </c>
      <c r="H93" s="61">
        <v>12</v>
      </c>
      <c r="I93" s="75"/>
    </row>
    <row r="94" spans="1:9" ht="15" x14ac:dyDescent="0.25">
      <c r="A94" s="8" t="s">
        <v>2030</v>
      </c>
      <c r="B94" s="8" t="s">
        <v>1432</v>
      </c>
      <c r="C94" s="8" t="s">
        <v>2029</v>
      </c>
      <c r="D94" s="8" t="s">
        <v>2028</v>
      </c>
      <c r="E94" s="13" t="s">
        <v>2027</v>
      </c>
      <c r="F94" s="77" t="str">
        <f t="shared" si="1"/>
        <v>К товару</v>
      </c>
      <c r="G94" s="9">
        <v>2809.3139999999999</v>
      </c>
      <c r="H94" s="61">
        <v>45</v>
      </c>
      <c r="I94" s="75"/>
    </row>
    <row r="95" spans="1:9" ht="30" x14ac:dyDescent="0.25">
      <c r="A95" s="8" t="s">
        <v>2023</v>
      </c>
      <c r="B95" s="8" t="s">
        <v>1432</v>
      </c>
      <c r="C95" s="8" t="s">
        <v>2022</v>
      </c>
      <c r="D95" s="8" t="s">
        <v>2021</v>
      </c>
      <c r="E95" s="13" t="s">
        <v>2020</v>
      </c>
      <c r="F95" s="77" t="str">
        <f t="shared" si="1"/>
        <v>К товару</v>
      </c>
      <c r="G95" s="9">
        <v>3060.7041600000002</v>
      </c>
      <c r="H95" s="61">
        <v>57</v>
      </c>
      <c r="I95" s="75"/>
    </row>
    <row r="96" spans="1:9" ht="30" x14ac:dyDescent="0.25">
      <c r="A96" s="8" t="s">
        <v>2026</v>
      </c>
      <c r="B96" s="8" t="s">
        <v>1432</v>
      </c>
      <c r="C96" s="8" t="s">
        <v>2025</v>
      </c>
      <c r="D96" s="8" t="s">
        <v>2024</v>
      </c>
      <c r="E96" s="13" t="s">
        <v>2020</v>
      </c>
      <c r="F96" s="77" t="str">
        <f t="shared" si="1"/>
        <v>К товару</v>
      </c>
      <c r="G96" s="9">
        <v>3524.0961600000001</v>
      </c>
      <c r="H96" s="61">
        <v>60</v>
      </c>
      <c r="I96" s="75"/>
    </row>
    <row r="97" spans="1:9" ht="30" x14ac:dyDescent="0.25">
      <c r="A97" s="8" t="s">
        <v>22530</v>
      </c>
      <c r="B97" s="8" t="s">
        <v>1432</v>
      </c>
      <c r="C97" s="8" t="s">
        <v>22529</v>
      </c>
      <c r="D97" s="8" t="s">
        <v>22528</v>
      </c>
      <c r="E97" s="13" t="s">
        <v>22527</v>
      </c>
      <c r="F97" s="77" t="str">
        <f t="shared" si="1"/>
        <v>К товару</v>
      </c>
      <c r="G97" s="9">
        <v>6294.6010799999995</v>
      </c>
      <c r="H97" s="61">
        <v>30</v>
      </c>
      <c r="I97" s="75"/>
    </row>
    <row r="98" spans="1:9" ht="15" x14ac:dyDescent="0.25">
      <c r="A98" s="8" t="s">
        <v>2013</v>
      </c>
      <c r="B98" s="8" t="s">
        <v>1432</v>
      </c>
      <c r="C98" s="8" t="s">
        <v>2012</v>
      </c>
      <c r="D98" s="8" t="s">
        <v>2011</v>
      </c>
      <c r="E98" s="13" t="s">
        <v>1995</v>
      </c>
      <c r="F98" s="77" t="str">
        <f t="shared" si="1"/>
        <v>К товару</v>
      </c>
      <c r="G98" s="9">
        <v>9277.6870799999997</v>
      </c>
      <c r="H98" s="61">
        <v>8</v>
      </c>
      <c r="I98" s="75"/>
    </row>
    <row r="99" spans="1:9" ht="15" x14ac:dyDescent="0.25">
      <c r="A99" s="8" t="s">
        <v>2007</v>
      </c>
      <c r="B99" s="8" t="s">
        <v>1432</v>
      </c>
      <c r="C99" s="8" t="s">
        <v>2006</v>
      </c>
      <c r="D99" s="8" t="s">
        <v>2005</v>
      </c>
      <c r="E99" s="13" t="s">
        <v>1995</v>
      </c>
      <c r="F99" s="77" t="str">
        <f t="shared" si="1"/>
        <v>К товару</v>
      </c>
      <c r="G99" s="9">
        <v>9962.9279999999999</v>
      </c>
      <c r="H99" s="61">
        <v>39</v>
      </c>
      <c r="I99" s="75"/>
    </row>
    <row r="100" spans="1:9" ht="15" x14ac:dyDescent="0.25">
      <c r="A100" s="8" t="s">
        <v>2010</v>
      </c>
      <c r="B100" s="8" t="s">
        <v>1432</v>
      </c>
      <c r="C100" s="8" t="s">
        <v>2009</v>
      </c>
      <c r="D100" s="8" t="s">
        <v>2008</v>
      </c>
      <c r="E100" s="13" t="s">
        <v>1995</v>
      </c>
      <c r="F100" s="77" t="str">
        <f t="shared" si="1"/>
        <v>К товару</v>
      </c>
      <c r="G100" s="9">
        <v>9325.7639999999992</v>
      </c>
      <c r="H100" s="61">
        <v>27</v>
      </c>
      <c r="I100" s="75"/>
    </row>
    <row r="101" spans="1:9" ht="15" x14ac:dyDescent="0.25">
      <c r="A101" s="8" t="s">
        <v>2001</v>
      </c>
      <c r="B101" s="8" t="s">
        <v>1432</v>
      </c>
      <c r="C101" s="8" t="s">
        <v>2000</v>
      </c>
      <c r="D101" s="8" t="s">
        <v>1999</v>
      </c>
      <c r="E101" s="13" t="s">
        <v>1995</v>
      </c>
      <c r="F101" s="77" t="str">
        <f t="shared" si="1"/>
        <v>К товару</v>
      </c>
      <c r="G101" s="9">
        <v>9403.3821599999992</v>
      </c>
      <c r="H101" s="61">
        <v>46</v>
      </c>
      <c r="I101" s="75"/>
    </row>
    <row r="102" spans="1:9" ht="15" x14ac:dyDescent="0.25">
      <c r="A102" s="8" t="s">
        <v>2019</v>
      </c>
      <c r="B102" s="8" t="s">
        <v>1432</v>
      </c>
      <c r="C102" s="8" t="s">
        <v>2018</v>
      </c>
      <c r="D102" s="8" t="s">
        <v>2017</v>
      </c>
      <c r="E102" s="13" t="s">
        <v>1995</v>
      </c>
      <c r="F102" s="77" t="str">
        <f t="shared" si="1"/>
        <v>К товару</v>
      </c>
      <c r="G102" s="9">
        <v>8959.1050799999994</v>
      </c>
      <c r="H102" s="61">
        <v>51</v>
      </c>
      <c r="I102" s="75"/>
    </row>
    <row r="103" spans="1:9" ht="15" x14ac:dyDescent="0.25">
      <c r="A103" s="8" t="s">
        <v>2016</v>
      </c>
      <c r="B103" s="8" t="s">
        <v>1432</v>
      </c>
      <c r="C103" s="8" t="s">
        <v>2015</v>
      </c>
      <c r="D103" s="8" t="s">
        <v>2014</v>
      </c>
      <c r="E103" s="13" t="s">
        <v>1995</v>
      </c>
      <c r="F103" s="77" t="str">
        <f t="shared" si="1"/>
        <v>К товару</v>
      </c>
      <c r="G103" s="9">
        <v>8630.6759999999995</v>
      </c>
      <c r="H103" s="61">
        <v>38</v>
      </c>
      <c r="I103" s="75"/>
    </row>
    <row r="104" spans="1:9" ht="15" x14ac:dyDescent="0.25">
      <c r="A104" s="8" t="s">
        <v>1998</v>
      </c>
      <c r="B104" s="8" t="s">
        <v>1432</v>
      </c>
      <c r="C104" s="8" t="s">
        <v>1997</v>
      </c>
      <c r="D104" s="8" t="s">
        <v>1996</v>
      </c>
      <c r="E104" s="13" t="s">
        <v>1995</v>
      </c>
      <c r="F104" s="77" t="str">
        <f t="shared" si="1"/>
        <v>К товару</v>
      </c>
      <c r="G104" s="9">
        <v>5589.6660000000002</v>
      </c>
      <c r="H104" s="61">
        <v>58</v>
      </c>
      <c r="I104" s="75"/>
    </row>
    <row r="105" spans="1:9" ht="15" x14ac:dyDescent="0.25">
      <c r="A105" s="8" t="s">
        <v>2004</v>
      </c>
      <c r="B105" s="8" t="s">
        <v>1432</v>
      </c>
      <c r="C105" s="8" t="s">
        <v>2003</v>
      </c>
      <c r="D105" s="8" t="s">
        <v>2002</v>
      </c>
      <c r="E105" s="13" t="s">
        <v>1995</v>
      </c>
      <c r="F105" s="77" t="str">
        <f t="shared" si="1"/>
        <v>К товару</v>
      </c>
      <c r="G105" s="9">
        <v>9229.6101600000002</v>
      </c>
      <c r="H105" s="61">
        <v>66</v>
      </c>
      <c r="I105" s="75"/>
    </row>
    <row r="106" spans="1:9" ht="30" x14ac:dyDescent="0.25">
      <c r="A106" s="8" t="s">
        <v>1994</v>
      </c>
      <c r="B106" s="8" t="s">
        <v>1432</v>
      </c>
      <c r="C106" s="8" t="s">
        <v>1993</v>
      </c>
      <c r="D106" s="8" t="s">
        <v>1992</v>
      </c>
      <c r="E106" s="13" t="s">
        <v>1991</v>
      </c>
      <c r="F106" s="77" t="str">
        <f t="shared" si="1"/>
        <v>К товару</v>
      </c>
      <c r="G106" s="9">
        <v>9914.8510800000004</v>
      </c>
      <c r="H106" s="61">
        <v>59</v>
      </c>
      <c r="I106" s="75"/>
    </row>
    <row r="107" spans="1:9" ht="30" x14ac:dyDescent="0.25">
      <c r="A107" s="8" t="s">
        <v>22526</v>
      </c>
      <c r="B107" s="8" t="s">
        <v>1432</v>
      </c>
      <c r="C107" s="8" t="s">
        <v>22525</v>
      </c>
      <c r="D107" s="8" t="s">
        <v>22524</v>
      </c>
      <c r="E107" s="13" t="s">
        <v>22523</v>
      </c>
      <c r="F107" s="77" t="str">
        <f t="shared" si="1"/>
        <v>К товару</v>
      </c>
      <c r="G107" s="9">
        <v>8669.4850800000004</v>
      </c>
      <c r="H107" s="61">
        <v>30</v>
      </c>
      <c r="I107" s="75"/>
    </row>
    <row r="108" spans="1:9" ht="30" x14ac:dyDescent="0.25">
      <c r="A108" s="8" t="s">
        <v>1990</v>
      </c>
      <c r="B108" s="8" t="s">
        <v>1432</v>
      </c>
      <c r="C108" s="8" t="s">
        <v>1989</v>
      </c>
      <c r="D108" s="8" t="s">
        <v>1988</v>
      </c>
      <c r="E108" s="13" t="s">
        <v>1987</v>
      </c>
      <c r="F108" s="77" t="str">
        <f t="shared" si="1"/>
        <v>К товару</v>
      </c>
      <c r="G108" s="9">
        <v>9412.65</v>
      </c>
      <c r="H108" s="61">
        <v>45</v>
      </c>
      <c r="I108" s="75"/>
    </row>
    <row r="109" spans="1:9" ht="30" x14ac:dyDescent="0.25">
      <c r="A109" s="8" t="s">
        <v>1986</v>
      </c>
      <c r="B109" s="8" t="s">
        <v>1432</v>
      </c>
      <c r="C109" s="8" t="s">
        <v>1985</v>
      </c>
      <c r="D109" s="8" t="s">
        <v>1984</v>
      </c>
      <c r="E109" s="13" t="s">
        <v>1983</v>
      </c>
      <c r="F109" s="77" t="str">
        <f t="shared" si="1"/>
        <v>К товару</v>
      </c>
      <c r="G109" s="9">
        <v>11121.407999999999</v>
      </c>
      <c r="H109" s="61">
        <v>70</v>
      </c>
      <c r="I109" s="75"/>
    </row>
    <row r="110" spans="1:9" ht="30" x14ac:dyDescent="0.25">
      <c r="A110" s="8" t="s">
        <v>1982</v>
      </c>
      <c r="B110" s="8" t="s">
        <v>1432</v>
      </c>
      <c r="C110" s="8" t="s">
        <v>1981</v>
      </c>
      <c r="D110" s="8" t="s">
        <v>1980</v>
      </c>
      <c r="E110" s="13" t="s">
        <v>1979</v>
      </c>
      <c r="F110" s="77" t="str">
        <f t="shared" si="1"/>
        <v>К товару</v>
      </c>
      <c r="G110" s="9">
        <v>1719.7635599999999</v>
      </c>
      <c r="H110" s="61">
        <v>8</v>
      </c>
      <c r="I110" s="75"/>
    </row>
    <row r="111" spans="1:9" ht="30" x14ac:dyDescent="0.25">
      <c r="A111" s="8" t="s">
        <v>1978</v>
      </c>
      <c r="B111" s="8" t="s">
        <v>1432</v>
      </c>
      <c r="C111" s="8" t="s">
        <v>1977</v>
      </c>
      <c r="D111" s="8" t="s">
        <v>1976</v>
      </c>
      <c r="E111" s="13" t="s">
        <v>1975</v>
      </c>
      <c r="F111" s="77" t="str">
        <f t="shared" si="1"/>
        <v>К товару</v>
      </c>
      <c r="G111" s="9">
        <v>1838.50776</v>
      </c>
      <c r="H111" s="61">
        <v>32</v>
      </c>
      <c r="I111" s="75"/>
    </row>
    <row r="112" spans="1:9" ht="15" x14ac:dyDescent="0.25">
      <c r="A112" s="8" t="s">
        <v>1974</v>
      </c>
      <c r="B112" s="8" t="s">
        <v>1432</v>
      </c>
      <c r="C112" s="8" t="s">
        <v>1973</v>
      </c>
      <c r="D112" s="8" t="s">
        <v>1972</v>
      </c>
      <c r="E112" s="13" t="s">
        <v>1971</v>
      </c>
      <c r="F112" s="77" t="str">
        <f t="shared" si="1"/>
        <v>К товару</v>
      </c>
      <c r="G112" s="9">
        <v>2915.8941600000003</v>
      </c>
      <c r="H112" s="61">
        <v>14</v>
      </c>
      <c r="I112" s="75"/>
    </row>
    <row r="113" spans="1:9" ht="15" x14ac:dyDescent="0.25">
      <c r="A113" s="8" t="s">
        <v>1970</v>
      </c>
      <c r="B113" s="8" t="s">
        <v>1432</v>
      </c>
      <c r="C113" s="8" t="s">
        <v>1969</v>
      </c>
      <c r="D113" s="8" t="s">
        <v>1968</v>
      </c>
      <c r="E113" s="13" t="s">
        <v>1967</v>
      </c>
      <c r="F113" s="77" t="str">
        <f t="shared" si="1"/>
        <v>К товару</v>
      </c>
      <c r="G113" s="9">
        <v>673.07687999999996</v>
      </c>
      <c r="H113" s="61">
        <v>20</v>
      </c>
      <c r="I113" s="75"/>
    </row>
    <row r="114" spans="1:9" ht="15" x14ac:dyDescent="0.25">
      <c r="A114" s="8" t="s">
        <v>1966</v>
      </c>
      <c r="B114" s="8" t="s">
        <v>1432</v>
      </c>
      <c r="C114" s="8" t="s">
        <v>1965</v>
      </c>
      <c r="D114" s="8" t="s">
        <v>1964</v>
      </c>
      <c r="E114" s="13" t="s">
        <v>1963</v>
      </c>
      <c r="F114" s="77" t="str">
        <f t="shared" si="1"/>
        <v>К товару</v>
      </c>
      <c r="G114" s="9">
        <v>1416.2417999999998</v>
      </c>
      <c r="H114" s="61">
        <v>8</v>
      </c>
      <c r="I114" s="75"/>
    </row>
    <row r="115" spans="1:9" ht="15" x14ac:dyDescent="0.25">
      <c r="A115" s="8" t="s">
        <v>1962</v>
      </c>
      <c r="B115" s="8" t="s">
        <v>1432</v>
      </c>
      <c r="C115" s="8" t="s">
        <v>1961</v>
      </c>
      <c r="D115" s="8" t="s">
        <v>1960</v>
      </c>
      <c r="E115" s="13" t="s">
        <v>1959</v>
      </c>
      <c r="F115" s="77" t="str">
        <f t="shared" si="1"/>
        <v>К товару</v>
      </c>
      <c r="G115" s="9">
        <v>3987.4881600000003</v>
      </c>
      <c r="H115" s="61">
        <v>4</v>
      </c>
      <c r="I115" s="75"/>
    </row>
    <row r="116" spans="1:9" ht="30" x14ac:dyDescent="0.25">
      <c r="A116" s="8" t="s">
        <v>22522</v>
      </c>
      <c r="B116" s="8" t="s">
        <v>1432</v>
      </c>
      <c r="C116" s="8" t="s">
        <v>22521</v>
      </c>
      <c r="D116" s="8" t="s">
        <v>1958</v>
      </c>
      <c r="E116" s="13" t="s">
        <v>22520</v>
      </c>
      <c r="F116" s="77" t="str">
        <f t="shared" si="1"/>
        <v>К товару</v>
      </c>
      <c r="G116" s="9">
        <v>3147.5901600000002</v>
      </c>
      <c r="H116" s="61">
        <v>1974</v>
      </c>
      <c r="I116" s="75"/>
    </row>
    <row r="117" spans="1:9" ht="30" x14ac:dyDescent="0.25">
      <c r="A117" s="8" t="s">
        <v>1957</v>
      </c>
      <c r="B117" s="8" t="s">
        <v>1432</v>
      </c>
      <c r="C117" s="8" t="s">
        <v>1956</v>
      </c>
      <c r="D117" s="8" t="s">
        <v>1955</v>
      </c>
      <c r="E117" s="13" t="s">
        <v>1954</v>
      </c>
      <c r="F117" s="77" t="str">
        <f t="shared" si="1"/>
        <v>К товару</v>
      </c>
      <c r="G117" s="9">
        <v>6883.6881599999997</v>
      </c>
      <c r="H117" s="61">
        <v>8</v>
      </c>
      <c r="I117" s="75"/>
    </row>
    <row r="118" spans="1:9" ht="15" x14ac:dyDescent="0.25">
      <c r="A118" s="8" t="s">
        <v>1953</v>
      </c>
      <c r="B118" s="8" t="s">
        <v>1432</v>
      </c>
      <c r="C118" s="8" t="s">
        <v>1952</v>
      </c>
      <c r="D118" s="8" t="s">
        <v>1951</v>
      </c>
      <c r="E118" s="13" t="s">
        <v>1950</v>
      </c>
      <c r="F118" s="77" t="str">
        <f t="shared" si="1"/>
        <v>К товару</v>
      </c>
      <c r="G118" s="9">
        <v>8370.018</v>
      </c>
      <c r="H118" s="61">
        <v>27</v>
      </c>
      <c r="I118" s="75"/>
    </row>
    <row r="119" spans="1:9" ht="30" x14ac:dyDescent="0.25">
      <c r="A119" s="8" t="s">
        <v>1949</v>
      </c>
      <c r="B119" s="8" t="s">
        <v>1432</v>
      </c>
      <c r="C119" s="8" t="s">
        <v>1948</v>
      </c>
      <c r="D119" s="8" t="s">
        <v>1947</v>
      </c>
      <c r="E119" s="13" t="s">
        <v>1946</v>
      </c>
      <c r="F119" s="77" t="str">
        <f t="shared" si="1"/>
        <v>К товару</v>
      </c>
      <c r="G119" s="9">
        <v>8785.3330800000003</v>
      </c>
      <c r="H119" s="61">
        <v>21</v>
      </c>
      <c r="I119" s="75"/>
    </row>
    <row r="120" spans="1:9" ht="15" x14ac:dyDescent="0.25">
      <c r="A120" s="8" t="s">
        <v>22519</v>
      </c>
      <c r="B120" s="8" t="s">
        <v>1432</v>
      </c>
      <c r="C120" s="8" t="s">
        <v>22518</v>
      </c>
      <c r="D120" s="8" t="s">
        <v>22517</v>
      </c>
      <c r="E120" s="13" t="s">
        <v>22516</v>
      </c>
      <c r="F120" s="77" t="str">
        <f t="shared" si="1"/>
        <v>К товару</v>
      </c>
      <c r="G120" s="9">
        <v>11054.21616</v>
      </c>
      <c r="H120" s="61">
        <v>298</v>
      </c>
      <c r="I120" s="75"/>
    </row>
    <row r="121" spans="1:9" ht="15" x14ac:dyDescent="0.25">
      <c r="A121" s="8" t="s">
        <v>22515</v>
      </c>
      <c r="B121" s="8" t="s">
        <v>1432</v>
      </c>
      <c r="C121" s="8" t="s">
        <v>22514</v>
      </c>
      <c r="D121" s="8" t="s">
        <v>22513</v>
      </c>
      <c r="E121" s="13" t="s">
        <v>22512</v>
      </c>
      <c r="F121" s="77" t="str">
        <f t="shared" si="1"/>
        <v>К товару</v>
      </c>
      <c r="G121" s="9">
        <v>1967.6782799999999</v>
      </c>
      <c r="H121" s="61">
        <v>492</v>
      </c>
      <c r="I121" s="75"/>
    </row>
    <row r="122" spans="1:9" ht="30" x14ac:dyDescent="0.25">
      <c r="A122" s="8" t="s">
        <v>22511</v>
      </c>
      <c r="B122" s="8" t="s">
        <v>1432</v>
      </c>
      <c r="C122" s="8" t="s">
        <v>22510</v>
      </c>
      <c r="D122" s="8" t="s">
        <v>22509</v>
      </c>
      <c r="E122" s="13" t="s">
        <v>22505</v>
      </c>
      <c r="F122" s="77" t="str">
        <f t="shared" si="1"/>
        <v>К товару</v>
      </c>
      <c r="G122" s="9">
        <v>10291.35708</v>
      </c>
      <c r="H122" s="61">
        <v>8</v>
      </c>
      <c r="I122" s="75"/>
    </row>
    <row r="123" spans="1:9" ht="30" x14ac:dyDescent="0.25">
      <c r="A123" s="8" t="s">
        <v>22508</v>
      </c>
      <c r="B123" s="8" t="s">
        <v>1432</v>
      </c>
      <c r="C123" s="8" t="s">
        <v>22507</v>
      </c>
      <c r="D123" s="8" t="s">
        <v>22506</v>
      </c>
      <c r="E123" s="13" t="s">
        <v>22505</v>
      </c>
      <c r="F123" s="77" t="str">
        <f t="shared" si="1"/>
        <v>К товару</v>
      </c>
      <c r="G123" s="9">
        <v>12550.39308</v>
      </c>
      <c r="H123" s="61">
        <v>65</v>
      </c>
      <c r="I123" s="75"/>
    </row>
    <row r="124" spans="1:9" ht="15" x14ac:dyDescent="0.25">
      <c r="A124" s="8" t="s">
        <v>1945</v>
      </c>
      <c r="B124" s="8" t="s">
        <v>1432</v>
      </c>
      <c r="C124" s="8" t="s">
        <v>1944</v>
      </c>
      <c r="D124" s="8" t="s">
        <v>1943</v>
      </c>
      <c r="E124" s="13" t="s">
        <v>1942</v>
      </c>
      <c r="F124" s="77" t="str">
        <f t="shared" si="1"/>
        <v>К товару</v>
      </c>
      <c r="G124" s="9">
        <v>9538.3450799999991</v>
      </c>
      <c r="H124" s="61">
        <v>45</v>
      </c>
      <c r="I124" s="75"/>
    </row>
    <row r="125" spans="1:9" ht="15" x14ac:dyDescent="0.25">
      <c r="A125" s="8" t="s">
        <v>1941</v>
      </c>
      <c r="B125" s="8" t="s">
        <v>1432</v>
      </c>
      <c r="C125" s="8" t="s">
        <v>1940</v>
      </c>
      <c r="D125" s="8" t="s">
        <v>1939</v>
      </c>
      <c r="E125" s="13" t="s">
        <v>1938</v>
      </c>
      <c r="F125" s="77" t="str">
        <f t="shared" si="1"/>
        <v>К товару</v>
      </c>
      <c r="G125" s="9">
        <v>40016.216159999996</v>
      </c>
      <c r="H125" s="61">
        <v>4</v>
      </c>
      <c r="I125" s="75"/>
    </row>
    <row r="126" spans="1:9" ht="15" x14ac:dyDescent="0.25">
      <c r="A126" s="8" t="s">
        <v>22504</v>
      </c>
      <c r="B126" s="8" t="s">
        <v>1432</v>
      </c>
      <c r="C126" s="8" t="s">
        <v>22503</v>
      </c>
      <c r="D126" s="8" t="s">
        <v>22502</v>
      </c>
      <c r="E126" s="13" t="s">
        <v>22501</v>
      </c>
      <c r="F126" s="77" t="str">
        <f t="shared" si="1"/>
        <v>К товару</v>
      </c>
      <c r="G126" s="9">
        <v>9461.3061600000001</v>
      </c>
      <c r="H126" s="61">
        <v>22</v>
      </c>
      <c r="I126" s="75"/>
    </row>
    <row r="127" spans="1:9" ht="30" x14ac:dyDescent="0.25">
      <c r="A127" s="8" t="s">
        <v>1937</v>
      </c>
      <c r="B127" s="8" t="s">
        <v>1432</v>
      </c>
      <c r="C127" s="8" t="s">
        <v>1936</v>
      </c>
      <c r="D127" s="8" t="s">
        <v>1935</v>
      </c>
      <c r="E127" s="13" t="s">
        <v>1934</v>
      </c>
      <c r="F127" s="77" t="str">
        <f t="shared" si="1"/>
        <v>К товару</v>
      </c>
      <c r="G127" s="9">
        <v>2973.8181600000003</v>
      </c>
      <c r="H127" s="61">
        <v>65</v>
      </c>
      <c r="I127" s="75"/>
    </row>
    <row r="128" spans="1:9" ht="15" x14ac:dyDescent="0.25">
      <c r="A128" s="8" t="s">
        <v>1933</v>
      </c>
      <c r="B128" s="8" t="s">
        <v>1432</v>
      </c>
      <c r="C128" s="8" t="s">
        <v>1932</v>
      </c>
      <c r="D128" s="8" t="s">
        <v>1931</v>
      </c>
      <c r="E128" s="13" t="s">
        <v>1930</v>
      </c>
      <c r="F128" s="77" t="str">
        <f t="shared" si="1"/>
        <v>К товару</v>
      </c>
      <c r="G128" s="9">
        <v>10658.016</v>
      </c>
      <c r="H128" s="61">
        <v>24</v>
      </c>
      <c r="I128" s="75"/>
    </row>
    <row r="129" spans="1:9" ht="15" x14ac:dyDescent="0.25">
      <c r="A129" s="8" t="s">
        <v>22500</v>
      </c>
      <c r="B129" s="8" t="s">
        <v>1432</v>
      </c>
      <c r="C129" s="8" t="s">
        <v>22499</v>
      </c>
      <c r="D129" s="8" t="s">
        <v>22498</v>
      </c>
      <c r="E129" s="13" t="s">
        <v>22497</v>
      </c>
      <c r="F129" s="77" t="str">
        <f t="shared" si="1"/>
        <v>К товару</v>
      </c>
      <c r="G129" s="9">
        <v>1665.3150000000001</v>
      </c>
      <c r="H129" s="61">
        <v>116</v>
      </c>
      <c r="I129" s="75"/>
    </row>
    <row r="130" spans="1:9" ht="15" x14ac:dyDescent="0.25">
      <c r="A130" s="8" t="s">
        <v>1929</v>
      </c>
      <c r="B130" s="8" t="s">
        <v>1432</v>
      </c>
      <c r="C130" s="8" t="s">
        <v>1928</v>
      </c>
      <c r="D130" s="8" t="s">
        <v>1927</v>
      </c>
      <c r="E130" s="13" t="s">
        <v>1926</v>
      </c>
      <c r="F130" s="77" t="str">
        <f t="shared" si="1"/>
        <v>К товару</v>
      </c>
      <c r="G130" s="9">
        <v>1776.52908</v>
      </c>
      <c r="H130" s="61">
        <v>28</v>
      </c>
      <c r="I130" s="75"/>
    </row>
    <row r="131" spans="1:9" ht="15" x14ac:dyDescent="0.25">
      <c r="A131" s="8" t="s">
        <v>22496</v>
      </c>
      <c r="B131" s="8" t="s">
        <v>1432</v>
      </c>
      <c r="C131" s="8" t="s">
        <v>22495</v>
      </c>
      <c r="D131" s="8" t="s">
        <v>22494</v>
      </c>
      <c r="E131" s="13" t="s">
        <v>22493</v>
      </c>
      <c r="F131" s="77" t="str">
        <f t="shared" si="1"/>
        <v>К товару</v>
      </c>
      <c r="G131" s="9">
        <v>46358.894159999996</v>
      </c>
      <c r="H131" s="61">
        <v>29</v>
      </c>
      <c r="I131" s="75"/>
    </row>
    <row r="132" spans="1:9" ht="15" x14ac:dyDescent="0.25">
      <c r="A132" s="8" t="s">
        <v>22492</v>
      </c>
      <c r="B132" s="8" t="s">
        <v>1432</v>
      </c>
      <c r="C132" s="8" t="s">
        <v>22491</v>
      </c>
      <c r="D132" s="8" t="s">
        <v>22490</v>
      </c>
      <c r="E132" s="13" t="s">
        <v>22489</v>
      </c>
      <c r="F132" s="77" t="str">
        <f t="shared" si="1"/>
        <v>К товару</v>
      </c>
      <c r="G132" s="9">
        <v>1437.6736799999999</v>
      </c>
      <c r="H132" s="61">
        <v>1</v>
      </c>
      <c r="I132" s="75"/>
    </row>
    <row r="133" spans="1:9" ht="30" x14ac:dyDescent="0.25">
      <c r="A133" s="8" t="s">
        <v>1925</v>
      </c>
      <c r="B133" s="8" t="s">
        <v>1432</v>
      </c>
      <c r="C133" s="8" t="s">
        <v>1924</v>
      </c>
      <c r="D133" s="8" t="s">
        <v>1923</v>
      </c>
      <c r="E133" s="13" t="s">
        <v>1922</v>
      </c>
      <c r="F133" s="77" t="str">
        <f t="shared" si="1"/>
        <v>К товару</v>
      </c>
      <c r="G133" s="9">
        <v>5145.9681599999994</v>
      </c>
      <c r="H133" s="61">
        <v>30</v>
      </c>
      <c r="I133" s="75"/>
    </row>
    <row r="134" spans="1:9" ht="30" x14ac:dyDescent="0.25">
      <c r="A134" s="8" t="s">
        <v>22488</v>
      </c>
      <c r="B134" s="8" t="s">
        <v>1432</v>
      </c>
      <c r="C134" s="8" t="s">
        <v>22487</v>
      </c>
      <c r="D134" s="8" t="s">
        <v>22486</v>
      </c>
      <c r="E134" s="13" t="s">
        <v>22485</v>
      </c>
      <c r="F134" s="77" t="str">
        <f t="shared" si="1"/>
        <v>К товару</v>
      </c>
      <c r="G134" s="9">
        <v>12502.31616</v>
      </c>
      <c r="H134" s="61">
        <v>103</v>
      </c>
      <c r="I134" s="75"/>
    </row>
    <row r="135" spans="1:9" ht="30" x14ac:dyDescent="0.25">
      <c r="A135" s="8" t="s">
        <v>22484</v>
      </c>
      <c r="B135" s="8" t="s">
        <v>1432</v>
      </c>
      <c r="C135" s="8" t="s">
        <v>22483</v>
      </c>
      <c r="D135" s="8" t="s">
        <v>22482</v>
      </c>
      <c r="E135" s="13" t="s">
        <v>22478</v>
      </c>
      <c r="F135" s="77" t="str">
        <f t="shared" si="1"/>
        <v>К товару</v>
      </c>
      <c r="G135" s="9">
        <v>7260.19416</v>
      </c>
      <c r="H135" s="61">
        <v>26</v>
      </c>
      <c r="I135" s="75"/>
    </row>
    <row r="136" spans="1:9" ht="30" x14ac:dyDescent="0.25">
      <c r="A136" s="8" t="s">
        <v>22481</v>
      </c>
      <c r="B136" s="8" t="s">
        <v>1432</v>
      </c>
      <c r="C136" s="8" t="s">
        <v>22480</v>
      </c>
      <c r="D136" s="8" t="s">
        <v>22479</v>
      </c>
      <c r="E136" s="13" t="s">
        <v>22478</v>
      </c>
      <c r="F136" s="77" t="str">
        <f t="shared" si="1"/>
        <v>К товару</v>
      </c>
      <c r="G136" s="9">
        <v>11160.21708</v>
      </c>
      <c r="H136" s="61">
        <v>203</v>
      </c>
      <c r="I136" s="75"/>
    </row>
    <row r="137" spans="1:9" ht="15" x14ac:dyDescent="0.25">
      <c r="A137" s="8" t="s">
        <v>1921</v>
      </c>
      <c r="B137" s="8" t="s">
        <v>1432</v>
      </c>
      <c r="C137" s="8" t="s">
        <v>1920</v>
      </c>
      <c r="D137" s="8" t="s">
        <v>1919</v>
      </c>
      <c r="E137" s="13" t="s">
        <v>1918</v>
      </c>
      <c r="F137" s="77" t="str">
        <f t="shared" si="1"/>
        <v>К товару</v>
      </c>
      <c r="G137" s="9">
        <v>2896.2</v>
      </c>
      <c r="H137" s="61">
        <v>20</v>
      </c>
      <c r="I137" s="75"/>
    </row>
    <row r="138" spans="1:9" ht="30" x14ac:dyDescent="0.25">
      <c r="A138" s="8" t="s">
        <v>22477</v>
      </c>
      <c r="B138" s="8" t="s">
        <v>1432</v>
      </c>
      <c r="C138" s="8" t="s">
        <v>22476</v>
      </c>
      <c r="D138" s="8" t="s">
        <v>1917</v>
      </c>
      <c r="E138" s="13" t="s">
        <v>22475</v>
      </c>
      <c r="F138" s="77" t="str">
        <f t="shared" ref="F138:F201" si="2">HYPERLINK("https://shop-askom.kz/?pbrandnumber="&amp;C138&amp;"&amp;pbrandname=BENEFIT", "К товару")</f>
        <v>К товару</v>
      </c>
      <c r="G138" s="9">
        <v>10262.39508</v>
      </c>
      <c r="H138" s="61">
        <v>295</v>
      </c>
      <c r="I138" s="75"/>
    </row>
    <row r="139" spans="1:9" ht="30" x14ac:dyDescent="0.25">
      <c r="A139" s="8" t="s">
        <v>1916</v>
      </c>
      <c r="B139" s="8" t="s">
        <v>1432</v>
      </c>
      <c r="C139" s="8" t="s">
        <v>1915</v>
      </c>
      <c r="D139" s="8" t="s">
        <v>1914</v>
      </c>
      <c r="E139" s="13" t="s">
        <v>1913</v>
      </c>
      <c r="F139" s="77" t="str">
        <f t="shared" si="2"/>
        <v>К товару</v>
      </c>
      <c r="G139" s="9">
        <v>10407.20508</v>
      </c>
      <c r="H139" s="61">
        <v>85</v>
      </c>
      <c r="I139" s="75"/>
    </row>
    <row r="140" spans="1:9" ht="30" x14ac:dyDescent="0.25">
      <c r="A140" s="8" t="s">
        <v>1912</v>
      </c>
      <c r="B140" s="8" t="s">
        <v>1432</v>
      </c>
      <c r="C140" s="8" t="s">
        <v>1911</v>
      </c>
      <c r="D140" s="8" t="s">
        <v>1910</v>
      </c>
      <c r="E140" s="13" t="s">
        <v>1909</v>
      </c>
      <c r="F140" s="77" t="str">
        <f t="shared" si="2"/>
        <v>К товару</v>
      </c>
      <c r="G140" s="9">
        <v>3987.4881600000003</v>
      </c>
      <c r="H140" s="61">
        <v>1</v>
      </c>
      <c r="I140" s="75"/>
    </row>
    <row r="141" spans="1:9" ht="30" x14ac:dyDescent="0.25">
      <c r="A141" s="8" t="s">
        <v>22474</v>
      </c>
      <c r="B141" s="8" t="s">
        <v>1432</v>
      </c>
      <c r="C141" s="8" t="s">
        <v>22473</v>
      </c>
      <c r="D141" s="8" t="s">
        <v>22472</v>
      </c>
      <c r="E141" s="13" t="s">
        <v>22471</v>
      </c>
      <c r="F141" s="77" t="str">
        <f t="shared" si="2"/>
        <v>К товару</v>
      </c>
      <c r="G141" s="9">
        <v>3794.0219999999999</v>
      </c>
      <c r="H141" s="61">
        <v>1872</v>
      </c>
      <c r="I141" s="75"/>
    </row>
    <row r="142" spans="1:9" ht="30" x14ac:dyDescent="0.25">
      <c r="A142" s="8" t="s">
        <v>1908</v>
      </c>
      <c r="B142" s="8" t="s">
        <v>1432</v>
      </c>
      <c r="C142" s="8" t="s">
        <v>1907</v>
      </c>
      <c r="D142" s="8" t="s">
        <v>1906</v>
      </c>
      <c r="E142" s="13" t="s">
        <v>1902</v>
      </c>
      <c r="F142" s="77" t="str">
        <f t="shared" si="2"/>
        <v>К товару</v>
      </c>
      <c r="G142" s="9">
        <v>9683.1550800000005</v>
      </c>
      <c r="H142" s="61">
        <v>14</v>
      </c>
      <c r="I142" s="75"/>
    </row>
    <row r="143" spans="1:9" ht="30" x14ac:dyDescent="0.25">
      <c r="A143" s="8" t="s">
        <v>1905</v>
      </c>
      <c r="B143" s="8" t="s">
        <v>1432</v>
      </c>
      <c r="C143" s="8" t="s">
        <v>1904</v>
      </c>
      <c r="D143" s="8" t="s">
        <v>1903</v>
      </c>
      <c r="E143" s="13" t="s">
        <v>1902</v>
      </c>
      <c r="F143" s="77" t="str">
        <f t="shared" si="2"/>
        <v>К товару</v>
      </c>
      <c r="G143" s="9">
        <v>9393.5350799999997</v>
      </c>
      <c r="H143" s="61">
        <v>25</v>
      </c>
      <c r="I143" s="75"/>
    </row>
    <row r="144" spans="1:9" ht="30" x14ac:dyDescent="0.25">
      <c r="A144" s="8" t="s">
        <v>1901</v>
      </c>
      <c r="B144" s="8" t="s">
        <v>1432</v>
      </c>
      <c r="C144" s="8" t="s">
        <v>1900</v>
      </c>
      <c r="D144" s="8" t="s">
        <v>1899</v>
      </c>
      <c r="E144" s="13" t="s">
        <v>1898</v>
      </c>
      <c r="F144" s="77" t="str">
        <f t="shared" si="2"/>
        <v>К товару</v>
      </c>
      <c r="G144" s="9">
        <v>9277.6870799999997</v>
      </c>
      <c r="H144" s="61">
        <v>23</v>
      </c>
      <c r="I144" s="75"/>
    </row>
    <row r="145" spans="1:9" ht="15" x14ac:dyDescent="0.25">
      <c r="A145" s="8" t="s">
        <v>22470</v>
      </c>
      <c r="B145" s="8" t="s">
        <v>1432</v>
      </c>
      <c r="C145" s="8" t="s">
        <v>22469</v>
      </c>
      <c r="D145" s="8" t="s">
        <v>22468</v>
      </c>
      <c r="E145" s="13" t="s">
        <v>22467</v>
      </c>
      <c r="F145" s="77" t="str">
        <f t="shared" si="2"/>
        <v>К товару</v>
      </c>
      <c r="G145" s="9">
        <v>46831.553999999996</v>
      </c>
      <c r="H145" s="61">
        <v>28</v>
      </c>
      <c r="I145" s="75"/>
    </row>
    <row r="146" spans="1:9" ht="45" x14ac:dyDescent="0.25">
      <c r="A146" s="8" t="s">
        <v>1897</v>
      </c>
      <c r="B146" s="8" t="s">
        <v>1432</v>
      </c>
      <c r="C146" s="8" t="s">
        <v>1896</v>
      </c>
      <c r="D146" s="8" t="s">
        <v>1895</v>
      </c>
      <c r="E146" s="13" t="s">
        <v>1894</v>
      </c>
      <c r="F146" s="77" t="str">
        <f t="shared" si="2"/>
        <v>К товару</v>
      </c>
      <c r="G146" s="9">
        <v>19655.93016</v>
      </c>
      <c r="H146" s="61">
        <v>43</v>
      </c>
      <c r="I146" s="75"/>
    </row>
    <row r="147" spans="1:9" ht="30" x14ac:dyDescent="0.25">
      <c r="A147" s="8" t="s">
        <v>1893</v>
      </c>
      <c r="B147" s="8" t="s">
        <v>1432</v>
      </c>
      <c r="C147" s="8" t="s">
        <v>1892</v>
      </c>
      <c r="D147" s="8" t="s">
        <v>1891</v>
      </c>
      <c r="E147" s="13" t="s">
        <v>1890</v>
      </c>
      <c r="F147" s="77" t="str">
        <f t="shared" si="2"/>
        <v>К товару</v>
      </c>
      <c r="G147" s="9">
        <v>5309.8930799999998</v>
      </c>
      <c r="H147" s="61">
        <v>3</v>
      </c>
      <c r="I147" s="75"/>
    </row>
    <row r="148" spans="1:9" ht="15" x14ac:dyDescent="0.25">
      <c r="A148" s="8" t="s">
        <v>1889</v>
      </c>
      <c r="B148" s="8" t="s">
        <v>1432</v>
      </c>
      <c r="C148" s="8" t="s">
        <v>1888</v>
      </c>
      <c r="D148" s="8" t="s">
        <v>1887</v>
      </c>
      <c r="E148" s="13" t="s">
        <v>1886</v>
      </c>
      <c r="F148" s="77" t="str">
        <f t="shared" si="2"/>
        <v>К товару</v>
      </c>
      <c r="G148" s="9">
        <v>3688.02108</v>
      </c>
      <c r="H148" s="61">
        <v>8</v>
      </c>
      <c r="I148" s="75"/>
    </row>
    <row r="149" spans="1:9" ht="15" x14ac:dyDescent="0.25">
      <c r="A149" s="8" t="s">
        <v>1885</v>
      </c>
      <c r="B149" s="8" t="s">
        <v>1432</v>
      </c>
      <c r="C149" s="8" t="s">
        <v>1884</v>
      </c>
      <c r="D149" s="8" t="s">
        <v>1883</v>
      </c>
      <c r="E149" s="13" t="s">
        <v>1882</v>
      </c>
      <c r="F149" s="77" t="str">
        <f t="shared" si="2"/>
        <v>К товару</v>
      </c>
      <c r="G149" s="9">
        <v>4025.7179999999998</v>
      </c>
      <c r="H149" s="61">
        <v>8</v>
      </c>
      <c r="I149" s="75"/>
    </row>
    <row r="150" spans="1:9" ht="15" x14ac:dyDescent="0.25">
      <c r="A150" s="8" t="s">
        <v>1881</v>
      </c>
      <c r="B150" s="8" t="s">
        <v>1432</v>
      </c>
      <c r="C150" s="8" t="s">
        <v>1880</v>
      </c>
      <c r="D150" s="8" t="s">
        <v>1879</v>
      </c>
      <c r="E150" s="13" t="s">
        <v>1878</v>
      </c>
      <c r="F150" s="77" t="str">
        <f t="shared" si="2"/>
        <v>К товару</v>
      </c>
      <c r="G150" s="9">
        <v>468.02591999999999</v>
      </c>
      <c r="H150" s="61">
        <v>7</v>
      </c>
      <c r="I150" s="75"/>
    </row>
    <row r="151" spans="1:9" ht="15" x14ac:dyDescent="0.25">
      <c r="A151" s="8" t="s">
        <v>1877</v>
      </c>
      <c r="B151" s="8" t="s">
        <v>1432</v>
      </c>
      <c r="C151" s="8" t="s">
        <v>1876</v>
      </c>
      <c r="D151" s="8" t="s">
        <v>1875</v>
      </c>
      <c r="E151" s="13" t="s">
        <v>1874</v>
      </c>
      <c r="F151" s="77" t="str">
        <f t="shared" si="2"/>
        <v>К товару</v>
      </c>
      <c r="G151" s="9">
        <v>2249.7681600000001</v>
      </c>
      <c r="H151" s="61">
        <v>30</v>
      </c>
      <c r="I151" s="75"/>
    </row>
    <row r="152" spans="1:9" ht="30" x14ac:dyDescent="0.25">
      <c r="A152" s="8" t="s">
        <v>1873</v>
      </c>
      <c r="B152" s="8" t="s">
        <v>1432</v>
      </c>
      <c r="C152" s="8" t="s">
        <v>1872</v>
      </c>
      <c r="D152" s="8" t="s">
        <v>1871</v>
      </c>
      <c r="E152" s="13" t="s">
        <v>1870</v>
      </c>
      <c r="F152" s="77" t="str">
        <f t="shared" si="2"/>
        <v>К товару</v>
      </c>
      <c r="G152" s="9">
        <v>8514.8279999999995</v>
      </c>
      <c r="H152" s="61">
        <v>28</v>
      </c>
      <c r="I152" s="75"/>
    </row>
    <row r="153" spans="1:9" ht="15" x14ac:dyDescent="0.25">
      <c r="A153" s="8" t="s">
        <v>1869</v>
      </c>
      <c r="B153" s="8" t="s">
        <v>1432</v>
      </c>
      <c r="C153" s="8" t="s">
        <v>1868</v>
      </c>
      <c r="D153" s="8" t="s">
        <v>1867</v>
      </c>
      <c r="E153" s="13" t="s">
        <v>1866</v>
      </c>
      <c r="F153" s="77" t="str">
        <f t="shared" si="2"/>
        <v>К товару</v>
      </c>
      <c r="G153" s="9">
        <v>5618.6279999999997</v>
      </c>
      <c r="H153" s="61">
        <v>8</v>
      </c>
      <c r="I153" s="75"/>
    </row>
    <row r="154" spans="1:9" ht="15" x14ac:dyDescent="0.25">
      <c r="A154" s="8" t="s">
        <v>1865</v>
      </c>
      <c r="B154" s="8" t="s">
        <v>1432</v>
      </c>
      <c r="C154" s="8" t="s">
        <v>1864</v>
      </c>
      <c r="D154" s="8" t="s">
        <v>1863</v>
      </c>
      <c r="E154" s="13" t="s">
        <v>1862</v>
      </c>
      <c r="F154" s="77" t="str">
        <f t="shared" si="2"/>
        <v>К товару</v>
      </c>
      <c r="G154" s="9">
        <v>5618.6279999999997</v>
      </c>
      <c r="H154" s="61">
        <v>8</v>
      </c>
      <c r="I154" s="75"/>
    </row>
    <row r="155" spans="1:9" ht="30" x14ac:dyDescent="0.25">
      <c r="A155" s="8" t="s">
        <v>1861</v>
      </c>
      <c r="B155" s="8" t="s">
        <v>1432</v>
      </c>
      <c r="C155" s="8" t="s">
        <v>1860</v>
      </c>
      <c r="D155" s="8" t="s">
        <v>1859</v>
      </c>
      <c r="E155" s="13" t="s">
        <v>1858</v>
      </c>
      <c r="F155" s="77" t="str">
        <f t="shared" si="2"/>
        <v>К товару</v>
      </c>
      <c r="G155" s="9">
        <v>18758.10816</v>
      </c>
      <c r="H155" s="61">
        <v>8</v>
      </c>
      <c r="I155" s="75"/>
    </row>
    <row r="156" spans="1:9" ht="30" x14ac:dyDescent="0.25">
      <c r="A156" s="8" t="s">
        <v>1857</v>
      </c>
      <c r="B156" s="8" t="s">
        <v>1432</v>
      </c>
      <c r="C156" s="8" t="s">
        <v>1856</v>
      </c>
      <c r="D156" s="8" t="s">
        <v>1855</v>
      </c>
      <c r="E156" s="13" t="s">
        <v>1854</v>
      </c>
      <c r="F156" s="77" t="str">
        <f t="shared" si="2"/>
        <v>К товару</v>
      </c>
      <c r="G156" s="9">
        <v>18758.10816</v>
      </c>
      <c r="H156" s="61">
        <v>8</v>
      </c>
      <c r="I156" s="75"/>
    </row>
    <row r="157" spans="1:9" ht="15" x14ac:dyDescent="0.25">
      <c r="A157" s="8" t="s">
        <v>1853</v>
      </c>
      <c r="B157" s="8" t="s">
        <v>1432</v>
      </c>
      <c r="C157" s="8" t="s">
        <v>1852</v>
      </c>
      <c r="D157" s="8" t="s">
        <v>1851</v>
      </c>
      <c r="E157" s="13" t="s">
        <v>1850</v>
      </c>
      <c r="F157" s="77" t="str">
        <f t="shared" si="2"/>
        <v>К товару</v>
      </c>
      <c r="G157" s="9">
        <v>1602.7570800000001</v>
      </c>
      <c r="H157" s="61">
        <v>13</v>
      </c>
      <c r="I157" s="75"/>
    </row>
    <row r="158" spans="1:9" ht="30" x14ac:dyDescent="0.25">
      <c r="A158" s="8" t="s">
        <v>1849</v>
      </c>
      <c r="B158" s="8" t="s">
        <v>1432</v>
      </c>
      <c r="C158" s="8" t="s">
        <v>1848</v>
      </c>
      <c r="D158" s="8" t="s">
        <v>1847</v>
      </c>
      <c r="E158" s="13" t="s">
        <v>1846</v>
      </c>
      <c r="F158" s="77" t="str">
        <f t="shared" si="2"/>
        <v>К товару</v>
      </c>
      <c r="G158" s="9">
        <v>9962.9279999999999</v>
      </c>
      <c r="H158" s="61">
        <v>8</v>
      </c>
      <c r="I158" s="75"/>
    </row>
    <row r="159" spans="1:9" ht="30" x14ac:dyDescent="0.25">
      <c r="A159" s="8" t="s">
        <v>1845</v>
      </c>
      <c r="B159" s="8" t="s">
        <v>1432</v>
      </c>
      <c r="C159" s="8" t="s">
        <v>1844</v>
      </c>
      <c r="D159" s="8" t="s">
        <v>1843</v>
      </c>
      <c r="E159" s="13" t="s">
        <v>1842</v>
      </c>
      <c r="F159" s="77" t="str">
        <f t="shared" si="2"/>
        <v>К товару</v>
      </c>
      <c r="G159" s="9">
        <v>9962.9279999999999</v>
      </c>
      <c r="H159" s="61">
        <v>8</v>
      </c>
      <c r="I159" s="75"/>
    </row>
    <row r="160" spans="1:9" ht="15" x14ac:dyDescent="0.25">
      <c r="A160" s="8" t="s">
        <v>1841</v>
      </c>
      <c r="B160" s="8" t="s">
        <v>1432</v>
      </c>
      <c r="C160" s="8" t="s">
        <v>1840</v>
      </c>
      <c r="D160" s="8" t="s">
        <v>1839</v>
      </c>
      <c r="E160" s="13" t="s">
        <v>1838</v>
      </c>
      <c r="F160" s="77" t="str">
        <f t="shared" si="2"/>
        <v>К товару</v>
      </c>
      <c r="G160" s="9">
        <v>690.45407999999998</v>
      </c>
      <c r="H160" s="61">
        <v>20</v>
      </c>
      <c r="I160" s="75"/>
    </row>
    <row r="161" spans="1:9" ht="15" x14ac:dyDescent="0.25">
      <c r="A161" s="8" t="s">
        <v>1837</v>
      </c>
      <c r="B161" s="8" t="s">
        <v>1432</v>
      </c>
      <c r="C161" s="8" t="s">
        <v>1836</v>
      </c>
      <c r="D161" s="8" t="s">
        <v>1835</v>
      </c>
      <c r="E161" s="13" t="s">
        <v>1834</v>
      </c>
      <c r="F161" s="77" t="str">
        <f t="shared" si="2"/>
        <v>К товару</v>
      </c>
      <c r="G161" s="9">
        <v>4981.4639999999999</v>
      </c>
      <c r="H161" s="61">
        <v>40</v>
      </c>
      <c r="I161" s="75"/>
    </row>
    <row r="162" spans="1:9" ht="15" x14ac:dyDescent="0.25">
      <c r="A162" s="8" t="s">
        <v>1833</v>
      </c>
      <c r="B162" s="8" t="s">
        <v>1432</v>
      </c>
      <c r="C162" s="8" t="s">
        <v>1832</v>
      </c>
      <c r="D162" s="8" t="s">
        <v>1831</v>
      </c>
      <c r="E162" s="13" t="s">
        <v>1830</v>
      </c>
      <c r="F162" s="77" t="str">
        <f t="shared" si="2"/>
        <v>К товару</v>
      </c>
      <c r="G162" s="9">
        <v>1555.2593999999999</v>
      </c>
      <c r="H162" s="61">
        <v>40</v>
      </c>
      <c r="I162" s="75"/>
    </row>
    <row r="163" spans="1:9" ht="30" x14ac:dyDescent="0.25">
      <c r="A163" s="8" t="s">
        <v>1829</v>
      </c>
      <c r="B163" s="8" t="s">
        <v>1432</v>
      </c>
      <c r="C163" s="8" t="s">
        <v>1828</v>
      </c>
      <c r="D163" s="8" t="s">
        <v>1827</v>
      </c>
      <c r="E163" s="13" t="s">
        <v>1826</v>
      </c>
      <c r="F163" s="77" t="str">
        <f t="shared" si="2"/>
        <v>К товару</v>
      </c>
      <c r="G163" s="9">
        <v>4248.1461600000002</v>
      </c>
      <c r="H163" s="61">
        <v>8</v>
      </c>
      <c r="I163" s="75"/>
    </row>
    <row r="164" spans="1:9" ht="15" x14ac:dyDescent="0.25">
      <c r="A164" s="8" t="s">
        <v>1825</v>
      </c>
      <c r="B164" s="8" t="s">
        <v>1432</v>
      </c>
      <c r="C164" s="8" t="s">
        <v>1824</v>
      </c>
      <c r="D164" s="8" t="s">
        <v>1823</v>
      </c>
      <c r="E164" s="13" t="s">
        <v>1822</v>
      </c>
      <c r="F164" s="77" t="str">
        <f t="shared" si="2"/>
        <v>К товару</v>
      </c>
      <c r="G164" s="9">
        <v>4248.1461600000002</v>
      </c>
      <c r="H164" s="61">
        <v>8</v>
      </c>
      <c r="I164" s="75"/>
    </row>
    <row r="165" spans="1:9" ht="15" x14ac:dyDescent="0.25">
      <c r="A165" s="8" t="s">
        <v>1821</v>
      </c>
      <c r="B165" s="8" t="s">
        <v>1432</v>
      </c>
      <c r="C165" s="8" t="s">
        <v>1820</v>
      </c>
      <c r="D165" s="8" t="s">
        <v>1819</v>
      </c>
      <c r="E165" s="13" t="s">
        <v>1818</v>
      </c>
      <c r="F165" s="77" t="str">
        <f t="shared" si="2"/>
        <v>К товару</v>
      </c>
      <c r="G165" s="9">
        <v>3929.5641600000004</v>
      </c>
      <c r="H165" s="61">
        <v>40</v>
      </c>
      <c r="I165" s="75"/>
    </row>
    <row r="166" spans="1:9" ht="30" x14ac:dyDescent="0.25">
      <c r="A166" s="8" t="s">
        <v>1817</v>
      </c>
      <c r="B166" s="8" t="s">
        <v>1432</v>
      </c>
      <c r="C166" s="8" t="s">
        <v>1816</v>
      </c>
      <c r="D166" s="8" t="s">
        <v>1815</v>
      </c>
      <c r="E166" s="13" t="s">
        <v>1814</v>
      </c>
      <c r="F166" s="77" t="str">
        <f t="shared" si="2"/>
        <v>К товару</v>
      </c>
      <c r="G166" s="9">
        <v>10764.596159999999</v>
      </c>
      <c r="H166" s="61">
        <v>26</v>
      </c>
      <c r="I166" s="75"/>
    </row>
    <row r="167" spans="1:9" ht="30" x14ac:dyDescent="0.25">
      <c r="A167" s="8" t="s">
        <v>1813</v>
      </c>
      <c r="B167" s="8" t="s">
        <v>1432</v>
      </c>
      <c r="C167" s="8" t="s">
        <v>1812</v>
      </c>
      <c r="D167" s="8" t="s">
        <v>1811</v>
      </c>
      <c r="E167" s="13" t="s">
        <v>1810</v>
      </c>
      <c r="F167" s="77" t="str">
        <f t="shared" si="2"/>
        <v>К товару</v>
      </c>
      <c r="G167" s="9">
        <v>21210.031080000001</v>
      </c>
      <c r="H167" s="61">
        <v>47</v>
      </c>
      <c r="I167" s="75"/>
    </row>
    <row r="168" spans="1:9" ht="30" x14ac:dyDescent="0.25">
      <c r="A168" s="8" t="s">
        <v>1809</v>
      </c>
      <c r="B168" s="8" t="s">
        <v>1432</v>
      </c>
      <c r="C168" s="8" t="s">
        <v>1808</v>
      </c>
      <c r="D168" s="8" t="s">
        <v>1807</v>
      </c>
      <c r="E168" s="13" t="s">
        <v>1806</v>
      </c>
      <c r="F168" s="77" t="str">
        <f t="shared" si="2"/>
        <v>К товару</v>
      </c>
      <c r="G168" s="9">
        <v>10310.472</v>
      </c>
      <c r="H168" s="61">
        <v>46</v>
      </c>
      <c r="I168" s="75"/>
    </row>
    <row r="169" spans="1:9" ht="30" x14ac:dyDescent="0.25">
      <c r="A169" s="8" t="s">
        <v>1805</v>
      </c>
      <c r="B169" s="8" t="s">
        <v>1432</v>
      </c>
      <c r="C169" s="8" t="s">
        <v>1804</v>
      </c>
      <c r="D169" s="8" t="s">
        <v>1803</v>
      </c>
      <c r="E169" s="13" t="s">
        <v>1802</v>
      </c>
      <c r="F169" s="77" t="str">
        <f t="shared" si="2"/>
        <v>К товару</v>
      </c>
      <c r="G169" s="9">
        <v>21576.69</v>
      </c>
      <c r="H169" s="61">
        <v>6</v>
      </c>
      <c r="I169" s="75"/>
    </row>
    <row r="170" spans="1:9" ht="30" x14ac:dyDescent="0.25">
      <c r="A170" s="8" t="s">
        <v>1801</v>
      </c>
      <c r="B170" s="8" t="s">
        <v>1432</v>
      </c>
      <c r="C170" s="8" t="s">
        <v>1800</v>
      </c>
      <c r="D170" s="8" t="s">
        <v>1799</v>
      </c>
      <c r="E170" s="13" t="s">
        <v>1798</v>
      </c>
      <c r="F170" s="77" t="str">
        <f t="shared" si="2"/>
        <v>К товару</v>
      </c>
      <c r="G170" s="9">
        <v>10243.28016</v>
      </c>
      <c r="H170" s="61">
        <v>29</v>
      </c>
      <c r="I170" s="75"/>
    </row>
    <row r="171" spans="1:9" ht="30" x14ac:dyDescent="0.25">
      <c r="A171" s="8" t="s">
        <v>1797</v>
      </c>
      <c r="B171" s="8" t="s">
        <v>1432</v>
      </c>
      <c r="C171" s="8" t="s">
        <v>1796</v>
      </c>
      <c r="D171" s="8" t="s">
        <v>1795</v>
      </c>
      <c r="E171" s="13" t="s">
        <v>1794</v>
      </c>
      <c r="F171" s="77" t="str">
        <f t="shared" si="2"/>
        <v>К товару</v>
      </c>
      <c r="G171" s="9">
        <v>14249.304</v>
      </c>
      <c r="H171" s="61">
        <v>28</v>
      </c>
      <c r="I171" s="75"/>
    </row>
    <row r="172" spans="1:9" ht="15" x14ac:dyDescent="0.25">
      <c r="A172" s="8" t="s">
        <v>1793</v>
      </c>
      <c r="B172" s="8" t="s">
        <v>1432</v>
      </c>
      <c r="C172" s="8" t="s">
        <v>1792</v>
      </c>
      <c r="D172" s="8" t="s">
        <v>1791</v>
      </c>
      <c r="E172" s="13" t="s">
        <v>1790</v>
      </c>
      <c r="F172" s="77" t="str">
        <f t="shared" si="2"/>
        <v>К товару</v>
      </c>
      <c r="G172" s="9">
        <v>12434.54508</v>
      </c>
      <c r="H172" s="61">
        <v>47</v>
      </c>
      <c r="I172" s="75"/>
    </row>
    <row r="173" spans="1:9" ht="15" x14ac:dyDescent="0.25">
      <c r="A173" s="8" t="s">
        <v>1789</v>
      </c>
      <c r="B173" s="8" t="s">
        <v>1432</v>
      </c>
      <c r="C173" s="8" t="s">
        <v>1788</v>
      </c>
      <c r="D173" s="8" t="s">
        <v>1787</v>
      </c>
      <c r="E173" s="13" t="s">
        <v>1786</v>
      </c>
      <c r="F173" s="77" t="str">
        <f t="shared" si="2"/>
        <v>К товару</v>
      </c>
      <c r="G173" s="9">
        <v>2626.2741600000004</v>
      </c>
      <c r="H173" s="61">
        <v>45</v>
      </c>
      <c r="I173" s="75"/>
    </row>
    <row r="174" spans="1:9" ht="30" x14ac:dyDescent="0.25">
      <c r="A174" s="8" t="s">
        <v>1785</v>
      </c>
      <c r="B174" s="8" t="s">
        <v>1432</v>
      </c>
      <c r="C174" s="8" t="s">
        <v>1784</v>
      </c>
      <c r="D174" s="8" t="s">
        <v>1783</v>
      </c>
      <c r="E174" s="13" t="s">
        <v>1782</v>
      </c>
      <c r="F174" s="77" t="str">
        <f t="shared" si="2"/>
        <v>К товару</v>
      </c>
      <c r="G174" s="9">
        <v>8408.8270799999991</v>
      </c>
      <c r="H174" s="61">
        <v>42</v>
      </c>
      <c r="I174" s="75"/>
    </row>
    <row r="175" spans="1:9" ht="30" x14ac:dyDescent="0.25">
      <c r="A175" s="8" t="s">
        <v>1781</v>
      </c>
      <c r="B175" s="8" t="s">
        <v>1432</v>
      </c>
      <c r="C175" s="8" t="s">
        <v>1780</v>
      </c>
      <c r="D175" s="8" t="s">
        <v>1779</v>
      </c>
      <c r="E175" s="13" t="s">
        <v>1778</v>
      </c>
      <c r="F175" s="77" t="str">
        <f t="shared" si="2"/>
        <v>К товару</v>
      </c>
      <c r="G175" s="9">
        <v>16672.844160000001</v>
      </c>
      <c r="H175" s="61">
        <v>47</v>
      </c>
      <c r="I175" s="75"/>
    </row>
    <row r="176" spans="1:9" ht="30" x14ac:dyDescent="0.25">
      <c r="A176" s="8" t="s">
        <v>1777</v>
      </c>
      <c r="B176" s="8" t="s">
        <v>1432</v>
      </c>
      <c r="C176" s="8" t="s">
        <v>1776</v>
      </c>
      <c r="D176" s="8" t="s">
        <v>1775</v>
      </c>
      <c r="E176" s="13" t="s">
        <v>1774</v>
      </c>
      <c r="F176" s="77" t="str">
        <f t="shared" si="2"/>
        <v>К товару</v>
      </c>
      <c r="G176" s="9">
        <v>8476.5981599999996</v>
      </c>
      <c r="H176" s="61">
        <v>19</v>
      </c>
      <c r="I176" s="75"/>
    </row>
    <row r="177" spans="1:9" ht="30" x14ac:dyDescent="0.25">
      <c r="A177" s="8" t="s">
        <v>1773</v>
      </c>
      <c r="B177" s="8" t="s">
        <v>1432</v>
      </c>
      <c r="C177" s="8" t="s">
        <v>1772</v>
      </c>
      <c r="D177" s="8" t="s">
        <v>1771</v>
      </c>
      <c r="E177" s="13" t="s">
        <v>1770</v>
      </c>
      <c r="F177" s="77" t="str">
        <f t="shared" si="2"/>
        <v>К товару</v>
      </c>
      <c r="G177" s="9">
        <v>16672.844160000001</v>
      </c>
      <c r="H177" s="61">
        <v>45</v>
      </c>
      <c r="I177" s="75"/>
    </row>
    <row r="178" spans="1:9" ht="15" x14ac:dyDescent="0.25">
      <c r="A178" s="8" t="s">
        <v>1769</v>
      </c>
      <c r="B178" s="8" t="s">
        <v>1432</v>
      </c>
      <c r="C178" s="8" t="s">
        <v>1768</v>
      </c>
      <c r="D178" s="8" t="s">
        <v>1767</v>
      </c>
      <c r="E178" s="13" t="s">
        <v>1766</v>
      </c>
      <c r="F178" s="77" t="str">
        <f t="shared" si="2"/>
        <v>К товару</v>
      </c>
      <c r="G178" s="9">
        <v>8408.8270799999991</v>
      </c>
      <c r="H178" s="61">
        <v>46</v>
      </c>
      <c r="I178" s="75"/>
    </row>
    <row r="179" spans="1:9" ht="30" x14ac:dyDescent="0.25">
      <c r="A179" s="8" t="s">
        <v>1765</v>
      </c>
      <c r="B179" s="8" t="s">
        <v>1432</v>
      </c>
      <c r="C179" s="8" t="s">
        <v>1764</v>
      </c>
      <c r="D179" s="8" t="s">
        <v>1763</v>
      </c>
      <c r="E179" s="13" t="s">
        <v>1762</v>
      </c>
      <c r="F179" s="77" t="str">
        <f t="shared" si="2"/>
        <v>К товару</v>
      </c>
      <c r="G179" s="9">
        <v>5136.1210799999999</v>
      </c>
      <c r="H179" s="61">
        <v>30</v>
      </c>
      <c r="I179" s="75"/>
    </row>
    <row r="180" spans="1:9" ht="30" x14ac:dyDescent="0.25">
      <c r="A180" s="8" t="s">
        <v>1761</v>
      </c>
      <c r="B180" s="8" t="s">
        <v>1432</v>
      </c>
      <c r="C180" s="8" t="s">
        <v>1760</v>
      </c>
      <c r="D180" s="8" t="s">
        <v>1759</v>
      </c>
      <c r="E180" s="13" t="s">
        <v>1758</v>
      </c>
      <c r="F180" s="77" t="str">
        <f t="shared" si="2"/>
        <v>К товару</v>
      </c>
      <c r="G180" s="9">
        <v>12299.58216</v>
      </c>
      <c r="H180" s="61">
        <v>60</v>
      </c>
      <c r="I180" s="75"/>
    </row>
    <row r="181" spans="1:9" ht="15" x14ac:dyDescent="0.25">
      <c r="A181" s="8" t="s">
        <v>1757</v>
      </c>
      <c r="B181" s="8" t="s">
        <v>1432</v>
      </c>
      <c r="C181" s="8" t="s">
        <v>1756</v>
      </c>
      <c r="D181" s="8" t="s">
        <v>1755</v>
      </c>
      <c r="E181" s="13" t="s">
        <v>1754</v>
      </c>
      <c r="F181" s="77" t="str">
        <f t="shared" si="2"/>
        <v>К товару</v>
      </c>
      <c r="G181" s="9">
        <v>7993.5119999999997</v>
      </c>
      <c r="H181" s="61">
        <v>6</v>
      </c>
      <c r="I181" s="75"/>
    </row>
    <row r="182" spans="1:9" ht="30" x14ac:dyDescent="0.25">
      <c r="A182" s="8" t="s">
        <v>1753</v>
      </c>
      <c r="B182" s="8" t="s">
        <v>1432</v>
      </c>
      <c r="C182" s="8" t="s">
        <v>1752</v>
      </c>
      <c r="D182" s="8" t="s">
        <v>1751</v>
      </c>
      <c r="E182" s="13" t="s">
        <v>1750</v>
      </c>
      <c r="F182" s="77" t="str">
        <f t="shared" si="2"/>
        <v>К товару</v>
      </c>
      <c r="G182" s="9">
        <v>42728.797080000004</v>
      </c>
      <c r="H182" s="61">
        <v>32</v>
      </c>
      <c r="I182" s="75"/>
    </row>
    <row r="183" spans="1:9" ht="30" x14ac:dyDescent="0.25">
      <c r="A183" s="8" t="s">
        <v>1749</v>
      </c>
      <c r="B183" s="8" t="s">
        <v>1432</v>
      </c>
      <c r="C183" s="8" t="s">
        <v>1748</v>
      </c>
      <c r="D183" s="8" t="s">
        <v>1747</v>
      </c>
      <c r="E183" s="13" t="s">
        <v>1746</v>
      </c>
      <c r="F183" s="77" t="str">
        <f t="shared" si="2"/>
        <v>К товару</v>
      </c>
      <c r="G183" s="9">
        <v>15166.820159999999</v>
      </c>
      <c r="H183" s="61">
        <v>8</v>
      </c>
      <c r="I183" s="75"/>
    </row>
    <row r="184" spans="1:9" ht="15" x14ac:dyDescent="0.25">
      <c r="A184" s="8" t="s">
        <v>22466</v>
      </c>
      <c r="B184" s="8" t="s">
        <v>1432</v>
      </c>
      <c r="C184" s="8" t="s">
        <v>22465</v>
      </c>
      <c r="D184" s="8" t="s">
        <v>22464</v>
      </c>
      <c r="E184" s="13" t="s">
        <v>22463</v>
      </c>
      <c r="F184" s="77" t="str">
        <f t="shared" si="2"/>
        <v>К товару</v>
      </c>
      <c r="G184" s="9">
        <v>11826.343080000001</v>
      </c>
      <c r="H184" s="61">
        <v>15</v>
      </c>
      <c r="I184" s="75"/>
    </row>
    <row r="185" spans="1:9" ht="15" x14ac:dyDescent="0.25">
      <c r="A185" s="8" t="s">
        <v>1745</v>
      </c>
      <c r="B185" s="8" t="s">
        <v>1432</v>
      </c>
      <c r="C185" s="8" t="s">
        <v>1744</v>
      </c>
      <c r="D185" s="8" t="s">
        <v>1743</v>
      </c>
      <c r="E185" s="13" t="s">
        <v>1742</v>
      </c>
      <c r="F185" s="77" t="str">
        <f t="shared" si="2"/>
        <v>К товару</v>
      </c>
      <c r="G185" s="9">
        <v>14027.45508</v>
      </c>
      <c r="H185" s="61">
        <v>23</v>
      </c>
      <c r="I185" s="75"/>
    </row>
    <row r="186" spans="1:9" ht="30" x14ac:dyDescent="0.25">
      <c r="A186" s="8" t="s">
        <v>1741</v>
      </c>
      <c r="B186" s="8" t="s">
        <v>1432</v>
      </c>
      <c r="C186" s="8" t="s">
        <v>1740</v>
      </c>
      <c r="D186" s="8" t="s">
        <v>1739</v>
      </c>
      <c r="E186" s="13" t="s">
        <v>1738</v>
      </c>
      <c r="F186" s="77" t="str">
        <f t="shared" si="2"/>
        <v>К товару</v>
      </c>
      <c r="G186" s="9">
        <v>15224.74416</v>
      </c>
      <c r="H186" s="61">
        <v>65</v>
      </c>
      <c r="I186" s="75"/>
    </row>
    <row r="187" spans="1:9" ht="15" x14ac:dyDescent="0.25">
      <c r="A187" s="8" t="s">
        <v>1737</v>
      </c>
      <c r="B187" s="8" t="s">
        <v>1432</v>
      </c>
      <c r="C187" s="8" t="s">
        <v>1736</v>
      </c>
      <c r="D187" s="8" t="s">
        <v>1735</v>
      </c>
      <c r="E187" s="13" t="s">
        <v>1734</v>
      </c>
      <c r="F187" s="77" t="str">
        <f t="shared" si="2"/>
        <v>К товару</v>
      </c>
      <c r="G187" s="9">
        <v>10870.59708</v>
      </c>
      <c r="H187" s="61">
        <v>8</v>
      </c>
      <c r="I187" s="75"/>
    </row>
    <row r="188" spans="1:9" ht="30" x14ac:dyDescent="0.25">
      <c r="A188" s="8" t="s">
        <v>1733</v>
      </c>
      <c r="B188" s="8" t="s">
        <v>1432</v>
      </c>
      <c r="C188" s="8" t="s">
        <v>1732</v>
      </c>
      <c r="D188" s="8" t="s">
        <v>1731</v>
      </c>
      <c r="E188" s="13" t="s">
        <v>1730</v>
      </c>
      <c r="F188" s="77" t="str">
        <f t="shared" si="2"/>
        <v>К товару</v>
      </c>
      <c r="G188" s="9">
        <v>14712.696</v>
      </c>
      <c r="H188" s="61">
        <v>48</v>
      </c>
      <c r="I188" s="75"/>
    </row>
    <row r="189" spans="1:9" ht="15" x14ac:dyDescent="0.25">
      <c r="A189" s="8" t="s">
        <v>1729</v>
      </c>
      <c r="B189" s="8" t="s">
        <v>1432</v>
      </c>
      <c r="C189" s="8" t="s">
        <v>1728</v>
      </c>
      <c r="D189" s="8" t="s">
        <v>1727</v>
      </c>
      <c r="E189" s="13" t="s">
        <v>1726</v>
      </c>
      <c r="F189" s="77" t="str">
        <f t="shared" si="2"/>
        <v>К товару</v>
      </c>
      <c r="G189" s="9">
        <v>4720.8059999999996</v>
      </c>
      <c r="H189" s="61">
        <v>55</v>
      </c>
      <c r="I189" s="75"/>
    </row>
    <row r="190" spans="1:9" ht="30" x14ac:dyDescent="0.25">
      <c r="A190" s="8" t="s">
        <v>1725</v>
      </c>
      <c r="B190" s="8" t="s">
        <v>1432</v>
      </c>
      <c r="C190" s="8" t="s">
        <v>1724</v>
      </c>
      <c r="D190" s="8" t="s">
        <v>1723</v>
      </c>
      <c r="E190" s="13" t="s">
        <v>1722</v>
      </c>
      <c r="F190" s="77" t="str">
        <f t="shared" si="2"/>
        <v>К товару</v>
      </c>
      <c r="G190" s="9">
        <v>6188.60016</v>
      </c>
      <c r="H190" s="61">
        <v>8</v>
      </c>
      <c r="I190" s="75"/>
    </row>
    <row r="191" spans="1:9" ht="15" x14ac:dyDescent="0.25">
      <c r="A191" s="8" t="s">
        <v>1721</v>
      </c>
      <c r="B191" s="8" t="s">
        <v>1432</v>
      </c>
      <c r="C191" s="8" t="s">
        <v>1720</v>
      </c>
      <c r="D191" s="8" t="s">
        <v>1719</v>
      </c>
      <c r="E191" s="13" t="s">
        <v>1718</v>
      </c>
      <c r="F191" s="77" t="str">
        <f t="shared" si="2"/>
        <v>К товару</v>
      </c>
      <c r="G191" s="9">
        <v>4817.5390799999996</v>
      </c>
      <c r="H191" s="61">
        <v>25</v>
      </c>
      <c r="I191" s="75"/>
    </row>
    <row r="192" spans="1:9" ht="30" x14ac:dyDescent="0.25">
      <c r="A192" s="8" t="s">
        <v>1717</v>
      </c>
      <c r="B192" s="8" t="s">
        <v>1432</v>
      </c>
      <c r="C192" s="8" t="s">
        <v>1716</v>
      </c>
      <c r="D192" s="8" t="s">
        <v>1715</v>
      </c>
      <c r="E192" s="13" t="s">
        <v>1714</v>
      </c>
      <c r="F192" s="77" t="str">
        <f t="shared" si="2"/>
        <v>К товару</v>
      </c>
      <c r="G192" s="9">
        <v>5686.3990800000001</v>
      </c>
      <c r="H192" s="61">
        <v>30</v>
      </c>
      <c r="I192" s="75"/>
    </row>
    <row r="193" spans="1:9" ht="30" x14ac:dyDescent="0.25">
      <c r="A193" s="8" t="s">
        <v>1713</v>
      </c>
      <c r="B193" s="8" t="s">
        <v>1432</v>
      </c>
      <c r="C193" s="8" t="s">
        <v>1712</v>
      </c>
      <c r="D193" s="8" t="s">
        <v>1711</v>
      </c>
      <c r="E193" s="13" t="s">
        <v>1710</v>
      </c>
      <c r="F193" s="77" t="str">
        <f t="shared" si="2"/>
        <v>К товару</v>
      </c>
      <c r="G193" s="9">
        <v>11981.00016</v>
      </c>
      <c r="H193" s="61">
        <v>59</v>
      </c>
      <c r="I193" s="75"/>
    </row>
    <row r="194" spans="1:9" ht="15" x14ac:dyDescent="0.25">
      <c r="A194" s="8" t="s">
        <v>1709</v>
      </c>
      <c r="B194" s="8" t="s">
        <v>1432</v>
      </c>
      <c r="C194" s="8" t="s">
        <v>1708</v>
      </c>
      <c r="D194" s="8" t="s">
        <v>1707</v>
      </c>
      <c r="E194" s="13" t="s">
        <v>1706</v>
      </c>
      <c r="F194" s="77" t="str">
        <f t="shared" si="2"/>
        <v>К товару</v>
      </c>
      <c r="G194" s="9">
        <v>1550.6254799999999</v>
      </c>
      <c r="H194" s="61">
        <v>49</v>
      </c>
      <c r="I194" s="75"/>
    </row>
    <row r="195" spans="1:9" ht="30" x14ac:dyDescent="0.25">
      <c r="A195" s="8" t="s">
        <v>1705</v>
      </c>
      <c r="B195" s="8" t="s">
        <v>1432</v>
      </c>
      <c r="C195" s="8" t="s">
        <v>1704</v>
      </c>
      <c r="D195" s="8" t="s">
        <v>1703</v>
      </c>
      <c r="E195" s="13" t="s">
        <v>1702</v>
      </c>
      <c r="F195" s="77" t="str">
        <f t="shared" si="2"/>
        <v>К товару</v>
      </c>
      <c r="G195" s="9">
        <v>1533.24828</v>
      </c>
      <c r="H195" s="61">
        <v>8</v>
      </c>
      <c r="I195" s="75"/>
    </row>
    <row r="196" spans="1:9" ht="30" x14ac:dyDescent="0.25">
      <c r="A196" s="8" t="s">
        <v>1701</v>
      </c>
      <c r="B196" s="8" t="s">
        <v>1432</v>
      </c>
      <c r="C196" s="8" t="s">
        <v>1700</v>
      </c>
      <c r="D196" s="8" t="s">
        <v>1699</v>
      </c>
      <c r="E196" s="13" t="s">
        <v>1698</v>
      </c>
      <c r="F196" s="77" t="str">
        <f t="shared" si="2"/>
        <v>К товару</v>
      </c>
      <c r="G196" s="9">
        <v>18082.13508</v>
      </c>
      <c r="H196" s="61">
        <v>27</v>
      </c>
      <c r="I196" s="75"/>
    </row>
    <row r="197" spans="1:9" ht="30" x14ac:dyDescent="0.25">
      <c r="A197" s="8" t="s">
        <v>1697</v>
      </c>
      <c r="B197" s="8" t="s">
        <v>1432</v>
      </c>
      <c r="C197" s="8" t="s">
        <v>1696</v>
      </c>
      <c r="D197" s="8" t="s">
        <v>1695</v>
      </c>
      <c r="E197" s="13" t="s">
        <v>1694</v>
      </c>
      <c r="F197" s="77" t="str">
        <f t="shared" si="2"/>
        <v>К товару</v>
      </c>
      <c r="G197" s="9">
        <v>17281.046159999998</v>
      </c>
      <c r="H197" s="61">
        <v>8</v>
      </c>
      <c r="I197" s="75"/>
    </row>
    <row r="198" spans="1:9" ht="30" x14ac:dyDescent="0.25">
      <c r="A198" s="8" t="s">
        <v>1693</v>
      </c>
      <c r="B198" s="8" t="s">
        <v>1432</v>
      </c>
      <c r="C198" s="8" t="s">
        <v>1692</v>
      </c>
      <c r="D198" s="8" t="s">
        <v>1691</v>
      </c>
      <c r="E198" s="13" t="s">
        <v>1690</v>
      </c>
      <c r="F198" s="77" t="str">
        <f t="shared" si="2"/>
        <v>К товару</v>
      </c>
      <c r="G198" s="9">
        <v>18082.13508</v>
      </c>
      <c r="H198" s="61">
        <v>28</v>
      </c>
      <c r="I198" s="75"/>
    </row>
    <row r="199" spans="1:9" ht="15" x14ac:dyDescent="0.25">
      <c r="A199" s="8" t="s">
        <v>1689</v>
      </c>
      <c r="B199" s="8" t="s">
        <v>1432</v>
      </c>
      <c r="C199" s="8" t="s">
        <v>1688</v>
      </c>
      <c r="D199" s="8" t="s">
        <v>1687</v>
      </c>
      <c r="E199" s="13" t="s">
        <v>1686</v>
      </c>
      <c r="F199" s="77" t="str">
        <f t="shared" si="2"/>
        <v>К товару</v>
      </c>
      <c r="G199" s="9">
        <v>1476.4827599999999</v>
      </c>
      <c r="H199" s="61">
        <v>71</v>
      </c>
      <c r="I199" s="75"/>
    </row>
    <row r="200" spans="1:9" ht="30" x14ac:dyDescent="0.25">
      <c r="A200" s="8" t="s">
        <v>1685</v>
      </c>
      <c r="B200" s="8" t="s">
        <v>1432</v>
      </c>
      <c r="C200" s="8" t="s">
        <v>1684</v>
      </c>
      <c r="D200" s="8" t="s">
        <v>1683</v>
      </c>
      <c r="E200" s="13" t="s">
        <v>1682</v>
      </c>
      <c r="F200" s="77" t="str">
        <f t="shared" si="2"/>
        <v>К товару</v>
      </c>
      <c r="G200" s="9">
        <v>8891.3340000000007</v>
      </c>
      <c r="H200" s="61">
        <v>8</v>
      </c>
      <c r="I200" s="75"/>
    </row>
    <row r="201" spans="1:9" ht="30" x14ac:dyDescent="0.25">
      <c r="A201" s="8" t="s">
        <v>1681</v>
      </c>
      <c r="B201" s="8" t="s">
        <v>1432</v>
      </c>
      <c r="C201" s="8" t="s">
        <v>1680</v>
      </c>
      <c r="D201" s="8" t="s">
        <v>1679</v>
      </c>
      <c r="E201" s="13" t="s">
        <v>1678</v>
      </c>
      <c r="F201" s="77" t="str">
        <f t="shared" si="2"/>
        <v>К товару</v>
      </c>
      <c r="G201" s="9">
        <v>9151.9920000000002</v>
      </c>
      <c r="H201" s="61">
        <v>6</v>
      </c>
      <c r="I201" s="75"/>
    </row>
    <row r="202" spans="1:9" ht="15" x14ac:dyDescent="0.25">
      <c r="A202" s="8" t="s">
        <v>1677</v>
      </c>
      <c r="B202" s="8" t="s">
        <v>1432</v>
      </c>
      <c r="C202" s="8" t="s">
        <v>1676</v>
      </c>
      <c r="D202" s="8" t="s">
        <v>1675</v>
      </c>
      <c r="E202" s="13" t="s">
        <v>1674</v>
      </c>
      <c r="F202" s="77" t="str">
        <f t="shared" ref="F202:F267" si="3">HYPERLINK("https://shop-askom.kz/?pbrandnumber="&amp;C202&amp;"&amp;pbrandname=BENEFIT", "К товару")</f>
        <v>К товару</v>
      </c>
      <c r="G202" s="9">
        <v>5203.8921599999994</v>
      </c>
      <c r="H202" s="61">
        <v>8</v>
      </c>
      <c r="I202" s="75"/>
    </row>
    <row r="203" spans="1:9" ht="30" x14ac:dyDescent="0.25">
      <c r="A203" s="8" t="s">
        <v>1673</v>
      </c>
      <c r="B203" s="8" t="s">
        <v>1432</v>
      </c>
      <c r="C203" s="8" t="s">
        <v>1672</v>
      </c>
      <c r="D203" s="8" t="s">
        <v>1671</v>
      </c>
      <c r="E203" s="13" t="s">
        <v>1670</v>
      </c>
      <c r="F203" s="77" t="str">
        <f t="shared" si="3"/>
        <v>К товару</v>
      </c>
      <c r="G203" s="9">
        <v>5145.9681599999994</v>
      </c>
      <c r="H203" s="61">
        <v>26</v>
      </c>
      <c r="I203" s="75"/>
    </row>
    <row r="204" spans="1:9" ht="15" x14ac:dyDescent="0.25">
      <c r="A204" s="8" t="s">
        <v>1669</v>
      </c>
      <c r="B204" s="8" t="s">
        <v>1432</v>
      </c>
      <c r="C204" s="8" t="s">
        <v>1668</v>
      </c>
      <c r="D204" s="8" t="s">
        <v>1667</v>
      </c>
      <c r="E204" s="13" t="s">
        <v>1666</v>
      </c>
      <c r="F204" s="77" t="str">
        <f t="shared" si="3"/>
        <v>К товару</v>
      </c>
      <c r="G204" s="9">
        <v>437.32619999999997</v>
      </c>
      <c r="H204" s="61">
        <v>1</v>
      </c>
      <c r="I204" s="75"/>
    </row>
    <row r="205" spans="1:9" ht="30" x14ac:dyDescent="0.25">
      <c r="A205" s="8" t="s">
        <v>1665</v>
      </c>
      <c r="B205" s="8" t="s">
        <v>1432</v>
      </c>
      <c r="C205" s="8" t="s">
        <v>1664</v>
      </c>
      <c r="D205" s="8" t="s">
        <v>1663</v>
      </c>
      <c r="E205" s="13" t="s">
        <v>1662</v>
      </c>
      <c r="F205" s="77" t="str">
        <f t="shared" si="3"/>
        <v>К товару</v>
      </c>
      <c r="G205" s="9">
        <v>15871.175999999999</v>
      </c>
      <c r="H205" s="61">
        <v>24</v>
      </c>
      <c r="I205" s="75"/>
    </row>
    <row r="206" spans="1:9" ht="30" x14ac:dyDescent="0.25">
      <c r="A206" s="8" t="s">
        <v>1661</v>
      </c>
      <c r="B206" s="8" t="s">
        <v>1432</v>
      </c>
      <c r="C206" s="8" t="s">
        <v>1660</v>
      </c>
      <c r="D206" s="8" t="s">
        <v>1659</v>
      </c>
      <c r="E206" s="13" t="s">
        <v>1658</v>
      </c>
      <c r="F206" s="77" t="str">
        <f t="shared" si="3"/>
        <v>К товару</v>
      </c>
      <c r="G206" s="9">
        <v>4885.31016</v>
      </c>
      <c r="H206" s="61">
        <v>44</v>
      </c>
      <c r="I206" s="75"/>
    </row>
    <row r="207" spans="1:9" ht="30" x14ac:dyDescent="0.25">
      <c r="A207" s="8" t="s">
        <v>1657</v>
      </c>
      <c r="B207" s="8" t="s">
        <v>1432</v>
      </c>
      <c r="C207" s="8" t="s">
        <v>1656</v>
      </c>
      <c r="D207" s="8" t="s">
        <v>1655</v>
      </c>
      <c r="E207" s="13" t="s">
        <v>1654</v>
      </c>
      <c r="F207" s="77" t="str">
        <f t="shared" si="3"/>
        <v>К товару</v>
      </c>
      <c r="G207" s="9">
        <v>4885.31016</v>
      </c>
      <c r="H207" s="61">
        <v>46</v>
      </c>
      <c r="I207" s="75"/>
    </row>
    <row r="208" spans="1:9" ht="15" x14ac:dyDescent="0.25">
      <c r="A208" s="8" t="s">
        <v>1653</v>
      </c>
      <c r="B208" s="8" t="s">
        <v>1432</v>
      </c>
      <c r="C208" s="8" t="s">
        <v>1652</v>
      </c>
      <c r="D208" s="8" t="s">
        <v>1651</v>
      </c>
      <c r="E208" s="13" t="s">
        <v>1650</v>
      </c>
      <c r="F208" s="77" t="str">
        <f t="shared" si="3"/>
        <v>К товару</v>
      </c>
      <c r="G208" s="9">
        <v>10388.09016</v>
      </c>
      <c r="H208" s="61">
        <v>62</v>
      </c>
      <c r="I208" s="75"/>
    </row>
    <row r="209" spans="1:9" ht="30" x14ac:dyDescent="0.25">
      <c r="A209" s="8" t="s">
        <v>1649</v>
      </c>
      <c r="B209" s="8" t="s">
        <v>1432</v>
      </c>
      <c r="C209" s="8" t="s">
        <v>1648</v>
      </c>
      <c r="D209" s="8" t="s">
        <v>1647</v>
      </c>
      <c r="E209" s="13" t="s">
        <v>1646</v>
      </c>
      <c r="F209" s="77" t="str">
        <f t="shared" si="3"/>
        <v>К товару</v>
      </c>
      <c r="G209" s="9">
        <v>13487.024159999999</v>
      </c>
      <c r="H209" s="61">
        <v>75</v>
      </c>
      <c r="I209" s="75"/>
    </row>
    <row r="210" spans="1:9" ht="15" x14ac:dyDescent="0.25">
      <c r="A210" s="8" t="s">
        <v>1645</v>
      </c>
      <c r="B210" s="8" t="s">
        <v>1432</v>
      </c>
      <c r="C210" s="8" t="s">
        <v>1644</v>
      </c>
      <c r="D210" s="8" t="s">
        <v>1643</v>
      </c>
      <c r="E210" s="13" t="s">
        <v>1642</v>
      </c>
      <c r="F210" s="77" t="str">
        <f t="shared" si="3"/>
        <v>К товару</v>
      </c>
      <c r="G210" s="9">
        <v>13824.721079999999</v>
      </c>
      <c r="H210" s="61">
        <v>41</v>
      </c>
      <c r="I210" s="75"/>
    </row>
    <row r="211" spans="1:9" ht="30" x14ac:dyDescent="0.25">
      <c r="A211" s="8" t="s">
        <v>1641</v>
      </c>
      <c r="B211" s="8" t="s">
        <v>1432</v>
      </c>
      <c r="C211" s="8" t="s">
        <v>1640</v>
      </c>
      <c r="D211" s="8" t="s">
        <v>1639</v>
      </c>
      <c r="E211" s="13" t="s">
        <v>1638</v>
      </c>
      <c r="F211" s="77" t="str">
        <f t="shared" si="3"/>
        <v>К товару</v>
      </c>
      <c r="G211" s="9">
        <v>2693.4659999999999</v>
      </c>
      <c r="H211" s="61">
        <v>8</v>
      </c>
      <c r="I211" s="75"/>
    </row>
    <row r="212" spans="1:9" ht="15" x14ac:dyDescent="0.25">
      <c r="A212" s="8" t="s">
        <v>1637</v>
      </c>
      <c r="B212" s="8" t="s">
        <v>1432</v>
      </c>
      <c r="C212" s="8" t="s">
        <v>1636</v>
      </c>
      <c r="D212" s="8" t="s">
        <v>1635</v>
      </c>
      <c r="E212" s="13" t="s">
        <v>1634</v>
      </c>
      <c r="F212" s="77" t="str">
        <f t="shared" si="3"/>
        <v>К товару</v>
      </c>
      <c r="G212" s="9">
        <v>1121.9878799999999</v>
      </c>
      <c r="H212" s="61">
        <v>41</v>
      </c>
      <c r="I212" s="75"/>
    </row>
    <row r="213" spans="1:9" ht="30" x14ac:dyDescent="0.25">
      <c r="A213" s="8" t="s">
        <v>1633</v>
      </c>
      <c r="B213" s="8" t="s">
        <v>1432</v>
      </c>
      <c r="C213" s="8" t="s">
        <v>1632</v>
      </c>
      <c r="D213" s="8" t="s">
        <v>1631</v>
      </c>
      <c r="E213" s="13" t="s">
        <v>1630</v>
      </c>
      <c r="F213" s="77" t="str">
        <f t="shared" si="3"/>
        <v>К товару</v>
      </c>
      <c r="G213" s="9">
        <v>3292.4001600000001</v>
      </c>
      <c r="H213" s="61">
        <v>78</v>
      </c>
      <c r="I213" s="75"/>
    </row>
    <row r="214" spans="1:9" ht="30" x14ac:dyDescent="0.25">
      <c r="A214" s="8" t="s">
        <v>1629</v>
      </c>
      <c r="B214" s="8" t="s">
        <v>1432</v>
      </c>
      <c r="C214" s="8" t="s">
        <v>1628</v>
      </c>
      <c r="D214" s="8" t="s">
        <v>1627</v>
      </c>
      <c r="E214" s="13" t="s">
        <v>1626</v>
      </c>
      <c r="F214" s="77" t="str">
        <f t="shared" si="3"/>
        <v>К товару</v>
      </c>
      <c r="G214" s="9">
        <v>6188.60016</v>
      </c>
      <c r="H214" s="61">
        <v>10</v>
      </c>
      <c r="I214" s="75"/>
    </row>
    <row r="215" spans="1:9" ht="15" x14ac:dyDescent="0.25">
      <c r="A215" s="8" t="s">
        <v>1625</v>
      </c>
      <c r="B215" s="8" t="s">
        <v>1432</v>
      </c>
      <c r="C215" s="8" t="s">
        <v>1624</v>
      </c>
      <c r="D215" s="8" t="s">
        <v>1623</v>
      </c>
      <c r="E215" s="13" t="s">
        <v>1622</v>
      </c>
      <c r="F215" s="77" t="str">
        <f t="shared" si="3"/>
        <v>К товару</v>
      </c>
      <c r="G215" s="9">
        <v>3041.0099999999998</v>
      </c>
      <c r="H215" s="61">
        <v>50</v>
      </c>
      <c r="I215" s="75"/>
    </row>
    <row r="216" spans="1:9" ht="30" x14ac:dyDescent="0.25">
      <c r="A216" s="8" t="s">
        <v>1621</v>
      </c>
      <c r="B216" s="8" t="s">
        <v>1432</v>
      </c>
      <c r="C216" s="8" t="s">
        <v>1620</v>
      </c>
      <c r="D216" s="8" t="s">
        <v>1619</v>
      </c>
      <c r="E216" s="13" t="s">
        <v>1618</v>
      </c>
      <c r="F216" s="77" t="str">
        <f t="shared" si="3"/>
        <v>К товару</v>
      </c>
      <c r="G216" s="9">
        <v>15494.67</v>
      </c>
      <c r="H216" s="61">
        <v>39</v>
      </c>
      <c r="I216" s="75"/>
    </row>
    <row r="217" spans="1:9" ht="15" x14ac:dyDescent="0.25">
      <c r="A217" s="8" t="s">
        <v>1617</v>
      </c>
      <c r="B217" s="8" t="s">
        <v>1432</v>
      </c>
      <c r="C217" s="8" t="s">
        <v>1616</v>
      </c>
      <c r="D217" s="8" t="s">
        <v>1615</v>
      </c>
      <c r="E217" s="13" t="s">
        <v>1614</v>
      </c>
      <c r="F217" s="77" t="str">
        <f t="shared" si="3"/>
        <v>К товару</v>
      </c>
      <c r="G217" s="9">
        <v>4943.23416</v>
      </c>
      <c r="H217" s="61">
        <v>28</v>
      </c>
      <c r="I217" s="75"/>
    </row>
    <row r="218" spans="1:9" ht="15" x14ac:dyDescent="0.25">
      <c r="A218" s="8" t="s">
        <v>1613</v>
      </c>
      <c r="B218" s="8" t="s">
        <v>1432</v>
      </c>
      <c r="C218" s="8" t="s">
        <v>1612</v>
      </c>
      <c r="D218" s="8" t="s">
        <v>1611</v>
      </c>
      <c r="E218" s="13" t="s">
        <v>1610</v>
      </c>
      <c r="F218" s="77" t="str">
        <f t="shared" si="3"/>
        <v>К товару</v>
      </c>
      <c r="G218" s="9">
        <v>4122.4510799999998</v>
      </c>
      <c r="H218" s="61">
        <v>68</v>
      </c>
      <c r="I218" s="75"/>
    </row>
    <row r="219" spans="1:9" ht="15" x14ac:dyDescent="0.25">
      <c r="A219" s="8" t="s">
        <v>1609</v>
      </c>
      <c r="B219" s="8" t="s">
        <v>1432</v>
      </c>
      <c r="C219" s="8" t="s">
        <v>1608</v>
      </c>
      <c r="D219" s="8" t="s">
        <v>1607</v>
      </c>
      <c r="E219" s="13" t="s">
        <v>1606</v>
      </c>
      <c r="F219" s="77" t="str">
        <f t="shared" si="3"/>
        <v>К товару</v>
      </c>
      <c r="G219" s="9">
        <v>11555.838</v>
      </c>
      <c r="H219" s="61">
        <v>37</v>
      </c>
      <c r="I219" s="75"/>
    </row>
    <row r="220" spans="1:9" ht="15" x14ac:dyDescent="0.25">
      <c r="A220" s="8" t="s">
        <v>1605</v>
      </c>
      <c r="B220" s="8" t="s">
        <v>1432</v>
      </c>
      <c r="C220" s="8" t="s">
        <v>1604</v>
      </c>
      <c r="D220" s="8" t="s">
        <v>1603</v>
      </c>
      <c r="E220" s="13" t="s">
        <v>1602</v>
      </c>
      <c r="F220" s="77" t="str">
        <f t="shared" si="3"/>
        <v>К товару</v>
      </c>
      <c r="G220" s="9">
        <v>30864.224159999998</v>
      </c>
      <c r="H220" s="61">
        <v>29</v>
      </c>
      <c r="I220" s="75"/>
    </row>
    <row r="221" spans="1:9" ht="15" x14ac:dyDescent="0.25">
      <c r="A221" s="8" t="s">
        <v>1601</v>
      </c>
      <c r="B221" s="8" t="s">
        <v>1432</v>
      </c>
      <c r="C221" s="8" t="s">
        <v>1600</v>
      </c>
      <c r="D221" s="8" t="s">
        <v>1599</v>
      </c>
      <c r="E221" s="13" t="s">
        <v>1598</v>
      </c>
      <c r="F221" s="77" t="str">
        <f t="shared" si="3"/>
        <v>К товару</v>
      </c>
      <c r="G221" s="9">
        <v>32147.82</v>
      </c>
      <c r="H221" s="61">
        <v>28</v>
      </c>
      <c r="I221" s="75"/>
    </row>
    <row r="222" spans="1:9" ht="30" x14ac:dyDescent="0.25">
      <c r="A222" s="8" t="s">
        <v>1597</v>
      </c>
      <c r="B222" s="8" t="s">
        <v>1432</v>
      </c>
      <c r="C222" s="8" t="s">
        <v>1596</v>
      </c>
      <c r="D222" s="8" t="s">
        <v>1595</v>
      </c>
      <c r="E222" s="13" t="s">
        <v>1594</v>
      </c>
      <c r="F222" s="77" t="str">
        <f t="shared" si="3"/>
        <v>К товару</v>
      </c>
      <c r="G222" s="9">
        <v>10542.168</v>
      </c>
      <c r="H222" s="61">
        <v>7</v>
      </c>
      <c r="I222" s="75"/>
    </row>
    <row r="223" spans="1:9" ht="30" x14ac:dyDescent="0.25">
      <c r="A223" s="8" t="s">
        <v>1593</v>
      </c>
      <c r="B223" s="8" t="s">
        <v>1432</v>
      </c>
      <c r="C223" s="8" t="s">
        <v>1592</v>
      </c>
      <c r="D223" s="8" t="s">
        <v>1591</v>
      </c>
      <c r="E223" s="13" t="s">
        <v>1590</v>
      </c>
      <c r="F223" s="77" t="str">
        <f t="shared" si="3"/>
        <v>К товару</v>
      </c>
      <c r="G223" s="9">
        <v>8389.7121599999991</v>
      </c>
      <c r="H223" s="61">
        <v>27</v>
      </c>
      <c r="I223" s="75"/>
    </row>
    <row r="224" spans="1:9" ht="30" x14ac:dyDescent="0.25">
      <c r="A224" s="8" t="s">
        <v>1589</v>
      </c>
      <c r="B224" s="8" t="s">
        <v>1432</v>
      </c>
      <c r="C224" s="8" t="s">
        <v>1588</v>
      </c>
      <c r="D224" s="8" t="s">
        <v>1587</v>
      </c>
      <c r="E224" s="13" t="s">
        <v>1586</v>
      </c>
      <c r="F224" s="77" t="str">
        <f t="shared" si="3"/>
        <v>К товару</v>
      </c>
      <c r="G224" s="9">
        <v>9219.7630800000006</v>
      </c>
      <c r="H224" s="61">
        <v>24</v>
      </c>
      <c r="I224" s="75"/>
    </row>
    <row r="225" spans="1:9" ht="15" x14ac:dyDescent="0.25">
      <c r="A225" s="8" t="s">
        <v>1585</v>
      </c>
      <c r="B225" s="8" t="s">
        <v>1432</v>
      </c>
      <c r="C225" s="8" t="s">
        <v>1584</v>
      </c>
      <c r="D225" s="8" t="s">
        <v>1583</v>
      </c>
      <c r="E225" s="13" t="s">
        <v>1582</v>
      </c>
      <c r="F225" s="77" t="str">
        <f t="shared" si="3"/>
        <v>К товару</v>
      </c>
      <c r="G225" s="9">
        <v>10262.39508</v>
      </c>
      <c r="H225" s="61">
        <v>28</v>
      </c>
      <c r="I225" s="75"/>
    </row>
    <row r="226" spans="1:9" ht="30" x14ac:dyDescent="0.25">
      <c r="A226" s="8" t="s">
        <v>1581</v>
      </c>
      <c r="B226" s="8" t="s">
        <v>1432</v>
      </c>
      <c r="C226" s="8" t="s">
        <v>1580</v>
      </c>
      <c r="D226" s="8" t="s">
        <v>1579</v>
      </c>
      <c r="E226" s="13" t="s">
        <v>1578</v>
      </c>
      <c r="F226" s="77" t="str">
        <f t="shared" si="3"/>
        <v>К товару</v>
      </c>
      <c r="G226" s="9">
        <v>5377.6641599999994</v>
      </c>
      <c r="H226" s="61">
        <v>28</v>
      </c>
      <c r="I226" s="75"/>
    </row>
    <row r="227" spans="1:9" ht="30" x14ac:dyDescent="0.25">
      <c r="A227" s="8" t="s">
        <v>1577</v>
      </c>
      <c r="B227" s="8" t="s">
        <v>1432</v>
      </c>
      <c r="C227" s="8" t="s">
        <v>1576</v>
      </c>
      <c r="D227" s="8" t="s">
        <v>1575</v>
      </c>
      <c r="E227" s="13" t="s">
        <v>1574</v>
      </c>
      <c r="F227" s="77" t="str">
        <f t="shared" si="3"/>
        <v>К товару</v>
      </c>
      <c r="G227" s="9">
        <v>3977.6410799999999</v>
      </c>
      <c r="H227" s="61">
        <v>7</v>
      </c>
      <c r="I227" s="75"/>
    </row>
    <row r="228" spans="1:9" ht="30" x14ac:dyDescent="0.25">
      <c r="A228" s="8" t="s">
        <v>1573</v>
      </c>
      <c r="B228" s="8" t="s">
        <v>1432</v>
      </c>
      <c r="C228" s="8" t="s">
        <v>1572</v>
      </c>
      <c r="D228" s="8" t="s">
        <v>1571</v>
      </c>
      <c r="E228" s="13" t="s">
        <v>1570</v>
      </c>
      <c r="F228" s="77" t="str">
        <f t="shared" si="3"/>
        <v>К товару</v>
      </c>
      <c r="G228" s="9">
        <v>11517.60816</v>
      </c>
      <c r="H228" s="61">
        <v>2</v>
      </c>
      <c r="I228" s="75"/>
    </row>
    <row r="229" spans="1:9" ht="15" x14ac:dyDescent="0.25">
      <c r="A229" s="8" t="s">
        <v>1567</v>
      </c>
      <c r="B229" s="8" t="s">
        <v>1432</v>
      </c>
      <c r="C229" s="8" t="s">
        <v>1566</v>
      </c>
      <c r="D229" s="8" t="s">
        <v>1565</v>
      </c>
      <c r="E229" s="13" t="s">
        <v>1564</v>
      </c>
      <c r="F229" s="77" t="str">
        <f t="shared" si="3"/>
        <v>К товару</v>
      </c>
      <c r="G229" s="9">
        <v>1672.2658799999999</v>
      </c>
      <c r="H229" s="61">
        <v>6</v>
      </c>
      <c r="I229" s="75"/>
    </row>
    <row r="230" spans="1:9" ht="15" x14ac:dyDescent="0.25">
      <c r="A230" s="8" t="s">
        <v>1569</v>
      </c>
      <c r="B230" s="8" t="s">
        <v>1432</v>
      </c>
      <c r="C230" s="8" t="s">
        <v>1568</v>
      </c>
      <c r="D230" s="8" t="s">
        <v>1565</v>
      </c>
      <c r="E230" s="13" t="s">
        <v>1564</v>
      </c>
      <c r="F230" s="77" t="str">
        <f t="shared" si="3"/>
        <v>К товару</v>
      </c>
      <c r="G230" s="9">
        <v>1679.21676</v>
      </c>
      <c r="H230" s="61">
        <v>39</v>
      </c>
      <c r="I230" s="75"/>
    </row>
    <row r="231" spans="1:9" ht="15" x14ac:dyDescent="0.25">
      <c r="A231" s="8" t="s">
        <v>22462</v>
      </c>
      <c r="B231" s="8" t="s">
        <v>1432</v>
      </c>
      <c r="C231" s="8" t="s">
        <v>22461</v>
      </c>
      <c r="D231" s="8" t="s">
        <v>22460</v>
      </c>
      <c r="E231" s="13" t="s">
        <v>22459</v>
      </c>
      <c r="F231" s="77" t="str">
        <f t="shared" si="3"/>
        <v>К товару</v>
      </c>
      <c r="G231" s="9">
        <v>9519.2301599999992</v>
      </c>
      <c r="H231" s="61">
        <v>16</v>
      </c>
      <c r="I231" s="75"/>
    </row>
    <row r="232" spans="1:9" ht="30" x14ac:dyDescent="0.25">
      <c r="A232" s="8" t="s">
        <v>1563</v>
      </c>
      <c r="B232" s="8" t="s">
        <v>1432</v>
      </c>
      <c r="C232" s="8" t="s">
        <v>1562</v>
      </c>
      <c r="D232" s="8" t="s">
        <v>1561</v>
      </c>
      <c r="E232" s="13" t="s">
        <v>1560</v>
      </c>
      <c r="F232" s="77" t="str">
        <f t="shared" si="3"/>
        <v>К товару</v>
      </c>
      <c r="G232" s="9">
        <v>8891.3340000000007</v>
      </c>
      <c r="H232" s="61">
        <v>7</v>
      </c>
      <c r="I232" s="75"/>
    </row>
    <row r="233" spans="1:9" ht="15" x14ac:dyDescent="0.25">
      <c r="A233" s="8" t="s">
        <v>1559</v>
      </c>
      <c r="B233" s="8" t="s">
        <v>1432</v>
      </c>
      <c r="C233" s="8" t="s">
        <v>1558</v>
      </c>
      <c r="D233" s="8" t="s">
        <v>1557</v>
      </c>
      <c r="E233" s="13" t="s">
        <v>1556</v>
      </c>
      <c r="F233" s="77" t="str">
        <f t="shared" si="3"/>
        <v>К товару</v>
      </c>
      <c r="G233" s="9">
        <v>5473.8180000000002</v>
      </c>
      <c r="H233" s="61">
        <v>8</v>
      </c>
      <c r="I233" s="75"/>
    </row>
    <row r="234" spans="1:9" ht="30" x14ac:dyDescent="0.25">
      <c r="A234" s="8" t="s">
        <v>1555</v>
      </c>
      <c r="B234" s="8" t="s">
        <v>1432</v>
      </c>
      <c r="C234" s="8" t="s">
        <v>1554</v>
      </c>
      <c r="D234" s="8" t="s">
        <v>1553</v>
      </c>
      <c r="E234" s="13" t="s">
        <v>1552</v>
      </c>
      <c r="F234" s="77" t="str">
        <f t="shared" si="3"/>
        <v>К товару</v>
      </c>
      <c r="G234" s="9">
        <v>8331.7881600000001</v>
      </c>
      <c r="H234" s="61">
        <v>67</v>
      </c>
      <c r="I234" s="75"/>
    </row>
    <row r="235" spans="1:9" ht="15" x14ac:dyDescent="0.25">
      <c r="A235" s="8" t="s">
        <v>22458</v>
      </c>
      <c r="B235" s="8" t="s">
        <v>1432</v>
      </c>
      <c r="C235" s="8" t="s">
        <v>22457</v>
      </c>
      <c r="D235" s="8" t="s">
        <v>22456</v>
      </c>
      <c r="E235" s="13" t="s">
        <v>22455</v>
      </c>
      <c r="F235" s="77" t="str">
        <f t="shared" si="3"/>
        <v>К товару</v>
      </c>
      <c r="G235" s="9">
        <v>2394.57816</v>
      </c>
      <c r="H235" s="61">
        <v>80</v>
      </c>
      <c r="I235" s="75"/>
    </row>
    <row r="236" spans="1:9" ht="30" x14ac:dyDescent="0.25">
      <c r="A236" s="8" t="s">
        <v>1551</v>
      </c>
      <c r="B236" s="8" t="s">
        <v>1432</v>
      </c>
      <c r="C236" s="8" t="s">
        <v>1550</v>
      </c>
      <c r="D236" s="8" t="s">
        <v>1549</v>
      </c>
      <c r="E236" s="13" t="s">
        <v>1548</v>
      </c>
      <c r="F236" s="77" t="str">
        <f t="shared" si="3"/>
        <v>К товару</v>
      </c>
      <c r="G236" s="9">
        <v>4827.38616</v>
      </c>
      <c r="H236" s="61">
        <v>28</v>
      </c>
      <c r="I236" s="75"/>
    </row>
    <row r="237" spans="1:9" ht="30" x14ac:dyDescent="0.25">
      <c r="A237" s="8" t="s">
        <v>1547</v>
      </c>
      <c r="B237" s="8" t="s">
        <v>1432</v>
      </c>
      <c r="C237" s="8" t="s">
        <v>1546</v>
      </c>
      <c r="D237" s="8" t="s">
        <v>1545</v>
      </c>
      <c r="E237" s="13" t="s">
        <v>1544</v>
      </c>
      <c r="F237" s="77" t="str">
        <f t="shared" si="3"/>
        <v>К товару</v>
      </c>
      <c r="G237" s="9">
        <v>4585.8430799999996</v>
      </c>
      <c r="H237" s="61">
        <v>28</v>
      </c>
      <c r="I237" s="75"/>
    </row>
    <row r="238" spans="1:9" ht="30" x14ac:dyDescent="0.25">
      <c r="A238" s="8" t="s">
        <v>1543</v>
      </c>
      <c r="B238" s="8" t="s">
        <v>1432</v>
      </c>
      <c r="C238" s="8" t="s">
        <v>1542</v>
      </c>
      <c r="D238" s="8" t="s">
        <v>1541</v>
      </c>
      <c r="E238" s="13" t="s">
        <v>1540</v>
      </c>
      <c r="F238" s="77" t="str">
        <f t="shared" si="3"/>
        <v>К товару</v>
      </c>
      <c r="G238" s="9">
        <v>3880.9079999999999</v>
      </c>
      <c r="H238" s="61">
        <v>8</v>
      </c>
      <c r="I238" s="75"/>
    </row>
    <row r="239" spans="1:9" ht="30" x14ac:dyDescent="0.25">
      <c r="A239" s="8" t="s">
        <v>1539</v>
      </c>
      <c r="B239" s="8" t="s">
        <v>1432</v>
      </c>
      <c r="C239" s="8" t="s">
        <v>1538</v>
      </c>
      <c r="D239" s="8" t="s">
        <v>1537</v>
      </c>
      <c r="E239" s="13" t="s">
        <v>1536</v>
      </c>
      <c r="F239" s="77" t="str">
        <f t="shared" si="3"/>
        <v>К товару</v>
      </c>
      <c r="G239" s="9">
        <v>4856.3481600000005</v>
      </c>
      <c r="H239" s="61">
        <v>30</v>
      </c>
      <c r="I239" s="75"/>
    </row>
    <row r="240" spans="1:9" ht="30" x14ac:dyDescent="0.25">
      <c r="A240" s="8" t="s">
        <v>1535</v>
      </c>
      <c r="B240" s="8" t="s">
        <v>1432</v>
      </c>
      <c r="C240" s="8" t="s">
        <v>1534</v>
      </c>
      <c r="D240" s="8" t="s">
        <v>1533</v>
      </c>
      <c r="E240" s="13" t="s">
        <v>1532</v>
      </c>
      <c r="F240" s="77" t="str">
        <f t="shared" si="3"/>
        <v>К товару</v>
      </c>
      <c r="G240" s="9">
        <v>10600.092000000001</v>
      </c>
      <c r="H240" s="61">
        <v>47</v>
      </c>
      <c r="I240" s="75"/>
    </row>
    <row r="241" spans="1:9" ht="30" x14ac:dyDescent="0.25">
      <c r="A241" s="8" t="s">
        <v>1531</v>
      </c>
      <c r="B241" s="8" t="s">
        <v>1432</v>
      </c>
      <c r="C241" s="8" t="s">
        <v>1530</v>
      </c>
      <c r="D241" s="8" t="s">
        <v>1529</v>
      </c>
      <c r="E241" s="13" t="s">
        <v>1528</v>
      </c>
      <c r="F241" s="77" t="str">
        <f t="shared" si="3"/>
        <v>К товару</v>
      </c>
      <c r="G241" s="9">
        <v>9142.7241599999998</v>
      </c>
      <c r="H241" s="61">
        <v>22</v>
      </c>
      <c r="I241" s="75"/>
    </row>
    <row r="242" spans="1:9" ht="30" x14ac:dyDescent="0.25">
      <c r="A242" s="8" t="s">
        <v>1527</v>
      </c>
      <c r="B242" s="8" t="s">
        <v>1432</v>
      </c>
      <c r="C242" s="8" t="s">
        <v>1526</v>
      </c>
      <c r="D242" s="8" t="s">
        <v>1525</v>
      </c>
      <c r="E242" s="13" t="s">
        <v>1524</v>
      </c>
      <c r="F242" s="77" t="str">
        <f t="shared" si="3"/>
        <v>К товару</v>
      </c>
      <c r="G242" s="9">
        <v>9644.3459999999995</v>
      </c>
      <c r="H242" s="61">
        <v>15</v>
      </c>
      <c r="I242" s="75"/>
    </row>
    <row r="243" spans="1:9" ht="30" x14ac:dyDescent="0.25">
      <c r="A243" s="8" t="s">
        <v>1523</v>
      </c>
      <c r="B243" s="8" t="s">
        <v>1432</v>
      </c>
      <c r="C243" s="8" t="s">
        <v>1522</v>
      </c>
      <c r="D243" s="8" t="s">
        <v>1521</v>
      </c>
      <c r="E243" s="13" t="s">
        <v>1520</v>
      </c>
      <c r="F243" s="77" t="str">
        <f t="shared" si="3"/>
        <v>К товару</v>
      </c>
      <c r="G243" s="9">
        <v>10243.28016</v>
      </c>
      <c r="H243" s="61">
        <v>61</v>
      </c>
      <c r="I243" s="75"/>
    </row>
    <row r="244" spans="1:9" ht="15" x14ac:dyDescent="0.25">
      <c r="A244" s="8" t="s">
        <v>1519</v>
      </c>
      <c r="B244" s="8" t="s">
        <v>1432</v>
      </c>
      <c r="C244" s="8" t="s">
        <v>1518</v>
      </c>
      <c r="D244" s="8" t="s">
        <v>1517</v>
      </c>
      <c r="E244" s="13" t="s">
        <v>1516</v>
      </c>
      <c r="F244" s="77" t="str">
        <f t="shared" si="3"/>
        <v>К товару</v>
      </c>
      <c r="G244" s="9">
        <v>15388.66908</v>
      </c>
      <c r="H244" s="61">
        <v>46</v>
      </c>
      <c r="I244" s="75"/>
    </row>
    <row r="245" spans="1:9" ht="30" x14ac:dyDescent="0.25">
      <c r="A245" s="8" t="s">
        <v>22454</v>
      </c>
      <c r="B245" s="8" t="s">
        <v>1432</v>
      </c>
      <c r="C245" s="8" t="s">
        <v>22453</v>
      </c>
      <c r="D245" s="8" t="s">
        <v>22452</v>
      </c>
      <c r="E245" s="13" t="s">
        <v>22451</v>
      </c>
      <c r="F245" s="77" t="str">
        <f t="shared" si="3"/>
        <v>К товару</v>
      </c>
      <c r="G245" s="9">
        <v>16768.998</v>
      </c>
      <c r="H245" s="61">
        <v>40</v>
      </c>
      <c r="I245" s="75"/>
    </row>
    <row r="246" spans="1:9" ht="30" x14ac:dyDescent="0.25">
      <c r="A246" s="8" t="s">
        <v>1512</v>
      </c>
      <c r="B246" s="8" t="s">
        <v>1432</v>
      </c>
      <c r="C246" s="8" t="s">
        <v>1511</v>
      </c>
      <c r="D246" s="8" t="s">
        <v>1510</v>
      </c>
      <c r="E246" s="13" t="s">
        <v>1509</v>
      </c>
      <c r="F246" s="77" t="str">
        <f t="shared" si="3"/>
        <v>К товару</v>
      </c>
      <c r="G246" s="9">
        <v>5715.3610799999997</v>
      </c>
      <c r="H246" s="61">
        <v>17</v>
      </c>
      <c r="I246" s="75"/>
    </row>
    <row r="247" spans="1:9" ht="30" x14ac:dyDescent="0.25">
      <c r="A247" s="8" t="s">
        <v>1515</v>
      </c>
      <c r="B247" s="8" t="s">
        <v>1432</v>
      </c>
      <c r="C247" s="8" t="s">
        <v>1514</v>
      </c>
      <c r="D247" s="8" t="s">
        <v>1513</v>
      </c>
      <c r="E247" s="13" t="s">
        <v>1509</v>
      </c>
      <c r="F247" s="77" t="str">
        <f t="shared" si="3"/>
        <v>К товару</v>
      </c>
      <c r="G247" s="9">
        <v>4923.54</v>
      </c>
      <c r="H247" s="61">
        <v>32</v>
      </c>
      <c r="I247" s="75"/>
    </row>
    <row r="248" spans="1:9" ht="30" x14ac:dyDescent="0.25">
      <c r="A248" s="8" t="s">
        <v>1508</v>
      </c>
      <c r="B248" s="8" t="s">
        <v>1432</v>
      </c>
      <c r="C248" s="8" t="s">
        <v>1507</v>
      </c>
      <c r="D248" s="8" t="s">
        <v>1506</v>
      </c>
      <c r="E248" s="13" t="s">
        <v>1505</v>
      </c>
      <c r="F248" s="77" t="str">
        <f t="shared" si="3"/>
        <v>К товару</v>
      </c>
      <c r="G248" s="9">
        <v>4595.6901600000001</v>
      </c>
      <c r="H248" s="61">
        <v>32</v>
      </c>
      <c r="I248" s="75"/>
    </row>
    <row r="249" spans="1:9" ht="15" x14ac:dyDescent="0.25">
      <c r="A249" s="8" t="s">
        <v>1504</v>
      </c>
      <c r="B249" s="8" t="s">
        <v>1432</v>
      </c>
      <c r="C249" s="8" t="s">
        <v>1503</v>
      </c>
      <c r="D249" s="8" t="s">
        <v>1502</v>
      </c>
      <c r="E249" s="13" t="s">
        <v>1501</v>
      </c>
      <c r="F249" s="77" t="str">
        <f t="shared" si="3"/>
        <v>К товару</v>
      </c>
      <c r="G249" s="9">
        <v>2780.3519999999999</v>
      </c>
      <c r="H249" s="61">
        <v>97</v>
      </c>
      <c r="I249" s="75"/>
    </row>
    <row r="250" spans="1:9" ht="30" x14ac:dyDescent="0.25">
      <c r="A250" s="8" t="s">
        <v>1498</v>
      </c>
      <c r="B250" s="8" t="s">
        <v>1432</v>
      </c>
      <c r="C250" s="8" t="s">
        <v>1497</v>
      </c>
      <c r="D250" s="8" t="s">
        <v>1496</v>
      </c>
      <c r="E250" s="13" t="s">
        <v>1495</v>
      </c>
      <c r="F250" s="77" t="str">
        <f t="shared" si="3"/>
        <v>К товару</v>
      </c>
      <c r="G250" s="9">
        <v>4943.23416</v>
      </c>
      <c r="H250" s="61">
        <v>8</v>
      </c>
      <c r="I250" s="75"/>
    </row>
    <row r="251" spans="1:9" ht="30" x14ac:dyDescent="0.25">
      <c r="A251" s="8" t="s">
        <v>1500</v>
      </c>
      <c r="B251" s="8" t="s">
        <v>1432</v>
      </c>
      <c r="C251" s="8" t="s">
        <v>1499</v>
      </c>
      <c r="D251" s="8" t="s">
        <v>1496</v>
      </c>
      <c r="E251" s="13" t="s">
        <v>1495</v>
      </c>
      <c r="F251" s="77" t="str">
        <f t="shared" si="3"/>
        <v>К товару</v>
      </c>
      <c r="G251" s="9">
        <v>4991.3110799999995</v>
      </c>
      <c r="H251" s="61">
        <v>20</v>
      </c>
      <c r="I251" s="75"/>
    </row>
    <row r="252" spans="1:9" ht="30" x14ac:dyDescent="0.25">
      <c r="A252" s="8" t="s">
        <v>1494</v>
      </c>
      <c r="B252" s="8" t="s">
        <v>1432</v>
      </c>
      <c r="C252" s="8" t="s">
        <v>1493</v>
      </c>
      <c r="D252" s="8" t="s">
        <v>1492</v>
      </c>
      <c r="E252" s="13" t="s">
        <v>1491</v>
      </c>
      <c r="F252" s="77" t="str">
        <f t="shared" si="3"/>
        <v>К товару</v>
      </c>
      <c r="G252" s="9">
        <v>10252.548000000001</v>
      </c>
      <c r="H252" s="61">
        <v>86</v>
      </c>
      <c r="I252" s="75"/>
    </row>
    <row r="253" spans="1:9" ht="15" x14ac:dyDescent="0.25">
      <c r="A253" s="8" t="s">
        <v>1490</v>
      </c>
      <c r="B253" s="8" t="s">
        <v>1432</v>
      </c>
      <c r="C253" s="8" t="s">
        <v>1489</v>
      </c>
      <c r="D253" s="8" t="s">
        <v>1488</v>
      </c>
      <c r="E253" s="13" t="s">
        <v>1484</v>
      </c>
      <c r="F253" s="77" t="str">
        <f t="shared" si="3"/>
        <v>К товару</v>
      </c>
      <c r="G253" s="9">
        <v>35333.64</v>
      </c>
      <c r="H253" s="61">
        <v>14</v>
      </c>
      <c r="I253" s="75"/>
    </row>
    <row r="254" spans="1:9" ht="15" x14ac:dyDescent="0.25">
      <c r="A254" s="8" t="s">
        <v>1487</v>
      </c>
      <c r="B254" s="8" t="s">
        <v>1432</v>
      </c>
      <c r="C254" s="8" t="s">
        <v>1486</v>
      </c>
      <c r="D254" s="8" t="s">
        <v>1485</v>
      </c>
      <c r="E254" s="13" t="s">
        <v>1484</v>
      </c>
      <c r="F254" s="77" t="str">
        <f t="shared" si="3"/>
        <v>К товару</v>
      </c>
      <c r="G254" s="9">
        <v>34377.894</v>
      </c>
      <c r="H254" s="61">
        <v>17</v>
      </c>
      <c r="I254" s="75"/>
    </row>
    <row r="255" spans="1:9" ht="15" x14ac:dyDescent="0.25">
      <c r="A255" s="8" t="s">
        <v>1483</v>
      </c>
      <c r="B255" s="8" t="s">
        <v>1432</v>
      </c>
      <c r="C255" s="8" t="s">
        <v>1482</v>
      </c>
      <c r="D255" s="8" t="s">
        <v>1481</v>
      </c>
      <c r="E255" s="13" t="s">
        <v>1480</v>
      </c>
      <c r="F255" s="77" t="str">
        <f t="shared" si="3"/>
        <v>К товару</v>
      </c>
      <c r="G255" s="9">
        <v>40276.874159999999</v>
      </c>
      <c r="H255" s="61">
        <v>4</v>
      </c>
      <c r="I255" s="75"/>
    </row>
    <row r="256" spans="1:9" ht="15" x14ac:dyDescent="0.25">
      <c r="A256" s="8" t="s">
        <v>1479</v>
      </c>
      <c r="B256" s="8" t="s">
        <v>1432</v>
      </c>
      <c r="C256" s="8" t="s">
        <v>1478</v>
      </c>
      <c r="D256" s="8" t="s">
        <v>1477</v>
      </c>
      <c r="E256" s="13" t="s">
        <v>1476</v>
      </c>
      <c r="F256" s="77" t="str">
        <f t="shared" si="3"/>
        <v>К товару</v>
      </c>
      <c r="G256" s="9">
        <v>40556.647080000002</v>
      </c>
      <c r="H256" s="61">
        <v>11</v>
      </c>
      <c r="I256" s="75"/>
    </row>
    <row r="257" spans="1:9" ht="15" x14ac:dyDescent="0.25">
      <c r="A257" s="8" t="s">
        <v>1475</v>
      </c>
      <c r="B257" s="8" t="s">
        <v>1432</v>
      </c>
      <c r="C257" s="8" t="s">
        <v>1474</v>
      </c>
      <c r="D257" s="8" t="s">
        <v>1473</v>
      </c>
      <c r="E257" s="13" t="s">
        <v>1472</v>
      </c>
      <c r="F257" s="77" t="str">
        <f t="shared" si="3"/>
        <v>К товару</v>
      </c>
      <c r="G257" s="9">
        <v>29164.734</v>
      </c>
      <c r="H257" s="61">
        <v>4</v>
      </c>
      <c r="I257" s="75"/>
    </row>
    <row r="258" spans="1:9" ht="15" x14ac:dyDescent="0.25">
      <c r="A258" s="8" t="s">
        <v>1471</v>
      </c>
      <c r="B258" s="8" t="s">
        <v>1432</v>
      </c>
      <c r="C258" s="8" t="s">
        <v>1470</v>
      </c>
      <c r="D258" s="8" t="s">
        <v>1469</v>
      </c>
      <c r="E258" s="13" t="s">
        <v>1468</v>
      </c>
      <c r="F258" s="77" t="str">
        <f t="shared" si="3"/>
        <v>К товару</v>
      </c>
      <c r="G258" s="9">
        <v>33905.23416</v>
      </c>
      <c r="H258" s="61">
        <v>4</v>
      </c>
      <c r="I258" s="75"/>
    </row>
    <row r="259" spans="1:9" ht="15" x14ac:dyDescent="0.25">
      <c r="A259" s="8" t="s">
        <v>1467</v>
      </c>
      <c r="B259" s="8" t="s">
        <v>1432</v>
      </c>
      <c r="C259" s="8" t="s">
        <v>1466</v>
      </c>
      <c r="D259" s="8" t="s">
        <v>1465</v>
      </c>
      <c r="E259" s="13" t="s">
        <v>1464</v>
      </c>
      <c r="F259" s="77" t="str">
        <f t="shared" si="3"/>
        <v>К товару</v>
      </c>
      <c r="G259" s="9">
        <v>33905.23416</v>
      </c>
      <c r="H259" s="61">
        <v>4</v>
      </c>
      <c r="I259" s="75"/>
    </row>
    <row r="260" spans="1:9" ht="15" x14ac:dyDescent="0.25">
      <c r="A260" s="8" t="s">
        <v>1463</v>
      </c>
      <c r="B260" s="8" t="s">
        <v>1432</v>
      </c>
      <c r="C260" s="8" t="s">
        <v>1462</v>
      </c>
      <c r="D260" s="8" t="s">
        <v>1461</v>
      </c>
      <c r="E260" s="13" t="s">
        <v>1460</v>
      </c>
      <c r="F260" s="77" t="str">
        <f t="shared" si="3"/>
        <v>К товару</v>
      </c>
      <c r="G260" s="9">
        <v>40807.457999999999</v>
      </c>
      <c r="H260" s="61">
        <v>14</v>
      </c>
      <c r="I260" s="75"/>
    </row>
    <row r="261" spans="1:9" ht="15" x14ac:dyDescent="0.25">
      <c r="A261" s="8" t="s">
        <v>1459</v>
      </c>
      <c r="B261" s="8" t="s">
        <v>1432</v>
      </c>
      <c r="C261" s="8" t="s">
        <v>1458</v>
      </c>
      <c r="D261" s="8" t="s">
        <v>1457</v>
      </c>
      <c r="E261" s="13" t="s">
        <v>1456</v>
      </c>
      <c r="F261" s="77" t="str">
        <f t="shared" si="3"/>
        <v>К товару</v>
      </c>
      <c r="G261" s="9">
        <v>40807.457999999999</v>
      </c>
      <c r="H261" s="61">
        <v>7</v>
      </c>
      <c r="I261" s="75"/>
    </row>
    <row r="262" spans="1:9" ht="15" x14ac:dyDescent="0.25">
      <c r="A262" s="8" t="s">
        <v>1455</v>
      </c>
      <c r="B262" s="8" t="s">
        <v>1432</v>
      </c>
      <c r="C262" s="8" t="s">
        <v>1454</v>
      </c>
      <c r="D262" s="8" t="s">
        <v>1453</v>
      </c>
      <c r="E262" s="13" t="s">
        <v>1452</v>
      </c>
      <c r="F262" s="77" t="str">
        <f t="shared" si="3"/>
        <v>К товару</v>
      </c>
      <c r="G262" s="9">
        <v>40556.647080000002</v>
      </c>
      <c r="H262" s="61">
        <v>11</v>
      </c>
      <c r="I262" s="75"/>
    </row>
    <row r="263" spans="1:9" ht="15" x14ac:dyDescent="0.25">
      <c r="A263" s="8" t="s">
        <v>1448</v>
      </c>
      <c r="B263" s="8" t="s">
        <v>1432</v>
      </c>
      <c r="C263" s="8" t="s">
        <v>1447</v>
      </c>
      <c r="D263" s="8" t="s">
        <v>1446</v>
      </c>
      <c r="E263" s="13" t="s">
        <v>1445</v>
      </c>
      <c r="F263" s="77" t="str">
        <f t="shared" si="3"/>
        <v>К товару</v>
      </c>
      <c r="G263" s="9">
        <v>40556.647080000002</v>
      </c>
      <c r="H263" s="61">
        <v>13</v>
      </c>
      <c r="I263" s="75"/>
    </row>
    <row r="264" spans="1:9" ht="15" x14ac:dyDescent="0.25">
      <c r="A264" s="8" t="s">
        <v>1451</v>
      </c>
      <c r="B264" s="8" t="s">
        <v>1432</v>
      </c>
      <c r="C264" s="8" t="s">
        <v>1450</v>
      </c>
      <c r="D264" s="8" t="s">
        <v>1449</v>
      </c>
      <c r="E264" s="13" t="s">
        <v>1445</v>
      </c>
      <c r="F264" s="77" t="str">
        <f t="shared" si="3"/>
        <v>К товару</v>
      </c>
      <c r="G264" s="9">
        <v>40401.99</v>
      </c>
      <c r="H264" s="61">
        <v>13</v>
      </c>
      <c r="I264" s="75"/>
    </row>
    <row r="265" spans="1:9" ht="15" x14ac:dyDescent="0.25">
      <c r="A265" s="8" t="s">
        <v>1438</v>
      </c>
      <c r="B265" s="8" t="s">
        <v>1432</v>
      </c>
      <c r="C265" s="8" t="s">
        <v>1437</v>
      </c>
      <c r="D265" s="8" t="s">
        <v>1436</v>
      </c>
      <c r="E265" s="13" t="s">
        <v>1435</v>
      </c>
      <c r="F265" s="77" t="str">
        <f t="shared" si="3"/>
        <v>К товару</v>
      </c>
      <c r="G265" s="9">
        <v>36926.550000000003</v>
      </c>
      <c r="H265" s="61">
        <v>3</v>
      </c>
      <c r="I265" s="75"/>
    </row>
    <row r="266" spans="1:9" ht="15" x14ac:dyDescent="0.25">
      <c r="A266" s="8" t="s">
        <v>1441</v>
      </c>
      <c r="B266" s="8" t="s">
        <v>1432</v>
      </c>
      <c r="C266" s="8" t="s">
        <v>1440</v>
      </c>
      <c r="D266" s="8" t="s">
        <v>1439</v>
      </c>
      <c r="E266" s="13" t="s">
        <v>1435</v>
      </c>
      <c r="F266" s="77" t="str">
        <f t="shared" si="3"/>
        <v>К товару</v>
      </c>
      <c r="G266" s="9">
        <v>36926.550000000003</v>
      </c>
      <c r="H266" s="61">
        <v>3</v>
      </c>
      <c r="I266" s="75"/>
    </row>
    <row r="267" spans="1:9" ht="15" x14ac:dyDescent="0.25">
      <c r="A267" s="8" t="s">
        <v>1444</v>
      </c>
      <c r="B267" s="8" t="s">
        <v>1432</v>
      </c>
      <c r="C267" s="8" t="s">
        <v>1443</v>
      </c>
      <c r="D267" s="8" t="s">
        <v>1442</v>
      </c>
      <c r="E267" s="13" t="s">
        <v>1435</v>
      </c>
      <c r="F267" s="77" t="str">
        <f t="shared" si="3"/>
        <v>К товару</v>
      </c>
      <c r="G267" s="9">
        <v>40556.647080000002</v>
      </c>
      <c r="H267" s="61">
        <v>12</v>
      </c>
      <c r="I267" s="75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86" fitToHeight="2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  <pageSetUpPr fitToPage="1"/>
  </sheetPr>
  <dimension ref="A1:I23"/>
  <sheetViews>
    <sheetView view="pageBreakPreview" topLeftCell="B1" zoomScaleNormal="100" zoomScaleSheetLayoutView="100" workbookViewId="0">
      <selection activeCell="M16" sqref="M16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4" width="16" style="1" customWidth="1"/>
    <col min="5" max="5" width="73" style="1" customWidth="1"/>
    <col min="6" max="6" width="18.7109375" style="14" customWidth="1"/>
    <col min="7" max="7" width="10.42578125" style="2" customWidth="1"/>
    <col min="8" max="8" width="9.140625" style="17"/>
    <col min="9" max="9" width="11.140625" style="2" bestFit="1" customWidth="1"/>
    <col min="10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10"/>
      <c r="H1" s="23"/>
      <c r="I1" s="10"/>
    </row>
    <row r="2" spans="1:9" ht="56.25" customHeight="1" x14ac:dyDescent="0.25">
      <c r="A2" s="66"/>
      <c r="B2" s="65"/>
      <c r="C2" s="65"/>
      <c r="D2" s="166" t="s">
        <v>28160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1"/>
      <c r="H8" s="16"/>
      <c r="I8" s="11"/>
    </row>
    <row r="9" spans="1:9" s="4" customFormat="1" ht="25.5" x14ac:dyDescent="0.25">
      <c r="A9" s="3" t="s">
        <v>0</v>
      </c>
      <c r="B9" s="67" t="s">
        <v>2</v>
      </c>
      <c r="C9" s="67" t="s">
        <v>3</v>
      </c>
      <c r="D9" s="67" t="s">
        <v>6</v>
      </c>
      <c r="E9" s="67" t="s">
        <v>1</v>
      </c>
      <c r="F9" s="67" t="s">
        <v>22431</v>
      </c>
      <c r="G9" s="67" t="s">
        <v>28158</v>
      </c>
      <c r="H9" s="68" t="s">
        <v>5</v>
      </c>
      <c r="I9" s="69" t="s">
        <v>4</v>
      </c>
    </row>
    <row r="10" spans="1:9" ht="30" x14ac:dyDescent="0.25">
      <c r="A10" s="8" t="s">
        <v>22055</v>
      </c>
      <c r="B10" s="8" t="s">
        <v>22009</v>
      </c>
      <c r="C10" s="8" t="s">
        <v>22054</v>
      </c>
      <c r="D10" s="8"/>
      <c r="E10" s="13" t="s">
        <v>22053</v>
      </c>
      <c r="F10" s="62" t="str">
        <f t="shared" ref="F10:F23" si="0">HYPERLINK("https://shop-askom.kz/?pbrandnumber="&amp;C10&amp;"&amp;pbrandname=BERAL", "К товару")</f>
        <v>К товару</v>
      </c>
      <c r="G10" s="76">
        <v>3195.6670799999997</v>
      </c>
      <c r="H10" s="61">
        <v>20</v>
      </c>
      <c r="I10" s="75"/>
    </row>
    <row r="11" spans="1:9" ht="30" x14ac:dyDescent="0.25">
      <c r="A11" s="8" t="s">
        <v>22052</v>
      </c>
      <c r="B11" s="8" t="s">
        <v>22009</v>
      </c>
      <c r="C11" s="8" t="s">
        <v>22051</v>
      </c>
      <c r="D11" s="8"/>
      <c r="E11" s="13" t="s">
        <v>22050</v>
      </c>
      <c r="F11" s="62" t="str">
        <f t="shared" si="0"/>
        <v>К товару</v>
      </c>
      <c r="G11" s="76">
        <v>3282.5530799999997</v>
      </c>
      <c r="H11" s="61">
        <v>33</v>
      </c>
      <c r="I11" s="75"/>
    </row>
    <row r="12" spans="1:9" ht="30" x14ac:dyDescent="0.25">
      <c r="A12" s="8" t="s">
        <v>22049</v>
      </c>
      <c r="B12" s="8" t="s">
        <v>22009</v>
      </c>
      <c r="C12" s="8" t="s">
        <v>22048</v>
      </c>
      <c r="D12" s="8"/>
      <c r="E12" s="13" t="s">
        <v>22047</v>
      </c>
      <c r="F12" s="62" t="str">
        <f t="shared" si="0"/>
        <v>К товару</v>
      </c>
      <c r="G12" s="76">
        <v>3041.0099999999998</v>
      </c>
      <c r="H12" s="61">
        <v>31</v>
      </c>
      <c r="I12" s="75"/>
    </row>
    <row r="13" spans="1:9" ht="30" x14ac:dyDescent="0.25">
      <c r="A13" s="8" t="s">
        <v>22046</v>
      </c>
      <c r="B13" s="8" t="s">
        <v>22009</v>
      </c>
      <c r="C13" s="8" t="s">
        <v>22045</v>
      </c>
      <c r="D13" s="8" t="s">
        <v>22044</v>
      </c>
      <c r="E13" s="13" t="s">
        <v>22043</v>
      </c>
      <c r="F13" s="62" t="str">
        <f t="shared" si="0"/>
        <v>К товару</v>
      </c>
      <c r="G13" s="76">
        <v>3321.3621600000001</v>
      </c>
      <c r="H13" s="61">
        <v>30</v>
      </c>
      <c r="I13" s="75"/>
    </row>
    <row r="14" spans="1:9" ht="30" x14ac:dyDescent="0.25">
      <c r="A14" s="8" t="s">
        <v>22042</v>
      </c>
      <c r="B14" s="8" t="s">
        <v>22009</v>
      </c>
      <c r="C14" s="8" t="s">
        <v>22041</v>
      </c>
      <c r="D14" s="8"/>
      <c r="E14" s="13" t="s">
        <v>22040</v>
      </c>
      <c r="F14" s="62" t="str">
        <f t="shared" si="0"/>
        <v>К товару</v>
      </c>
      <c r="G14" s="76">
        <v>3446.4780000000001</v>
      </c>
      <c r="H14" s="61">
        <v>41</v>
      </c>
      <c r="I14" s="75"/>
    </row>
    <row r="15" spans="1:9" ht="30" x14ac:dyDescent="0.25">
      <c r="A15" s="8" t="s">
        <v>22039</v>
      </c>
      <c r="B15" s="8" t="s">
        <v>22009</v>
      </c>
      <c r="C15" s="8" t="s">
        <v>22038</v>
      </c>
      <c r="D15" s="8"/>
      <c r="E15" s="13" t="s">
        <v>22037</v>
      </c>
      <c r="F15" s="62" t="str">
        <f t="shared" si="0"/>
        <v>К товару</v>
      </c>
      <c r="G15" s="76">
        <v>3716.98308</v>
      </c>
      <c r="H15" s="61">
        <v>34</v>
      </c>
      <c r="I15" s="75"/>
    </row>
    <row r="16" spans="1:9" ht="15" x14ac:dyDescent="0.25">
      <c r="A16" s="8" t="s">
        <v>22036</v>
      </c>
      <c r="B16" s="8" t="s">
        <v>22009</v>
      </c>
      <c r="C16" s="8" t="s">
        <v>22035</v>
      </c>
      <c r="D16" s="8" t="s">
        <v>22035</v>
      </c>
      <c r="E16" s="13" t="s">
        <v>22034</v>
      </c>
      <c r="F16" s="62" t="str">
        <f t="shared" si="0"/>
        <v>К товару</v>
      </c>
      <c r="G16" s="76">
        <v>3079.8190799999998</v>
      </c>
      <c r="H16" s="61">
        <v>50</v>
      </c>
      <c r="I16" s="75"/>
    </row>
    <row r="17" spans="1:9" ht="15" x14ac:dyDescent="0.25">
      <c r="A17" s="8" t="s">
        <v>22033</v>
      </c>
      <c r="B17" s="8" t="s">
        <v>22009</v>
      </c>
      <c r="C17" s="8" t="s">
        <v>22032</v>
      </c>
      <c r="D17" s="8"/>
      <c r="E17" s="13" t="s">
        <v>22031</v>
      </c>
      <c r="F17" s="62" t="str">
        <f t="shared" si="0"/>
        <v>К товару</v>
      </c>
      <c r="G17" s="76">
        <v>3678.174</v>
      </c>
      <c r="H17" s="61">
        <v>30</v>
      </c>
      <c r="I17" s="75"/>
    </row>
    <row r="18" spans="1:9" ht="30" x14ac:dyDescent="0.25">
      <c r="A18" s="8" t="s">
        <v>22030</v>
      </c>
      <c r="B18" s="8" t="s">
        <v>22009</v>
      </c>
      <c r="C18" s="8" t="s">
        <v>22029</v>
      </c>
      <c r="D18" s="8" t="s">
        <v>22028</v>
      </c>
      <c r="E18" s="13" t="s">
        <v>22027</v>
      </c>
      <c r="F18" s="62" t="str">
        <f t="shared" si="0"/>
        <v>К товару</v>
      </c>
      <c r="G18" s="76">
        <v>5232.8541599999999</v>
      </c>
      <c r="H18" s="61">
        <v>30</v>
      </c>
      <c r="I18" s="75"/>
    </row>
    <row r="19" spans="1:9" ht="15" x14ac:dyDescent="0.25">
      <c r="A19" s="8" t="s">
        <v>22026</v>
      </c>
      <c r="B19" s="8" t="s">
        <v>22009</v>
      </c>
      <c r="C19" s="8" t="s">
        <v>22025</v>
      </c>
      <c r="D19" s="8" t="s">
        <v>22024</v>
      </c>
      <c r="E19" s="13" t="s">
        <v>22023</v>
      </c>
      <c r="F19" s="62" t="str">
        <f t="shared" si="0"/>
        <v>К товару</v>
      </c>
      <c r="G19" s="76">
        <v>3900.6021600000004</v>
      </c>
      <c r="H19" s="61">
        <v>90</v>
      </c>
      <c r="I19" s="75"/>
    </row>
    <row r="20" spans="1:9" ht="15" x14ac:dyDescent="0.25">
      <c r="A20" s="8" t="s">
        <v>22022</v>
      </c>
      <c r="B20" s="8" t="s">
        <v>22009</v>
      </c>
      <c r="C20" s="8" t="s">
        <v>22021</v>
      </c>
      <c r="D20" s="8" t="s">
        <v>22020</v>
      </c>
      <c r="E20" s="13" t="s">
        <v>22019</v>
      </c>
      <c r="F20" s="62" t="str">
        <f t="shared" si="0"/>
        <v>К товару</v>
      </c>
      <c r="G20" s="76">
        <v>4248.1461600000002</v>
      </c>
      <c r="H20" s="61">
        <v>41</v>
      </c>
      <c r="I20" s="75"/>
    </row>
    <row r="21" spans="1:9" ht="15" x14ac:dyDescent="0.25">
      <c r="A21" s="8" t="s">
        <v>22018</v>
      </c>
      <c r="B21" s="8" t="s">
        <v>22009</v>
      </c>
      <c r="C21" s="8" t="s">
        <v>22017</v>
      </c>
      <c r="D21" s="8" t="s">
        <v>2555</v>
      </c>
      <c r="E21" s="13" t="s">
        <v>22016</v>
      </c>
      <c r="F21" s="62" t="str">
        <f t="shared" si="0"/>
        <v>К товару</v>
      </c>
      <c r="G21" s="76">
        <v>4344.3</v>
      </c>
      <c r="H21" s="61">
        <v>32</v>
      </c>
      <c r="I21" s="75"/>
    </row>
    <row r="22" spans="1:9" ht="30" x14ac:dyDescent="0.25">
      <c r="A22" s="8" t="s">
        <v>22015</v>
      </c>
      <c r="B22" s="8" t="s">
        <v>22009</v>
      </c>
      <c r="C22" s="8" t="s">
        <v>22014</v>
      </c>
      <c r="D22" s="8"/>
      <c r="E22" s="13" t="s">
        <v>28161</v>
      </c>
      <c r="F22" s="62" t="str">
        <f t="shared" si="0"/>
        <v>К товару</v>
      </c>
      <c r="G22" s="76">
        <v>4161.2601599999998</v>
      </c>
      <c r="H22" s="61">
        <v>99</v>
      </c>
      <c r="I22" s="75"/>
    </row>
    <row r="23" spans="1:9" ht="30" x14ac:dyDescent="0.25">
      <c r="A23" s="8" t="s">
        <v>22013</v>
      </c>
      <c r="B23" s="8" t="s">
        <v>22009</v>
      </c>
      <c r="C23" s="8" t="s">
        <v>22012</v>
      </c>
      <c r="D23" s="8" t="s">
        <v>22011</v>
      </c>
      <c r="E23" s="13" t="s">
        <v>22010</v>
      </c>
      <c r="F23" s="62" t="str">
        <f t="shared" si="0"/>
        <v>К товару</v>
      </c>
      <c r="G23" s="76">
        <v>5251.9690799999998</v>
      </c>
      <c r="H23" s="61">
        <v>62</v>
      </c>
      <c r="I23" s="75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87" fitToHeight="2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I57"/>
  <sheetViews>
    <sheetView view="pageBreakPreview" topLeftCell="B1" zoomScaleNormal="100" zoomScaleSheetLayoutView="100" workbookViewId="0">
      <selection activeCell="M19" sqref="M19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4" width="16" style="1" customWidth="1"/>
    <col min="5" max="5" width="73" style="1" customWidth="1"/>
    <col min="6" max="6" width="14.7109375" style="14" bestFit="1" customWidth="1"/>
    <col min="7" max="7" width="10.42578125" style="17" customWidth="1"/>
    <col min="8" max="8" width="9.140625" style="17"/>
    <col min="9" max="9" width="11.140625" style="2" bestFit="1" customWidth="1"/>
    <col min="10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23"/>
      <c r="H1" s="23"/>
      <c r="I1" s="10"/>
    </row>
    <row r="2" spans="1:9" ht="56.25" customHeight="1" x14ac:dyDescent="0.25">
      <c r="A2" s="66"/>
      <c r="B2" s="65"/>
      <c r="C2" s="65"/>
      <c r="D2" s="166" t="s">
        <v>28162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6"/>
      <c r="H8" s="16"/>
      <c r="I8" s="11"/>
    </row>
    <row r="9" spans="1:9" s="4" customFormat="1" ht="25.5" x14ac:dyDescent="0.25">
      <c r="A9" s="67" t="s">
        <v>0</v>
      </c>
      <c r="B9" s="67" t="s">
        <v>2</v>
      </c>
      <c r="C9" s="67" t="s">
        <v>3</v>
      </c>
      <c r="D9" s="67" t="s">
        <v>6</v>
      </c>
      <c r="E9" s="67" t="s">
        <v>1</v>
      </c>
      <c r="F9" s="67" t="s">
        <v>22431</v>
      </c>
      <c r="G9" s="68" t="s">
        <v>28158</v>
      </c>
      <c r="H9" s="68" t="s">
        <v>5</v>
      </c>
      <c r="I9" s="69" t="s">
        <v>4</v>
      </c>
    </row>
    <row r="10" spans="1:9" ht="15" x14ac:dyDescent="0.25">
      <c r="A10" s="8" t="s">
        <v>2307</v>
      </c>
      <c r="B10" s="8" t="s">
        <v>1433</v>
      </c>
      <c r="C10" s="8" t="s">
        <v>2308</v>
      </c>
      <c r="D10" s="8" t="s">
        <v>2309</v>
      </c>
      <c r="E10" s="13" t="s">
        <v>2310</v>
      </c>
      <c r="F10" s="77" t="str">
        <f t="shared" ref="F10:F57" si="0">HYPERLINK("https://shop-askom.kz/?pbrandnumber="&amp;C10&amp;"&amp;pbrandname=BGS", "К товару")</f>
        <v>К товару</v>
      </c>
      <c r="G10" s="18">
        <v>9238.8780000000006</v>
      </c>
      <c r="H10" s="61">
        <v>12</v>
      </c>
      <c r="I10" s="75"/>
    </row>
    <row r="11" spans="1:9" ht="15" x14ac:dyDescent="0.25">
      <c r="A11" s="8" t="s">
        <v>2311</v>
      </c>
      <c r="B11" s="8" t="s">
        <v>1433</v>
      </c>
      <c r="C11" s="8" t="s">
        <v>2312</v>
      </c>
      <c r="D11" s="8" t="s">
        <v>2313</v>
      </c>
      <c r="E11" s="13" t="s">
        <v>2314</v>
      </c>
      <c r="F11" s="77" t="str">
        <f t="shared" si="0"/>
        <v>К товару</v>
      </c>
      <c r="G11" s="18">
        <v>166.24187999999998</v>
      </c>
      <c r="H11" s="61">
        <v>98</v>
      </c>
      <c r="I11" s="75"/>
    </row>
    <row r="12" spans="1:9" ht="15" x14ac:dyDescent="0.25">
      <c r="A12" s="8" t="s">
        <v>2315</v>
      </c>
      <c r="B12" s="8" t="s">
        <v>1433</v>
      </c>
      <c r="C12" s="8" t="s">
        <v>2316</v>
      </c>
      <c r="D12" s="8" t="s">
        <v>2317</v>
      </c>
      <c r="E12" s="13" t="s">
        <v>2318</v>
      </c>
      <c r="F12" s="77" t="str">
        <f t="shared" si="0"/>
        <v>К товару</v>
      </c>
      <c r="G12" s="18">
        <v>357.97031999999996</v>
      </c>
      <c r="H12" s="61">
        <v>2</v>
      </c>
      <c r="I12" s="75"/>
    </row>
    <row r="13" spans="1:9" ht="15" x14ac:dyDescent="0.25">
      <c r="A13" s="8" t="s">
        <v>2319</v>
      </c>
      <c r="B13" s="8" t="s">
        <v>1433</v>
      </c>
      <c r="C13" s="8" t="s">
        <v>2320</v>
      </c>
      <c r="D13" s="8" t="s">
        <v>2321</v>
      </c>
      <c r="E13" s="13" t="s">
        <v>2322</v>
      </c>
      <c r="F13" s="77" t="str">
        <f t="shared" si="0"/>
        <v>К товару</v>
      </c>
      <c r="G13" s="18">
        <v>24975.091079999998</v>
      </c>
      <c r="H13" s="61">
        <v>9</v>
      </c>
      <c r="I13" s="75"/>
    </row>
    <row r="14" spans="1:9" ht="15" x14ac:dyDescent="0.25">
      <c r="A14" s="8" t="s">
        <v>2323</v>
      </c>
      <c r="B14" s="8" t="s">
        <v>1433</v>
      </c>
      <c r="C14" s="8" t="s">
        <v>2324</v>
      </c>
      <c r="D14" s="8" t="s">
        <v>2325</v>
      </c>
      <c r="E14" s="13" t="s">
        <v>2326</v>
      </c>
      <c r="F14" s="77" t="str">
        <f t="shared" si="0"/>
        <v>К товару</v>
      </c>
      <c r="G14" s="18">
        <v>20659.753079999999</v>
      </c>
      <c r="H14" s="61">
        <v>10</v>
      </c>
      <c r="I14" s="75"/>
    </row>
    <row r="15" spans="1:9" ht="15" x14ac:dyDescent="0.25">
      <c r="A15" s="8" t="s">
        <v>2327</v>
      </c>
      <c r="B15" s="8" t="s">
        <v>1433</v>
      </c>
      <c r="C15" s="8" t="s">
        <v>2328</v>
      </c>
      <c r="D15" s="8" t="s">
        <v>2329</v>
      </c>
      <c r="E15" s="13" t="s">
        <v>2330</v>
      </c>
      <c r="F15" s="77" t="str">
        <f t="shared" si="0"/>
        <v>К товару</v>
      </c>
      <c r="G15" s="18">
        <v>9132.8770800000002</v>
      </c>
      <c r="H15" s="61">
        <v>14</v>
      </c>
      <c r="I15" s="75"/>
    </row>
    <row r="16" spans="1:9" ht="15" x14ac:dyDescent="0.25">
      <c r="A16" s="8" t="s">
        <v>2331</v>
      </c>
      <c r="B16" s="8" t="s">
        <v>1433</v>
      </c>
      <c r="C16" s="8" t="s">
        <v>2332</v>
      </c>
      <c r="D16" s="8" t="s">
        <v>2333</v>
      </c>
      <c r="E16" s="13" t="s">
        <v>2334</v>
      </c>
      <c r="F16" s="77" t="str">
        <f t="shared" si="0"/>
        <v>К товару</v>
      </c>
      <c r="G16" s="18">
        <v>74721.960000000006</v>
      </c>
      <c r="H16" s="61">
        <v>6</v>
      </c>
      <c r="I16" s="75"/>
    </row>
    <row r="17" spans="1:9" ht="15" x14ac:dyDescent="0.25">
      <c r="A17" s="8" t="s">
        <v>2335</v>
      </c>
      <c r="B17" s="8" t="s">
        <v>1433</v>
      </c>
      <c r="C17" s="8" t="s">
        <v>2336</v>
      </c>
      <c r="D17" s="8" t="s">
        <v>2337</v>
      </c>
      <c r="E17" s="13" t="s">
        <v>2338</v>
      </c>
      <c r="F17" s="77" t="str">
        <f t="shared" si="0"/>
        <v>К товару</v>
      </c>
      <c r="G17" s="18">
        <v>1381.4874</v>
      </c>
      <c r="H17" s="61">
        <v>30</v>
      </c>
      <c r="I17" s="75"/>
    </row>
    <row r="18" spans="1:9" ht="15" x14ac:dyDescent="0.25">
      <c r="A18" s="8" t="s">
        <v>2339</v>
      </c>
      <c r="B18" s="8" t="s">
        <v>1433</v>
      </c>
      <c r="C18" s="8" t="s">
        <v>2340</v>
      </c>
      <c r="D18" s="8" t="s">
        <v>2341</v>
      </c>
      <c r="E18" s="13" t="s">
        <v>2342</v>
      </c>
      <c r="F18" s="77" t="str">
        <f t="shared" si="0"/>
        <v>К товару</v>
      </c>
      <c r="G18" s="18">
        <v>72115.38</v>
      </c>
      <c r="H18" s="61">
        <v>4</v>
      </c>
      <c r="I18" s="75"/>
    </row>
    <row r="19" spans="1:9" ht="15" x14ac:dyDescent="0.25">
      <c r="A19" s="8" t="s">
        <v>2343</v>
      </c>
      <c r="B19" s="8" t="s">
        <v>1433</v>
      </c>
      <c r="C19" s="8" t="s">
        <v>2344</v>
      </c>
      <c r="D19" s="8" t="s">
        <v>2345</v>
      </c>
      <c r="E19" s="13" t="s">
        <v>2346</v>
      </c>
      <c r="F19" s="77" t="str">
        <f t="shared" si="0"/>
        <v>К товару</v>
      </c>
      <c r="G19" s="18">
        <v>122895.61308000001</v>
      </c>
      <c r="H19" s="61">
        <v>6</v>
      </c>
      <c r="I19" s="75"/>
    </row>
    <row r="20" spans="1:9" ht="15" x14ac:dyDescent="0.25">
      <c r="A20" s="8" t="s">
        <v>2347</v>
      </c>
      <c r="B20" s="8" t="s">
        <v>1433</v>
      </c>
      <c r="C20" s="8" t="s">
        <v>2348</v>
      </c>
      <c r="D20" s="8" t="s">
        <v>2349</v>
      </c>
      <c r="E20" s="13" t="s">
        <v>2350</v>
      </c>
      <c r="F20" s="77" t="str">
        <f t="shared" si="0"/>
        <v>К товару</v>
      </c>
      <c r="G20" s="18">
        <v>97022.7</v>
      </c>
      <c r="H20" s="61">
        <v>1</v>
      </c>
      <c r="I20" s="75"/>
    </row>
    <row r="21" spans="1:9" ht="15" x14ac:dyDescent="0.25">
      <c r="A21" s="8" t="s">
        <v>2351</v>
      </c>
      <c r="B21" s="8" t="s">
        <v>1433</v>
      </c>
      <c r="C21" s="8" t="s">
        <v>2352</v>
      </c>
      <c r="D21" s="8" t="s">
        <v>2353</v>
      </c>
      <c r="E21" s="13" t="s">
        <v>2354</v>
      </c>
      <c r="F21" s="77" t="str">
        <f t="shared" si="0"/>
        <v>К товару</v>
      </c>
      <c r="G21" s="18">
        <v>6246.5241599999999</v>
      </c>
      <c r="H21" s="61">
        <v>20</v>
      </c>
      <c r="I21" s="75"/>
    </row>
    <row r="22" spans="1:9" ht="15" x14ac:dyDescent="0.25">
      <c r="A22" s="8" t="s">
        <v>2355</v>
      </c>
      <c r="B22" s="8" t="s">
        <v>1433</v>
      </c>
      <c r="C22" s="8" t="s">
        <v>2356</v>
      </c>
      <c r="D22" s="8" t="s">
        <v>2357</v>
      </c>
      <c r="E22" s="13" t="s">
        <v>2358</v>
      </c>
      <c r="F22" s="77" t="str">
        <f t="shared" si="0"/>
        <v>К товару</v>
      </c>
      <c r="G22" s="18">
        <v>3803.8690799999999</v>
      </c>
      <c r="H22" s="61">
        <v>20</v>
      </c>
      <c r="I22" s="75"/>
    </row>
    <row r="23" spans="1:9" ht="15" x14ac:dyDescent="0.25">
      <c r="A23" s="8" t="s">
        <v>2359</v>
      </c>
      <c r="B23" s="8" t="s">
        <v>1433</v>
      </c>
      <c r="C23" s="8" t="s">
        <v>2360</v>
      </c>
      <c r="D23" s="8" t="s">
        <v>2361</v>
      </c>
      <c r="E23" s="13" t="s">
        <v>2362</v>
      </c>
      <c r="F23" s="77" t="str">
        <f t="shared" si="0"/>
        <v>К товару</v>
      </c>
      <c r="G23" s="18">
        <v>4720.8059999999996</v>
      </c>
      <c r="H23" s="61">
        <v>48</v>
      </c>
      <c r="I23" s="75"/>
    </row>
    <row r="24" spans="1:9" ht="15" x14ac:dyDescent="0.25">
      <c r="A24" s="8" t="s">
        <v>2363</v>
      </c>
      <c r="B24" s="8" t="s">
        <v>1433</v>
      </c>
      <c r="C24" s="8" t="s">
        <v>2364</v>
      </c>
      <c r="D24" s="8" t="s">
        <v>2365</v>
      </c>
      <c r="E24" s="13" t="s">
        <v>2366</v>
      </c>
      <c r="F24" s="77" t="str">
        <f t="shared" si="0"/>
        <v>К товару</v>
      </c>
      <c r="G24" s="18">
        <v>1149.21216</v>
      </c>
      <c r="H24" s="61">
        <v>98</v>
      </c>
      <c r="I24" s="75"/>
    </row>
    <row r="25" spans="1:9" ht="15" x14ac:dyDescent="0.25">
      <c r="A25" s="8" t="s">
        <v>2367</v>
      </c>
      <c r="B25" s="8" t="s">
        <v>1433</v>
      </c>
      <c r="C25" s="8" t="s">
        <v>2368</v>
      </c>
      <c r="D25" s="8" t="s">
        <v>2369</v>
      </c>
      <c r="E25" s="13" t="s">
        <v>2370</v>
      </c>
      <c r="F25" s="77" t="str">
        <f t="shared" si="0"/>
        <v>К товару</v>
      </c>
      <c r="G25" s="18">
        <v>8766.2181600000004</v>
      </c>
      <c r="H25" s="61">
        <v>20</v>
      </c>
      <c r="I25" s="75"/>
    </row>
    <row r="26" spans="1:9" ht="15" x14ac:dyDescent="0.25">
      <c r="A26" s="8" t="s">
        <v>2371</v>
      </c>
      <c r="B26" s="8" t="s">
        <v>1433</v>
      </c>
      <c r="C26" s="8" t="s">
        <v>2372</v>
      </c>
      <c r="D26" s="8" t="s">
        <v>2373</v>
      </c>
      <c r="E26" s="13" t="s">
        <v>2374</v>
      </c>
      <c r="F26" s="77" t="str">
        <f t="shared" si="0"/>
        <v>К товару</v>
      </c>
      <c r="G26" s="18">
        <v>2268.8830800000001</v>
      </c>
      <c r="H26" s="61">
        <v>17</v>
      </c>
      <c r="I26" s="75"/>
    </row>
    <row r="27" spans="1:9" ht="15" x14ac:dyDescent="0.25">
      <c r="A27" s="8" t="s">
        <v>2375</v>
      </c>
      <c r="B27" s="8" t="s">
        <v>1433</v>
      </c>
      <c r="C27" s="8" t="s">
        <v>2376</v>
      </c>
      <c r="D27" s="8" t="s">
        <v>2377</v>
      </c>
      <c r="E27" s="13" t="s">
        <v>2378</v>
      </c>
      <c r="F27" s="77" t="str">
        <f t="shared" si="0"/>
        <v>К товару</v>
      </c>
      <c r="G27" s="18">
        <v>218.95272</v>
      </c>
      <c r="H27" s="61">
        <v>46</v>
      </c>
      <c r="I27" s="75"/>
    </row>
    <row r="28" spans="1:9" ht="15" x14ac:dyDescent="0.25">
      <c r="A28" s="8" t="s">
        <v>2379</v>
      </c>
      <c r="B28" s="8" t="s">
        <v>1433</v>
      </c>
      <c r="C28" s="8" t="s">
        <v>2380</v>
      </c>
      <c r="D28" s="8" t="s">
        <v>2381</v>
      </c>
      <c r="E28" s="13" t="s">
        <v>2382</v>
      </c>
      <c r="F28" s="77" t="str">
        <f t="shared" si="0"/>
        <v>К товару</v>
      </c>
      <c r="G28" s="18">
        <v>3069.9719999999998</v>
      </c>
      <c r="H28" s="61">
        <v>18</v>
      </c>
      <c r="I28" s="75"/>
    </row>
    <row r="29" spans="1:9" ht="30" x14ac:dyDescent="0.25">
      <c r="A29" s="8" t="s">
        <v>2383</v>
      </c>
      <c r="B29" s="8" t="s">
        <v>1433</v>
      </c>
      <c r="C29" s="8" t="s">
        <v>2384</v>
      </c>
      <c r="D29" s="8" t="s">
        <v>2385</v>
      </c>
      <c r="E29" s="13" t="s">
        <v>2386</v>
      </c>
      <c r="F29" s="77" t="str">
        <f t="shared" si="0"/>
        <v>К товару</v>
      </c>
      <c r="G29" s="18">
        <v>2983.0859999999998</v>
      </c>
      <c r="H29" s="61">
        <v>20</v>
      </c>
      <c r="I29" s="75"/>
    </row>
    <row r="30" spans="1:9" ht="30" x14ac:dyDescent="0.25">
      <c r="A30" s="8" t="s">
        <v>2387</v>
      </c>
      <c r="B30" s="8" t="s">
        <v>1433</v>
      </c>
      <c r="C30" s="8" t="s">
        <v>2388</v>
      </c>
      <c r="D30" s="8" t="s">
        <v>2389</v>
      </c>
      <c r="E30" s="13" t="s">
        <v>2390</v>
      </c>
      <c r="F30" s="77" t="str">
        <f t="shared" si="0"/>
        <v>К товару</v>
      </c>
      <c r="G30" s="18">
        <v>16170.64308</v>
      </c>
      <c r="H30" s="61">
        <v>10</v>
      </c>
      <c r="I30" s="75"/>
    </row>
    <row r="31" spans="1:9" ht="30" x14ac:dyDescent="0.25">
      <c r="A31" s="8" t="s">
        <v>2391</v>
      </c>
      <c r="B31" s="8" t="s">
        <v>1433</v>
      </c>
      <c r="C31" s="8" t="s">
        <v>2392</v>
      </c>
      <c r="D31" s="8" t="s">
        <v>2393</v>
      </c>
      <c r="E31" s="13" t="s">
        <v>2394</v>
      </c>
      <c r="F31" s="77" t="str">
        <f t="shared" si="0"/>
        <v>К товару</v>
      </c>
      <c r="G31" s="18">
        <v>10822.52016</v>
      </c>
      <c r="H31" s="61">
        <v>20</v>
      </c>
      <c r="I31" s="75"/>
    </row>
    <row r="32" spans="1:9" ht="15" x14ac:dyDescent="0.25">
      <c r="A32" s="8" t="s">
        <v>2395</v>
      </c>
      <c r="B32" s="8" t="s">
        <v>1433</v>
      </c>
      <c r="C32" s="8" t="s">
        <v>2396</v>
      </c>
      <c r="D32" s="8" t="s">
        <v>2397</v>
      </c>
      <c r="E32" s="13" t="s">
        <v>2398</v>
      </c>
      <c r="F32" s="77" t="str">
        <f t="shared" si="0"/>
        <v>К товару</v>
      </c>
      <c r="G32" s="18">
        <v>6690.2219999999998</v>
      </c>
      <c r="H32" s="61">
        <v>14</v>
      </c>
      <c r="I32" s="75"/>
    </row>
    <row r="33" spans="1:9" ht="15" x14ac:dyDescent="0.25">
      <c r="A33" s="8" t="s">
        <v>2399</v>
      </c>
      <c r="B33" s="8" t="s">
        <v>1433</v>
      </c>
      <c r="C33" s="8" t="s">
        <v>2400</v>
      </c>
      <c r="D33" s="8" t="s">
        <v>2397</v>
      </c>
      <c r="E33" s="13" t="s">
        <v>2398</v>
      </c>
      <c r="F33" s="77" t="str">
        <f t="shared" si="0"/>
        <v>К товару</v>
      </c>
      <c r="G33" s="18">
        <v>8370.018</v>
      </c>
      <c r="H33" s="61">
        <v>20</v>
      </c>
      <c r="I33" s="75"/>
    </row>
    <row r="34" spans="1:9" ht="30" x14ac:dyDescent="0.25">
      <c r="A34" s="8" t="s">
        <v>2401</v>
      </c>
      <c r="B34" s="8" t="s">
        <v>1433</v>
      </c>
      <c r="C34" s="8" t="s">
        <v>2402</v>
      </c>
      <c r="D34" s="8" t="s">
        <v>2403</v>
      </c>
      <c r="E34" s="13" t="s">
        <v>2404</v>
      </c>
      <c r="F34" s="77" t="str">
        <f t="shared" si="0"/>
        <v>К товару</v>
      </c>
      <c r="G34" s="18">
        <v>6555.2590799999998</v>
      </c>
      <c r="H34" s="61">
        <v>12</v>
      </c>
      <c r="I34" s="75"/>
    </row>
    <row r="35" spans="1:9" ht="30" x14ac:dyDescent="0.25">
      <c r="A35" s="8" t="s">
        <v>2405</v>
      </c>
      <c r="B35" s="8" t="s">
        <v>1433</v>
      </c>
      <c r="C35" s="8" t="s">
        <v>2406</v>
      </c>
      <c r="D35" s="8" t="s">
        <v>2407</v>
      </c>
      <c r="E35" s="13" t="s">
        <v>2408</v>
      </c>
      <c r="F35" s="77" t="str">
        <f t="shared" si="0"/>
        <v>К товару</v>
      </c>
      <c r="G35" s="18">
        <v>16170.64308</v>
      </c>
      <c r="H35" s="61">
        <v>47</v>
      </c>
      <c r="I35" s="75"/>
    </row>
    <row r="36" spans="1:9" ht="15" x14ac:dyDescent="0.25">
      <c r="A36" s="8" t="s">
        <v>2409</v>
      </c>
      <c r="B36" s="8" t="s">
        <v>1433</v>
      </c>
      <c r="C36" s="8" t="s">
        <v>2410</v>
      </c>
      <c r="D36" s="8" t="s">
        <v>2411</v>
      </c>
      <c r="E36" s="13" t="s">
        <v>2412</v>
      </c>
      <c r="F36" s="77" t="str">
        <f t="shared" si="0"/>
        <v>К товару</v>
      </c>
      <c r="G36" s="18">
        <v>8920.2960000000003</v>
      </c>
      <c r="H36" s="61">
        <v>10</v>
      </c>
      <c r="I36" s="75"/>
    </row>
    <row r="37" spans="1:9" ht="15" x14ac:dyDescent="0.25">
      <c r="A37" s="8" t="s">
        <v>2413</v>
      </c>
      <c r="B37" s="8" t="s">
        <v>1433</v>
      </c>
      <c r="C37" s="8" t="s">
        <v>2414</v>
      </c>
      <c r="D37" s="8" t="s">
        <v>2415</v>
      </c>
      <c r="E37" s="13" t="s">
        <v>2416</v>
      </c>
      <c r="F37" s="77" t="str">
        <f t="shared" si="0"/>
        <v>К товару</v>
      </c>
      <c r="G37" s="18">
        <v>48212.462160000003</v>
      </c>
      <c r="H37" s="61">
        <v>5</v>
      </c>
      <c r="I37" s="75"/>
    </row>
    <row r="38" spans="1:9" ht="30" x14ac:dyDescent="0.25">
      <c r="A38" s="8" t="s">
        <v>2417</v>
      </c>
      <c r="B38" s="8" t="s">
        <v>1433</v>
      </c>
      <c r="C38" s="8" t="s">
        <v>2418</v>
      </c>
      <c r="D38" s="8" t="s">
        <v>2419</v>
      </c>
      <c r="E38" s="13" t="s">
        <v>2420</v>
      </c>
      <c r="F38" s="77" t="str">
        <f t="shared" si="0"/>
        <v>К товару</v>
      </c>
      <c r="G38" s="18">
        <v>21161.954160000001</v>
      </c>
      <c r="H38" s="61">
        <v>10</v>
      </c>
      <c r="I38" s="75"/>
    </row>
    <row r="39" spans="1:9" ht="30" x14ac:dyDescent="0.25">
      <c r="A39" s="8" t="s">
        <v>2421</v>
      </c>
      <c r="B39" s="8" t="s">
        <v>1433</v>
      </c>
      <c r="C39" s="8" t="s">
        <v>2422</v>
      </c>
      <c r="D39" s="8" t="s">
        <v>2423</v>
      </c>
      <c r="E39" s="13" t="s">
        <v>2424</v>
      </c>
      <c r="F39" s="77" t="str">
        <f t="shared" si="0"/>
        <v>К товару</v>
      </c>
      <c r="G39" s="18">
        <v>27253.241999999998</v>
      </c>
      <c r="H39" s="61">
        <v>3</v>
      </c>
      <c r="I39" s="75"/>
    </row>
    <row r="40" spans="1:9" ht="30" x14ac:dyDescent="0.25">
      <c r="A40" s="8" t="s">
        <v>22567</v>
      </c>
      <c r="B40" s="8" t="s">
        <v>1433</v>
      </c>
      <c r="C40" s="8" t="s">
        <v>22568</v>
      </c>
      <c r="D40" s="8" t="s">
        <v>2425</v>
      </c>
      <c r="E40" s="13" t="s">
        <v>22569</v>
      </c>
      <c r="F40" s="77" t="str">
        <f t="shared" si="0"/>
        <v>К товару</v>
      </c>
      <c r="G40" s="18">
        <v>34059.311999999998</v>
      </c>
      <c r="H40" s="61">
        <v>1</v>
      </c>
      <c r="I40" s="75"/>
    </row>
    <row r="41" spans="1:9" ht="15" x14ac:dyDescent="0.25">
      <c r="A41" s="8" t="s">
        <v>2426</v>
      </c>
      <c r="B41" s="8" t="s">
        <v>1433</v>
      </c>
      <c r="C41" s="8" t="s">
        <v>2427</v>
      </c>
      <c r="D41" s="8" t="s">
        <v>2428</v>
      </c>
      <c r="E41" s="13" t="s">
        <v>2429</v>
      </c>
      <c r="F41" s="77" t="str">
        <f t="shared" si="0"/>
        <v>К товару</v>
      </c>
      <c r="G41" s="18">
        <v>21934.08108</v>
      </c>
      <c r="H41" s="61">
        <v>43</v>
      </c>
      <c r="I41" s="75"/>
    </row>
    <row r="42" spans="1:9" ht="30" x14ac:dyDescent="0.25">
      <c r="A42" s="8" t="s">
        <v>2430</v>
      </c>
      <c r="B42" s="8" t="s">
        <v>1433</v>
      </c>
      <c r="C42" s="8" t="s">
        <v>2431</v>
      </c>
      <c r="D42" s="8" t="s">
        <v>2432</v>
      </c>
      <c r="E42" s="13" t="s">
        <v>2433</v>
      </c>
      <c r="F42" s="77" t="str">
        <f t="shared" si="0"/>
        <v>К товару</v>
      </c>
      <c r="G42" s="18">
        <v>16547.149079999999</v>
      </c>
      <c r="H42" s="61">
        <v>8</v>
      </c>
      <c r="I42" s="75"/>
    </row>
    <row r="43" spans="1:9" ht="30" x14ac:dyDescent="0.25">
      <c r="A43" s="8" t="s">
        <v>2434</v>
      </c>
      <c r="B43" s="8" t="s">
        <v>1433</v>
      </c>
      <c r="C43" s="8" t="s">
        <v>2435</v>
      </c>
      <c r="D43" s="8" t="s">
        <v>2436</v>
      </c>
      <c r="E43" s="13" t="s">
        <v>2433</v>
      </c>
      <c r="F43" s="77" t="str">
        <f t="shared" si="0"/>
        <v>К товару</v>
      </c>
      <c r="G43" s="18">
        <v>19993.627079999998</v>
      </c>
      <c r="H43" s="61">
        <v>18</v>
      </c>
      <c r="I43" s="75"/>
    </row>
    <row r="44" spans="1:9" ht="30" x14ac:dyDescent="0.25">
      <c r="A44" s="8" t="s">
        <v>2437</v>
      </c>
      <c r="B44" s="8" t="s">
        <v>1433</v>
      </c>
      <c r="C44" s="8" t="s">
        <v>2438</v>
      </c>
      <c r="D44" s="8" t="s">
        <v>2439</v>
      </c>
      <c r="E44" s="13" t="s">
        <v>2440</v>
      </c>
      <c r="F44" s="77" t="str">
        <f t="shared" si="0"/>
        <v>К товару</v>
      </c>
      <c r="G44" s="18">
        <v>16296.338159999999</v>
      </c>
      <c r="H44" s="61">
        <v>30</v>
      </c>
      <c r="I44" s="75"/>
    </row>
    <row r="45" spans="1:9" ht="30" x14ac:dyDescent="0.25">
      <c r="A45" s="8" t="s">
        <v>2441</v>
      </c>
      <c r="B45" s="8" t="s">
        <v>1433</v>
      </c>
      <c r="C45" s="8" t="s">
        <v>2442</v>
      </c>
      <c r="D45" s="8" t="s">
        <v>2443</v>
      </c>
      <c r="E45" s="13" t="s">
        <v>2444</v>
      </c>
      <c r="F45" s="77" t="str">
        <f t="shared" si="0"/>
        <v>К товару</v>
      </c>
      <c r="G45" s="18">
        <v>32070.781080000001</v>
      </c>
      <c r="H45" s="61">
        <v>10</v>
      </c>
      <c r="I45" s="75"/>
    </row>
    <row r="46" spans="1:9" ht="15" x14ac:dyDescent="0.25">
      <c r="A46" s="8" t="s">
        <v>2445</v>
      </c>
      <c r="B46" s="8" t="s">
        <v>1433</v>
      </c>
      <c r="C46" s="8" t="s">
        <v>2446</v>
      </c>
      <c r="D46" s="8" t="s">
        <v>2447</v>
      </c>
      <c r="E46" s="13" t="s">
        <v>2448</v>
      </c>
      <c r="F46" s="77" t="str">
        <f t="shared" si="0"/>
        <v>К товару</v>
      </c>
      <c r="G46" s="18">
        <v>23710.61016</v>
      </c>
      <c r="H46" s="61">
        <v>7</v>
      </c>
      <c r="I46" s="75"/>
    </row>
    <row r="47" spans="1:9" ht="30" x14ac:dyDescent="0.25">
      <c r="A47" s="8" t="s">
        <v>2449</v>
      </c>
      <c r="B47" s="8" t="s">
        <v>1433</v>
      </c>
      <c r="C47" s="8" t="s">
        <v>2450</v>
      </c>
      <c r="D47" s="8" t="s">
        <v>2451</v>
      </c>
      <c r="E47" s="13" t="s">
        <v>2452</v>
      </c>
      <c r="F47" s="77" t="str">
        <f t="shared" si="0"/>
        <v>К товару</v>
      </c>
      <c r="G47" s="18">
        <v>13187.55708</v>
      </c>
      <c r="H47" s="61">
        <v>3</v>
      </c>
      <c r="I47" s="75"/>
    </row>
    <row r="48" spans="1:9" ht="30" x14ac:dyDescent="0.25">
      <c r="A48" s="8" t="s">
        <v>2453</v>
      </c>
      <c r="B48" s="8" t="s">
        <v>1433</v>
      </c>
      <c r="C48" s="8" t="s">
        <v>2454</v>
      </c>
      <c r="D48" s="8" t="s">
        <v>2455</v>
      </c>
      <c r="E48" s="13" t="s">
        <v>2456</v>
      </c>
      <c r="F48" s="77" t="str">
        <f t="shared" si="0"/>
        <v>К товару</v>
      </c>
      <c r="G48" s="18">
        <v>33509.034</v>
      </c>
      <c r="H48" s="61">
        <v>6</v>
      </c>
      <c r="I48" s="75"/>
    </row>
    <row r="49" spans="1:9" ht="15" x14ac:dyDescent="0.25">
      <c r="A49" s="8" t="s">
        <v>2457</v>
      </c>
      <c r="B49" s="8" t="s">
        <v>1433</v>
      </c>
      <c r="C49" s="8" t="s">
        <v>2458</v>
      </c>
      <c r="D49" s="8" t="s">
        <v>2459</v>
      </c>
      <c r="E49" s="13" t="s">
        <v>2460</v>
      </c>
      <c r="F49" s="77" t="str">
        <f t="shared" si="0"/>
        <v>К товару</v>
      </c>
      <c r="G49" s="18">
        <v>6941.6121599999997</v>
      </c>
      <c r="H49" s="61">
        <v>20</v>
      </c>
      <c r="I49" s="75"/>
    </row>
    <row r="50" spans="1:9" ht="30" x14ac:dyDescent="0.25">
      <c r="A50" s="8" t="s">
        <v>2461</v>
      </c>
      <c r="B50" s="8" t="s">
        <v>1433</v>
      </c>
      <c r="C50" s="8" t="s">
        <v>2462</v>
      </c>
      <c r="D50" s="8" t="s">
        <v>2463</v>
      </c>
      <c r="E50" s="13" t="s">
        <v>2464</v>
      </c>
      <c r="F50" s="77" t="str">
        <f t="shared" si="0"/>
        <v>К товару</v>
      </c>
      <c r="G50" s="18">
        <v>9962.9279999999999</v>
      </c>
      <c r="H50" s="61">
        <v>20</v>
      </c>
      <c r="I50" s="75"/>
    </row>
    <row r="51" spans="1:9" ht="15" x14ac:dyDescent="0.25">
      <c r="A51" s="8" t="s">
        <v>2465</v>
      </c>
      <c r="B51" s="8" t="s">
        <v>1433</v>
      </c>
      <c r="C51" s="8" t="s">
        <v>2466</v>
      </c>
      <c r="D51" s="8" t="s">
        <v>2467</v>
      </c>
      <c r="E51" s="13" t="s">
        <v>2468</v>
      </c>
      <c r="F51" s="77" t="str">
        <f t="shared" si="0"/>
        <v>К товару</v>
      </c>
      <c r="G51" s="18">
        <v>6284.7539999999999</v>
      </c>
      <c r="H51" s="61">
        <v>17</v>
      </c>
      <c r="I51" s="75"/>
    </row>
    <row r="52" spans="1:9" ht="15" x14ac:dyDescent="0.25">
      <c r="A52" s="8" t="s">
        <v>2469</v>
      </c>
      <c r="B52" s="8" t="s">
        <v>1433</v>
      </c>
      <c r="C52" s="8" t="s">
        <v>2470</v>
      </c>
      <c r="D52" s="8" t="s">
        <v>2471</v>
      </c>
      <c r="E52" s="13" t="s">
        <v>2472</v>
      </c>
      <c r="F52" s="77" t="str">
        <f t="shared" si="0"/>
        <v>К товару</v>
      </c>
      <c r="G52" s="18">
        <v>7858.5490799999998</v>
      </c>
      <c r="H52" s="61">
        <v>20</v>
      </c>
      <c r="I52" s="75"/>
    </row>
    <row r="53" spans="1:9" ht="30" x14ac:dyDescent="0.25">
      <c r="A53" s="8" t="s">
        <v>2473</v>
      </c>
      <c r="B53" s="8" t="s">
        <v>1433</v>
      </c>
      <c r="C53" s="8" t="s">
        <v>2474</v>
      </c>
      <c r="D53" s="8" t="s">
        <v>2475</v>
      </c>
      <c r="E53" s="13" t="s">
        <v>2476</v>
      </c>
      <c r="F53" s="77" t="str">
        <f t="shared" si="0"/>
        <v>К товару</v>
      </c>
      <c r="G53" s="18">
        <v>24241.194</v>
      </c>
      <c r="H53" s="61">
        <v>8</v>
      </c>
      <c r="I53" s="75"/>
    </row>
    <row r="54" spans="1:9" ht="15" x14ac:dyDescent="0.25">
      <c r="A54" s="8" t="s">
        <v>2477</v>
      </c>
      <c r="B54" s="8" t="s">
        <v>1433</v>
      </c>
      <c r="C54" s="8" t="s">
        <v>2478</v>
      </c>
      <c r="D54" s="8" t="s">
        <v>2479</v>
      </c>
      <c r="E54" s="13" t="s">
        <v>2480</v>
      </c>
      <c r="F54" s="77" t="str">
        <f t="shared" si="0"/>
        <v>К товару</v>
      </c>
      <c r="G54" s="18">
        <v>27349.97508</v>
      </c>
      <c r="H54" s="61">
        <v>6</v>
      </c>
      <c r="I54" s="75"/>
    </row>
    <row r="55" spans="1:9" ht="15" x14ac:dyDescent="0.25">
      <c r="A55" s="8" t="s">
        <v>2481</v>
      </c>
      <c r="B55" s="8" t="s">
        <v>1433</v>
      </c>
      <c r="C55" s="8" t="s">
        <v>2482</v>
      </c>
      <c r="D55" s="8" t="s">
        <v>2483</v>
      </c>
      <c r="E55" s="13" t="s">
        <v>2484</v>
      </c>
      <c r="F55" s="77" t="str">
        <f t="shared" si="0"/>
        <v>К товару</v>
      </c>
      <c r="G55" s="18">
        <v>501042.6</v>
      </c>
      <c r="H55" s="61">
        <v>2</v>
      </c>
      <c r="I55" s="75"/>
    </row>
    <row r="56" spans="1:9" ht="15" x14ac:dyDescent="0.25">
      <c r="A56" s="8" t="s">
        <v>2485</v>
      </c>
      <c r="B56" s="8" t="s">
        <v>1433</v>
      </c>
      <c r="C56" s="8" t="s">
        <v>2486</v>
      </c>
      <c r="D56" s="8" t="s">
        <v>2487</v>
      </c>
      <c r="E56" s="13" t="s">
        <v>2488</v>
      </c>
      <c r="F56" s="77" t="str">
        <f t="shared" si="0"/>
        <v>К товару</v>
      </c>
      <c r="G56" s="18">
        <v>37351.712160000003</v>
      </c>
      <c r="H56" s="61">
        <v>6</v>
      </c>
      <c r="I56" s="75"/>
    </row>
    <row r="57" spans="1:9" ht="15" x14ac:dyDescent="0.25">
      <c r="A57" s="8" t="s">
        <v>2489</v>
      </c>
      <c r="B57" s="8" t="s">
        <v>1433</v>
      </c>
      <c r="C57" s="8" t="s">
        <v>2490</v>
      </c>
      <c r="D57" s="8" t="s">
        <v>2491</v>
      </c>
      <c r="E57" s="13" t="s">
        <v>2492</v>
      </c>
      <c r="F57" s="77" t="str">
        <f t="shared" si="0"/>
        <v>К товару</v>
      </c>
      <c r="G57" s="18">
        <v>40865.381999999998</v>
      </c>
      <c r="H57" s="61">
        <v>2</v>
      </c>
      <c r="I57" s="75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89" fitToHeight="2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  <pageSetUpPr fitToPage="1"/>
  </sheetPr>
  <dimension ref="A1:I149"/>
  <sheetViews>
    <sheetView view="pageBreakPreview" topLeftCell="B16" zoomScaleNormal="100" zoomScaleSheetLayoutView="100" workbookViewId="0">
      <selection activeCell="A9" sqref="A9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4" width="16" style="1" customWidth="1"/>
    <col min="5" max="5" width="73" style="1" customWidth="1"/>
    <col min="6" max="6" width="18.7109375" style="14" customWidth="1"/>
    <col min="7" max="7" width="10.42578125" style="17" customWidth="1"/>
    <col min="8" max="8" width="9.140625" style="17"/>
    <col min="9" max="9" width="12.140625" style="2" bestFit="1" customWidth="1"/>
    <col min="10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23"/>
      <c r="H1" s="23"/>
      <c r="I1" s="10"/>
    </row>
    <row r="2" spans="1:9" ht="56.25" customHeight="1" x14ac:dyDescent="0.25">
      <c r="A2" s="66"/>
      <c r="B2" s="65"/>
      <c r="C2" s="65"/>
      <c r="D2" s="168" t="s">
        <v>36349</v>
      </c>
      <c r="E2" s="168"/>
      <c r="F2" s="168"/>
      <c r="G2" s="161"/>
      <c r="H2" s="161"/>
      <c r="I2" s="161"/>
    </row>
    <row r="3" spans="1:9" ht="18.75" customHeight="1" x14ac:dyDescent="0.25">
      <c r="A3" s="63"/>
      <c r="B3" s="162"/>
      <c r="C3" s="162"/>
      <c r="D3" s="168"/>
      <c r="E3" s="168"/>
      <c r="F3" s="168"/>
      <c r="G3" s="163"/>
      <c r="H3" s="163"/>
      <c r="I3" s="163"/>
    </row>
    <row r="4" spans="1:9" ht="18.75" customHeight="1" x14ac:dyDescent="0.25">
      <c r="A4" s="64"/>
      <c r="B4" s="164"/>
      <c r="C4" s="164"/>
      <c r="D4" s="168"/>
      <c r="E4" s="168"/>
      <c r="F4" s="168"/>
      <c r="G4" s="165"/>
      <c r="H4" s="165"/>
      <c r="I4" s="165"/>
    </row>
    <row r="5" spans="1:9" ht="18.75" customHeight="1" x14ac:dyDescent="0.25">
      <c r="A5" s="64"/>
      <c r="B5" s="164"/>
      <c r="C5" s="164"/>
      <c r="D5" s="168"/>
      <c r="E5" s="168"/>
      <c r="F5" s="168"/>
      <c r="G5" s="165"/>
      <c r="H5" s="165"/>
      <c r="I5" s="165"/>
    </row>
    <row r="6" spans="1:9" ht="18.75" customHeight="1" x14ac:dyDescent="0.25">
      <c r="A6" s="64"/>
      <c r="B6" s="164"/>
      <c r="C6" s="164"/>
      <c r="D6" s="168"/>
      <c r="E6" s="168"/>
      <c r="F6" s="168"/>
      <c r="G6" s="165"/>
      <c r="H6" s="165"/>
      <c r="I6" s="165"/>
    </row>
    <row r="7" spans="1:9" ht="37.5" customHeight="1" x14ac:dyDescent="0.25">
      <c r="A7" s="167"/>
      <c r="B7" s="167"/>
      <c r="C7" s="167"/>
      <c r="D7" s="168"/>
      <c r="E7" s="168"/>
      <c r="F7" s="168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6"/>
      <c r="H8" s="16"/>
      <c r="I8" s="11"/>
    </row>
    <row r="9" spans="1:9" s="4" customFormat="1" ht="25.5" x14ac:dyDescent="0.25">
      <c r="A9" s="67" t="s">
        <v>0</v>
      </c>
      <c r="B9" s="67" t="s">
        <v>2</v>
      </c>
      <c r="C9" s="67" t="s">
        <v>3</v>
      </c>
      <c r="D9" s="67" t="s">
        <v>6</v>
      </c>
      <c r="E9" s="67" t="s">
        <v>1</v>
      </c>
      <c r="F9" s="67" t="s">
        <v>22431</v>
      </c>
      <c r="G9" s="68" t="s">
        <v>28158</v>
      </c>
      <c r="H9" s="68" t="s">
        <v>5</v>
      </c>
      <c r="I9" s="69" t="s">
        <v>4</v>
      </c>
    </row>
    <row r="10" spans="1:9" ht="15" x14ac:dyDescent="0.25">
      <c r="A10" s="8" t="s">
        <v>958</v>
      </c>
      <c r="B10" s="78" t="s">
        <v>605</v>
      </c>
      <c r="C10" s="8" t="s">
        <v>9</v>
      </c>
      <c r="D10" s="8" t="s">
        <v>9</v>
      </c>
      <c r="E10" s="13" t="s">
        <v>604</v>
      </c>
      <c r="F10" s="77" t="str">
        <f t="shared" ref="F10:F41" si="0">HYPERLINK("https://shop-askom.kz/?pbrandnumber="&amp;C10&amp;"&amp;pbrandname=BPW", "К товару")</f>
        <v>К товару</v>
      </c>
      <c r="G10" s="18">
        <v>37389.942000000003</v>
      </c>
      <c r="H10" s="61">
        <v>13</v>
      </c>
      <c r="I10" s="75"/>
    </row>
    <row r="11" spans="1:9" ht="15" x14ac:dyDescent="0.25">
      <c r="A11" s="8" t="s">
        <v>960</v>
      </c>
      <c r="B11" s="78" t="s">
        <v>605</v>
      </c>
      <c r="C11" s="8" t="s">
        <v>608</v>
      </c>
      <c r="D11" s="8" t="s">
        <v>608</v>
      </c>
      <c r="E11" s="13" t="s">
        <v>609</v>
      </c>
      <c r="F11" s="77" t="str">
        <f t="shared" si="0"/>
        <v>К товару</v>
      </c>
      <c r="G11" s="18">
        <v>36801.434159999997</v>
      </c>
      <c r="H11" s="61">
        <v>10</v>
      </c>
      <c r="I11" s="75"/>
    </row>
    <row r="12" spans="1:9" ht="15" x14ac:dyDescent="0.25">
      <c r="A12" s="8" t="s">
        <v>962</v>
      </c>
      <c r="B12" s="78" t="s">
        <v>605</v>
      </c>
      <c r="C12" s="8" t="s">
        <v>13</v>
      </c>
      <c r="D12" s="8" t="s">
        <v>13</v>
      </c>
      <c r="E12" s="13" t="s">
        <v>611</v>
      </c>
      <c r="F12" s="77" t="str">
        <f t="shared" si="0"/>
        <v>К товару</v>
      </c>
      <c r="G12" s="18">
        <v>38017.838159999999</v>
      </c>
      <c r="H12" s="61">
        <v>17</v>
      </c>
      <c r="I12" s="75"/>
    </row>
    <row r="13" spans="1:9" ht="15" x14ac:dyDescent="0.25">
      <c r="A13" s="8" t="s">
        <v>2493</v>
      </c>
      <c r="B13" s="78" t="s">
        <v>605</v>
      </c>
      <c r="C13" s="8" t="s">
        <v>2494</v>
      </c>
      <c r="D13" s="8" t="s">
        <v>2494</v>
      </c>
      <c r="E13" s="13" t="s">
        <v>2495</v>
      </c>
      <c r="F13" s="77" t="str">
        <f t="shared" si="0"/>
        <v>К товару</v>
      </c>
      <c r="G13" s="18">
        <v>71439.98616</v>
      </c>
      <c r="H13" s="61">
        <v>6</v>
      </c>
      <c r="I13" s="75"/>
    </row>
    <row r="14" spans="1:9" ht="15" x14ac:dyDescent="0.25">
      <c r="A14" s="8" t="s">
        <v>2496</v>
      </c>
      <c r="B14" s="78" t="s">
        <v>605</v>
      </c>
      <c r="C14" s="8" t="s">
        <v>2497</v>
      </c>
      <c r="D14" s="8" t="s">
        <v>2498</v>
      </c>
      <c r="E14" s="13" t="s">
        <v>2499</v>
      </c>
      <c r="F14" s="77" t="str">
        <f t="shared" si="0"/>
        <v>К товару</v>
      </c>
      <c r="G14" s="18">
        <v>60337.693080000005</v>
      </c>
      <c r="H14" s="61">
        <v>11</v>
      </c>
      <c r="I14" s="75"/>
    </row>
    <row r="15" spans="1:9" ht="15" x14ac:dyDescent="0.25">
      <c r="A15" s="8" t="s">
        <v>2500</v>
      </c>
      <c r="B15" s="78" t="s">
        <v>605</v>
      </c>
      <c r="C15" s="8" t="s">
        <v>2501</v>
      </c>
      <c r="D15" s="8" t="s">
        <v>2501</v>
      </c>
      <c r="E15" s="13" t="s">
        <v>2502</v>
      </c>
      <c r="F15" s="77" t="str">
        <f t="shared" si="0"/>
        <v>К товару</v>
      </c>
      <c r="G15" s="18">
        <v>92871.866160000005</v>
      </c>
      <c r="H15" s="61">
        <v>26</v>
      </c>
      <c r="I15" s="75"/>
    </row>
    <row r="16" spans="1:9" ht="15" x14ac:dyDescent="0.25">
      <c r="A16" s="8" t="s">
        <v>2503</v>
      </c>
      <c r="B16" s="78" t="s">
        <v>605</v>
      </c>
      <c r="C16" s="8" t="s">
        <v>2504</v>
      </c>
      <c r="D16" s="8" t="s">
        <v>2504</v>
      </c>
      <c r="E16" s="13" t="s">
        <v>2505</v>
      </c>
      <c r="F16" s="77" t="str">
        <f t="shared" si="0"/>
        <v>К товару</v>
      </c>
      <c r="G16" s="18">
        <v>12376.621079999999</v>
      </c>
      <c r="H16" s="61">
        <v>1</v>
      </c>
      <c r="I16" s="75"/>
    </row>
    <row r="17" spans="1:9" ht="15" x14ac:dyDescent="0.25">
      <c r="A17" s="8" t="s">
        <v>2506</v>
      </c>
      <c r="B17" s="78" t="s">
        <v>605</v>
      </c>
      <c r="C17" s="8" t="s">
        <v>2507</v>
      </c>
      <c r="D17" s="8" t="s">
        <v>2507</v>
      </c>
      <c r="E17" s="13" t="s">
        <v>2508</v>
      </c>
      <c r="F17" s="77" t="str">
        <f t="shared" si="0"/>
        <v>К товару</v>
      </c>
      <c r="G17" s="18">
        <v>6921.9179999999997</v>
      </c>
      <c r="H17" s="61">
        <v>16</v>
      </c>
      <c r="I17" s="75"/>
    </row>
    <row r="18" spans="1:9" ht="15" x14ac:dyDescent="0.25">
      <c r="A18" s="8" t="s">
        <v>2509</v>
      </c>
      <c r="B18" s="78" t="s">
        <v>605</v>
      </c>
      <c r="C18" s="8" t="s">
        <v>2510</v>
      </c>
      <c r="D18" s="8" t="s">
        <v>2510</v>
      </c>
      <c r="E18" s="13" t="s">
        <v>2511</v>
      </c>
      <c r="F18" s="77" t="str">
        <f t="shared" si="0"/>
        <v>К товару</v>
      </c>
      <c r="G18" s="18">
        <v>7530.12</v>
      </c>
      <c r="H18" s="61">
        <v>7</v>
      </c>
      <c r="I18" s="75"/>
    </row>
    <row r="19" spans="1:9" ht="15" x14ac:dyDescent="0.25">
      <c r="A19" s="8" t="s">
        <v>2512</v>
      </c>
      <c r="B19" s="78" t="s">
        <v>605</v>
      </c>
      <c r="C19" s="8" t="s">
        <v>2513</v>
      </c>
      <c r="D19" s="8" t="s">
        <v>2514</v>
      </c>
      <c r="E19" s="13" t="s">
        <v>2515</v>
      </c>
      <c r="F19" s="77" t="str">
        <f t="shared" si="0"/>
        <v>К товару</v>
      </c>
      <c r="G19" s="18">
        <v>1376.85348</v>
      </c>
      <c r="H19" s="61">
        <v>39</v>
      </c>
      <c r="I19" s="75"/>
    </row>
    <row r="20" spans="1:9" ht="15" x14ac:dyDescent="0.25">
      <c r="A20" s="8" t="s">
        <v>22570</v>
      </c>
      <c r="B20" s="78" t="s">
        <v>605</v>
      </c>
      <c r="C20" s="8" t="s">
        <v>2514</v>
      </c>
      <c r="D20" s="8" t="s">
        <v>2514</v>
      </c>
      <c r="E20" s="13" t="s">
        <v>22571</v>
      </c>
      <c r="F20" s="77" t="str">
        <f t="shared" si="0"/>
        <v>К товару</v>
      </c>
      <c r="G20" s="18">
        <v>1779.4252799999999</v>
      </c>
      <c r="H20" s="61">
        <v>22</v>
      </c>
      <c r="I20" s="75"/>
    </row>
    <row r="21" spans="1:9" ht="15" x14ac:dyDescent="0.25">
      <c r="A21" s="8" t="s">
        <v>2516</v>
      </c>
      <c r="B21" s="78" t="s">
        <v>605</v>
      </c>
      <c r="C21" s="8" t="s">
        <v>2517</v>
      </c>
      <c r="D21" s="8" t="s">
        <v>2517</v>
      </c>
      <c r="E21" s="13" t="s">
        <v>2518</v>
      </c>
      <c r="F21" s="77" t="str">
        <f t="shared" si="0"/>
        <v>К товару</v>
      </c>
      <c r="G21" s="18">
        <v>9991.89</v>
      </c>
      <c r="H21" s="61">
        <v>25</v>
      </c>
      <c r="I21" s="75"/>
    </row>
    <row r="22" spans="1:9" ht="15" x14ac:dyDescent="0.25">
      <c r="A22" s="8" t="s">
        <v>2519</v>
      </c>
      <c r="B22" s="78" t="s">
        <v>605</v>
      </c>
      <c r="C22" s="8" t="s">
        <v>2520</v>
      </c>
      <c r="D22" s="8" t="s">
        <v>2520</v>
      </c>
      <c r="E22" s="13" t="s">
        <v>2521</v>
      </c>
      <c r="F22" s="77" t="str">
        <f t="shared" si="0"/>
        <v>К товару</v>
      </c>
      <c r="G22" s="18">
        <v>2819.1610799999999</v>
      </c>
      <c r="H22" s="61">
        <v>134</v>
      </c>
      <c r="I22" s="75"/>
    </row>
    <row r="23" spans="1:9" ht="15" x14ac:dyDescent="0.25">
      <c r="A23" s="8" t="s">
        <v>2522</v>
      </c>
      <c r="B23" s="78" t="s">
        <v>605</v>
      </c>
      <c r="C23" s="8" t="s">
        <v>2523</v>
      </c>
      <c r="D23" s="8" t="s">
        <v>2524</v>
      </c>
      <c r="E23" s="13" t="s">
        <v>2525</v>
      </c>
      <c r="F23" s="77" t="str">
        <f t="shared" si="0"/>
        <v>К товару</v>
      </c>
      <c r="G23" s="18">
        <v>6854.7261599999993</v>
      </c>
      <c r="H23" s="61">
        <v>26</v>
      </c>
      <c r="I23" s="75"/>
    </row>
    <row r="24" spans="1:9" ht="15" x14ac:dyDescent="0.25">
      <c r="A24" s="8" t="s">
        <v>2526</v>
      </c>
      <c r="B24" s="78" t="s">
        <v>605</v>
      </c>
      <c r="C24" s="8" t="s">
        <v>2527</v>
      </c>
      <c r="D24" s="8" t="s">
        <v>2527</v>
      </c>
      <c r="E24" s="13" t="s">
        <v>2528</v>
      </c>
      <c r="F24" s="77" t="str">
        <f t="shared" si="0"/>
        <v>К товару</v>
      </c>
      <c r="G24" s="18">
        <v>5425.7410799999998</v>
      </c>
      <c r="H24" s="61">
        <v>32</v>
      </c>
      <c r="I24" s="75"/>
    </row>
    <row r="25" spans="1:9" ht="30" x14ac:dyDescent="0.25">
      <c r="A25" s="8" t="s">
        <v>2529</v>
      </c>
      <c r="B25" s="78" t="s">
        <v>605</v>
      </c>
      <c r="C25" s="8" t="s">
        <v>2530</v>
      </c>
      <c r="D25" s="8" t="s">
        <v>2530</v>
      </c>
      <c r="E25" s="13" t="s">
        <v>2531</v>
      </c>
      <c r="F25" s="77" t="str">
        <f t="shared" si="0"/>
        <v>К товару</v>
      </c>
      <c r="G25" s="18">
        <v>10214.318159999999</v>
      </c>
      <c r="H25" s="61">
        <v>79</v>
      </c>
      <c r="I25" s="75"/>
    </row>
    <row r="26" spans="1:9" ht="15" x14ac:dyDescent="0.25">
      <c r="A26" s="8" t="s">
        <v>2532</v>
      </c>
      <c r="B26" s="78" t="s">
        <v>605</v>
      </c>
      <c r="C26" s="8" t="s">
        <v>2533</v>
      </c>
      <c r="D26" s="8" t="s">
        <v>2533</v>
      </c>
      <c r="E26" s="13" t="s">
        <v>2534</v>
      </c>
      <c r="F26" s="77" t="str">
        <f t="shared" si="0"/>
        <v>К товару</v>
      </c>
      <c r="G26" s="18">
        <v>62075.413080000006</v>
      </c>
      <c r="H26" s="61">
        <v>4</v>
      </c>
      <c r="I26" s="75"/>
    </row>
    <row r="27" spans="1:9" ht="15" x14ac:dyDescent="0.25">
      <c r="A27" s="8" t="s">
        <v>22572</v>
      </c>
      <c r="B27" s="78" t="s">
        <v>605</v>
      </c>
      <c r="C27" s="8" t="s">
        <v>22573</v>
      </c>
      <c r="D27" s="8" t="s">
        <v>22573</v>
      </c>
      <c r="E27" s="13" t="s">
        <v>22574</v>
      </c>
      <c r="F27" s="77" t="str">
        <f t="shared" si="0"/>
        <v>К товару</v>
      </c>
      <c r="G27" s="18">
        <v>1711.0749600000001</v>
      </c>
      <c r="H27" s="61">
        <v>4</v>
      </c>
      <c r="I27" s="75"/>
    </row>
    <row r="28" spans="1:9" ht="15" x14ac:dyDescent="0.25">
      <c r="A28" s="8" t="s">
        <v>2535</v>
      </c>
      <c r="B28" s="78" t="s">
        <v>605</v>
      </c>
      <c r="C28" s="8" t="s">
        <v>2536</v>
      </c>
      <c r="D28" s="8" t="s">
        <v>2536</v>
      </c>
      <c r="E28" s="13" t="s">
        <v>2537</v>
      </c>
      <c r="F28" s="77" t="str">
        <f t="shared" si="0"/>
        <v>К товару</v>
      </c>
      <c r="G28" s="18">
        <v>5783.1321599999992</v>
      </c>
      <c r="H28" s="61">
        <v>2</v>
      </c>
      <c r="I28" s="75"/>
    </row>
    <row r="29" spans="1:9" ht="30" x14ac:dyDescent="0.25">
      <c r="A29" s="8" t="s">
        <v>2539</v>
      </c>
      <c r="B29" s="78" t="s">
        <v>605</v>
      </c>
      <c r="C29" s="8" t="s">
        <v>2540</v>
      </c>
      <c r="D29" s="8" t="s">
        <v>2541</v>
      </c>
      <c r="E29" s="13" t="s">
        <v>2542</v>
      </c>
      <c r="F29" s="77" t="str">
        <f t="shared" si="0"/>
        <v>К товару</v>
      </c>
      <c r="G29" s="18">
        <v>590.24555999999995</v>
      </c>
      <c r="H29" s="61">
        <v>296</v>
      </c>
      <c r="I29" s="75"/>
    </row>
    <row r="30" spans="1:9" ht="30" x14ac:dyDescent="0.25">
      <c r="A30" s="8" t="s">
        <v>2543</v>
      </c>
      <c r="B30" s="78" t="s">
        <v>605</v>
      </c>
      <c r="C30" s="8" t="s">
        <v>2544</v>
      </c>
      <c r="D30" s="8" t="s">
        <v>2544</v>
      </c>
      <c r="E30" s="13" t="s">
        <v>2545</v>
      </c>
      <c r="F30" s="77" t="str">
        <f t="shared" si="0"/>
        <v>К товару</v>
      </c>
      <c r="G30" s="18">
        <v>1109.82384</v>
      </c>
      <c r="H30" s="61">
        <v>62</v>
      </c>
      <c r="I30" s="75"/>
    </row>
    <row r="31" spans="1:9" ht="30" x14ac:dyDescent="0.25">
      <c r="A31" s="8" t="s">
        <v>22575</v>
      </c>
      <c r="B31" s="78" t="s">
        <v>605</v>
      </c>
      <c r="C31" s="8" t="s">
        <v>22576</v>
      </c>
      <c r="D31" s="8" t="s">
        <v>22576</v>
      </c>
      <c r="E31" s="13" t="s">
        <v>22577</v>
      </c>
      <c r="F31" s="77" t="str">
        <f t="shared" si="0"/>
        <v>К товару</v>
      </c>
      <c r="G31" s="18">
        <v>1121.9878799999999</v>
      </c>
      <c r="H31" s="61">
        <v>132</v>
      </c>
      <c r="I31" s="75"/>
    </row>
    <row r="32" spans="1:9" ht="15" x14ac:dyDescent="0.25">
      <c r="A32" s="8" t="s">
        <v>2546</v>
      </c>
      <c r="B32" s="78" t="s">
        <v>605</v>
      </c>
      <c r="C32" s="8" t="s">
        <v>2547</v>
      </c>
      <c r="D32" s="8" t="s">
        <v>2547</v>
      </c>
      <c r="E32" s="13" t="s">
        <v>2548</v>
      </c>
      <c r="F32" s="77" t="str">
        <f t="shared" si="0"/>
        <v>К товару</v>
      </c>
      <c r="G32" s="18">
        <v>731.00087999999994</v>
      </c>
      <c r="H32" s="61">
        <v>70</v>
      </c>
      <c r="I32" s="75"/>
    </row>
    <row r="33" spans="1:9" ht="15" x14ac:dyDescent="0.25">
      <c r="A33" s="8" t="s">
        <v>2549</v>
      </c>
      <c r="B33" s="78" t="s">
        <v>605</v>
      </c>
      <c r="C33" s="8" t="s">
        <v>2550</v>
      </c>
      <c r="D33" s="8" t="s">
        <v>2550</v>
      </c>
      <c r="E33" s="13" t="s">
        <v>2551</v>
      </c>
      <c r="F33" s="77" t="str">
        <f t="shared" si="0"/>
        <v>К товару</v>
      </c>
      <c r="G33" s="18">
        <v>1779.4252799999999</v>
      </c>
      <c r="H33" s="61">
        <v>34</v>
      </c>
      <c r="I33" s="75"/>
    </row>
    <row r="34" spans="1:9" ht="15" x14ac:dyDescent="0.25">
      <c r="A34" s="8" t="s">
        <v>20969</v>
      </c>
      <c r="B34" s="78" t="s">
        <v>605</v>
      </c>
      <c r="C34" s="8" t="s">
        <v>20970</v>
      </c>
      <c r="D34" s="8" t="s">
        <v>20971</v>
      </c>
      <c r="E34" s="13" t="s">
        <v>2554</v>
      </c>
      <c r="F34" s="77" t="str">
        <f t="shared" si="0"/>
        <v>К товару</v>
      </c>
      <c r="G34" s="18">
        <v>56572.633080000007</v>
      </c>
      <c r="H34" s="61">
        <v>3</v>
      </c>
      <c r="I34" s="75"/>
    </row>
    <row r="35" spans="1:9" ht="15" x14ac:dyDescent="0.25">
      <c r="A35" s="8" t="s">
        <v>2552</v>
      </c>
      <c r="B35" s="78" t="s">
        <v>605</v>
      </c>
      <c r="C35" s="8" t="s">
        <v>2553</v>
      </c>
      <c r="D35" s="8" t="s">
        <v>2553</v>
      </c>
      <c r="E35" s="13" t="s">
        <v>2554</v>
      </c>
      <c r="F35" s="77" t="str">
        <f t="shared" si="0"/>
        <v>К товару</v>
      </c>
      <c r="G35" s="18">
        <v>57538.226159999998</v>
      </c>
      <c r="H35" s="61">
        <v>10</v>
      </c>
      <c r="I35" s="75"/>
    </row>
    <row r="36" spans="1:9" ht="15" x14ac:dyDescent="0.25">
      <c r="A36" s="8" t="s">
        <v>22578</v>
      </c>
      <c r="B36" s="78" t="s">
        <v>605</v>
      </c>
      <c r="C36" s="8" t="s">
        <v>2555</v>
      </c>
      <c r="D36" s="8"/>
      <c r="E36" s="13" t="s">
        <v>22579</v>
      </c>
      <c r="F36" s="77" t="str">
        <f t="shared" si="0"/>
        <v>К товару</v>
      </c>
      <c r="G36" s="18">
        <v>1448.1</v>
      </c>
      <c r="H36" s="61">
        <v>3</v>
      </c>
      <c r="I36" s="75"/>
    </row>
    <row r="37" spans="1:9" ht="15" x14ac:dyDescent="0.25">
      <c r="A37" s="8" t="s">
        <v>2556</v>
      </c>
      <c r="B37" s="78" t="s">
        <v>605</v>
      </c>
      <c r="C37" s="8" t="s">
        <v>2555</v>
      </c>
      <c r="D37" s="8" t="s">
        <v>2555</v>
      </c>
      <c r="E37" s="13" t="s">
        <v>2557</v>
      </c>
      <c r="F37" s="77" t="str">
        <f t="shared" si="0"/>
        <v>К товару</v>
      </c>
      <c r="G37" s="18">
        <v>3582.02016</v>
      </c>
      <c r="H37" s="61">
        <v>120</v>
      </c>
      <c r="I37" s="75"/>
    </row>
    <row r="38" spans="1:9" ht="15" x14ac:dyDescent="0.25">
      <c r="A38" s="8" t="s">
        <v>2558</v>
      </c>
      <c r="B38" s="78" t="s">
        <v>605</v>
      </c>
      <c r="C38" s="8" t="s">
        <v>2559</v>
      </c>
      <c r="D38" s="8" t="s">
        <v>2559</v>
      </c>
      <c r="E38" s="13" t="s">
        <v>2560</v>
      </c>
      <c r="F38" s="77" t="str">
        <f t="shared" si="0"/>
        <v>К товару</v>
      </c>
      <c r="G38" s="18">
        <v>113241.42</v>
      </c>
      <c r="H38" s="61">
        <v>8</v>
      </c>
      <c r="I38" s="75"/>
    </row>
    <row r="39" spans="1:9" ht="15" x14ac:dyDescent="0.25">
      <c r="A39" s="8" t="s">
        <v>22580</v>
      </c>
      <c r="B39" s="78" t="s">
        <v>605</v>
      </c>
      <c r="C39" s="8" t="s">
        <v>22581</v>
      </c>
      <c r="D39" s="8" t="s">
        <v>22581</v>
      </c>
      <c r="E39" s="13" t="s">
        <v>22582</v>
      </c>
      <c r="F39" s="77" t="str">
        <f t="shared" si="0"/>
        <v>К товару</v>
      </c>
      <c r="G39" s="18">
        <v>14838.391079999999</v>
      </c>
      <c r="H39" s="61">
        <v>1</v>
      </c>
      <c r="I39" s="75"/>
    </row>
    <row r="40" spans="1:9" ht="15" x14ac:dyDescent="0.25">
      <c r="A40" s="8" t="s">
        <v>22583</v>
      </c>
      <c r="B40" s="78" t="s">
        <v>605</v>
      </c>
      <c r="C40" s="8" t="s">
        <v>22584</v>
      </c>
      <c r="D40" s="8" t="s">
        <v>22584</v>
      </c>
      <c r="E40" s="13" t="s">
        <v>22585</v>
      </c>
      <c r="F40" s="77" t="str">
        <f t="shared" si="0"/>
        <v>К товару</v>
      </c>
      <c r="G40" s="18">
        <v>15388.66908</v>
      </c>
      <c r="H40" s="61">
        <v>3</v>
      </c>
      <c r="I40" s="75"/>
    </row>
    <row r="41" spans="1:9" ht="15" x14ac:dyDescent="0.25">
      <c r="A41" s="8" t="s">
        <v>2561</v>
      </c>
      <c r="B41" s="78" t="s">
        <v>605</v>
      </c>
      <c r="C41" s="8" t="s">
        <v>2562</v>
      </c>
      <c r="D41" s="8" t="s">
        <v>2562</v>
      </c>
      <c r="E41" s="13" t="s">
        <v>2563</v>
      </c>
      <c r="F41" s="77" t="str">
        <f t="shared" si="0"/>
        <v>К товару</v>
      </c>
      <c r="G41" s="18">
        <v>13554.216</v>
      </c>
      <c r="H41" s="61">
        <v>6</v>
      </c>
      <c r="I41" s="75"/>
    </row>
    <row r="42" spans="1:9" ht="30" x14ac:dyDescent="0.25">
      <c r="A42" s="8" t="s">
        <v>2564</v>
      </c>
      <c r="B42" s="78" t="s">
        <v>605</v>
      </c>
      <c r="C42" s="8" t="s">
        <v>2565</v>
      </c>
      <c r="D42" s="8" t="s">
        <v>28163</v>
      </c>
      <c r="E42" s="13" t="s">
        <v>28164</v>
      </c>
      <c r="F42" s="77" t="str">
        <f t="shared" ref="F42:F73" si="1">HYPERLINK("https://shop-askom.kz/?pbrandnumber="&amp;C42&amp;"&amp;pbrandname=BPW", "К товару")</f>
        <v>К товару</v>
      </c>
      <c r="G42" s="18">
        <v>49814.64</v>
      </c>
      <c r="H42" s="61">
        <v>7</v>
      </c>
      <c r="I42" s="75"/>
    </row>
    <row r="43" spans="1:9" ht="15" x14ac:dyDescent="0.25">
      <c r="A43" s="8" t="s">
        <v>2566</v>
      </c>
      <c r="B43" s="78" t="s">
        <v>605</v>
      </c>
      <c r="C43" s="8" t="s">
        <v>2567</v>
      </c>
      <c r="D43" s="8" t="s">
        <v>2567</v>
      </c>
      <c r="E43" s="13" t="s">
        <v>2568</v>
      </c>
      <c r="F43" s="77" t="str">
        <f t="shared" si="1"/>
        <v>К товару</v>
      </c>
      <c r="G43" s="18">
        <v>938.36879999999996</v>
      </c>
      <c r="H43" s="61">
        <v>52</v>
      </c>
      <c r="I43" s="75"/>
    </row>
    <row r="44" spans="1:9" ht="15" x14ac:dyDescent="0.25">
      <c r="A44" s="8" t="s">
        <v>22586</v>
      </c>
      <c r="B44" s="78" t="s">
        <v>605</v>
      </c>
      <c r="C44" s="8" t="s">
        <v>22587</v>
      </c>
      <c r="D44" s="8" t="s">
        <v>22588</v>
      </c>
      <c r="E44" s="13" t="s">
        <v>22589</v>
      </c>
      <c r="F44" s="77" t="str">
        <f t="shared" si="1"/>
        <v>К товару</v>
      </c>
      <c r="G44" s="18">
        <v>600.67187999999999</v>
      </c>
      <c r="H44" s="61">
        <v>1</v>
      </c>
      <c r="I44" s="75"/>
    </row>
    <row r="45" spans="1:9" ht="15" x14ac:dyDescent="0.25">
      <c r="A45" s="8" t="s">
        <v>2569</v>
      </c>
      <c r="B45" s="78" t="s">
        <v>605</v>
      </c>
      <c r="C45" s="8" t="s">
        <v>2570</v>
      </c>
      <c r="D45" s="8" t="s">
        <v>2570</v>
      </c>
      <c r="E45" s="13" t="s">
        <v>2571</v>
      </c>
      <c r="F45" s="77" t="str">
        <f t="shared" si="1"/>
        <v>К товару</v>
      </c>
      <c r="G45" s="18">
        <v>1369.9026000000001</v>
      </c>
      <c r="H45" s="61">
        <v>6</v>
      </c>
      <c r="I45" s="75"/>
    </row>
    <row r="46" spans="1:9" ht="15" x14ac:dyDescent="0.25">
      <c r="A46" s="8" t="s">
        <v>2572</v>
      </c>
      <c r="B46" s="78" t="s">
        <v>605</v>
      </c>
      <c r="C46" s="8" t="s">
        <v>2573</v>
      </c>
      <c r="D46" s="8" t="s">
        <v>2573</v>
      </c>
      <c r="E46" s="13" t="s">
        <v>2574</v>
      </c>
      <c r="F46" s="77" t="str">
        <f t="shared" si="1"/>
        <v>К товару</v>
      </c>
      <c r="G46" s="18">
        <v>2073.09996</v>
      </c>
      <c r="H46" s="61">
        <v>15</v>
      </c>
      <c r="I46" s="75"/>
    </row>
    <row r="47" spans="1:9" ht="15" x14ac:dyDescent="0.25">
      <c r="A47" s="8" t="s">
        <v>2575</v>
      </c>
      <c r="B47" s="78" t="s">
        <v>605</v>
      </c>
      <c r="C47" s="8" t="s">
        <v>2576</v>
      </c>
      <c r="D47" s="8" t="s">
        <v>2576</v>
      </c>
      <c r="E47" s="13" t="s">
        <v>2577</v>
      </c>
      <c r="F47" s="77" t="str">
        <f t="shared" si="1"/>
        <v>К товару</v>
      </c>
      <c r="G47" s="18">
        <v>53502.661080000005</v>
      </c>
      <c r="H47" s="61">
        <v>10</v>
      </c>
      <c r="I47" s="75"/>
    </row>
    <row r="48" spans="1:9" ht="15" x14ac:dyDescent="0.25">
      <c r="A48" s="8" t="s">
        <v>2578</v>
      </c>
      <c r="B48" s="78" t="s">
        <v>605</v>
      </c>
      <c r="C48" s="8" t="s">
        <v>2579</v>
      </c>
      <c r="D48" s="8" t="s">
        <v>2579</v>
      </c>
      <c r="E48" s="13" t="s">
        <v>2580</v>
      </c>
      <c r="F48" s="77" t="str">
        <f t="shared" si="1"/>
        <v>К товару</v>
      </c>
      <c r="G48" s="18">
        <v>558.96659999999997</v>
      </c>
      <c r="H48" s="61">
        <v>26</v>
      </c>
      <c r="I48" s="75"/>
    </row>
    <row r="49" spans="1:9" ht="15" x14ac:dyDescent="0.25">
      <c r="A49" s="8" t="s">
        <v>2581</v>
      </c>
      <c r="B49" s="78" t="s">
        <v>605</v>
      </c>
      <c r="C49" s="8" t="s">
        <v>2582</v>
      </c>
      <c r="D49" s="8" t="s">
        <v>2582</v>
      </c>
      <c r="E49" s="13" t="s">
        <v>2583</v>
      </c>
      <c r="F49" s="77" t="str">
        <f t="shared" si="1"/>
        <v>К товару</v>
      </c>
      <c r="G49" s="18">
        <v>3002.7801600000003</v>
      </c>
      <c r="H49" s="61">
        <v>7</v>
      </c>
      <c r="I49" s="75"/>
    </row>
    <row r="50" spans="1:9" ht="15" x14ac:dyDescent="0.25">
      <c r="A50" s="8" t="s">
        <v>2584</v>
      </c>
      <c r="B50" s="78" t="s">
        <v>605</v>
      </c>
      <c r="C50" s="8" t="s">
        <v>2585</v>
      </c>
      <c r="D50" s="8" t="s">
        <v>2585</v>
      </c>
      <c r="E50" s="13" t="s">
        <v>2586</v>
      </c>
      <c r="F50" s="77" t="str">
        <f t="shared" si="1"/>
        <v>К товару</v>
      </c>
      <c r="G50" s="18">
        <v>443.69783999999999</v>
      </c>
      <c r="H50" s="61">
        <v>168</v>
      </c>
      <c r="I50" s="75"/>
    </row>
    <row r="51" spans="1:9" ht="15" x14ac:dyDescent="0.25">
      <c r="A51" s="8" t="s">
        <v>2590</v>
      </c>
      <c r="B51" s="78" t="s">
        <v>605</v>
      </c>
      <c r="C51" s="8" t="s">
        <v>2591</v>
      </c>
      <c r="D51" s="8" t="s">
        <v>2591</v>
      </c>
      <c r="E51" s="13" t="s">
        <v>2589</v>
      </c>
      <c r="F51" s="77" t="str">
        <f t="shared" si="1"/>
        <v>К товару</v>
      </c>
      <c r="G51" s="18">
        <v>3137.7430799999997</v>
      </c>
      <c r="H51" s="61">
        <v>18</v>
      </c>
      <c r="I51" s="75"/>
    </row>
    <row r="52" spans="1:9" ht="15" x14ac:dyDescent="0.25">
      <c r="A52" s="8" t="s">
        <v>2587</v>
      </c>
      <c r="B52" s="78" t="s">
        <v>605</v>
      </c>
      <c r="C52" s="8" t="s">
        <v>2588</v>
      </c>
      <c r="D52" s="8" t="s">
        <v>2588</v>
      </c>
      <c r="E52" s="13" t="s">
        <v>2589</v>
      </c>
      <c r="F52" s="77" t="str">
        <f t="shared" si="1"/>
        <v>К товару</v>
      </c>
      <c r="G52" s="18">
        <v>3446.4780000000001</v>
      </c>
      <c r="H52" s="61">
        <v>26</v>
      </c>
      <c r="I52" s="75"/>
    </row>
    <row r="53" spans="1:9" ht="15" x14ac:dyDescent="0.25">
      <c r="A53" s="8" t="s">
        <v>22590</v>
      </c>
      <c r="B53" s="78" t="s">
        <v>605</v>
      </c>
      <c r="C53" s="8" t="s">
        <v>22591</v>
      </c>
      <c r="D53" s="8" t="s">
        <v>22591</v>
      </c>
      <c r="E53" s="13" t="s">
        <v>2592</v>
      </c>
      <c r="F53" s="77" t="str">
        <f t="shared" si="1"/>
        <v>К товару</v>
      </c>
      <c r="G53" s="18">
        <v>37312.71</v>
      </c>
      <c r="H53" s="61">
        <v>1</v>
      </c>
      <c r="I53" s="75"/>
    </row>
    <row r="54" spans="1:9" ht="30" x14ac:dyDescent="0.25">
      <c r="A54" s="8" t="s">
        <v>2593</v>
      </c>
      <c r="B54" s="78" t="s">
        <v>605</v>
      </c>
      <c r="C54" s="8" t="s">
        <v>2594</v>
      </c>
      <c r="D54" s="8" t="s">
        <v>2594</v>
      </c>
      <c r="E54" s="13" t="s">
        <v>2595</v>
      </c>
      <c r="F54" s="77" t="str">
        <f t="shared" si="1"/>
        <v>К товару</v>
      </c>
      <c r="G54" s="18">
        <v>72791.353080000001</v>
      </c>
      <c r="H54" s="61">
        <v>8</v>
      </c>
      <c r="I54" s="75"/>
    </row>
    <row r="55" spans="1:9" ht="30" x14ac:dyDescent="0.25">
      <c r="A55" s="8" t="s">
        <v>2596</v>
      </c>
      <c r="B55" s="78" t="s">
        <v>605</v>
      </c>
      <c r="C55" s="8" t="s">
        <v>2597</v>
      </c>
      <c r="D55" s="8" t="s">
        <v>2597</v>
      </c>
      <c r="E55" s="13" t="s">
        <v>2595</v>
      </c>
      <c r="F55" s="77" t="str">
        <f t="shared" si="1"/>
        <v>К товару</v>
      </c>
      <c r="G55" s="18">
        <v>51649.093080000006</v>
      </c>
      <c r="H55" s="61">
        <v>9</v>
      </c>
      <c r="I55" s="75"/>
    </row>
    <row r="56" spans="1:9" ht="30" x14ac:dyDescent="0.25">
      <c r="A56" s="8" t="s">
        <v>2601</v>
      </c>
      <c r="B56" s="78" t="s">
        <v>605</v>
      </c>
      <c r="C56" s="8" t="s">
        <v>2602</v>
      </c>
      <c r="D56" s="8" t="s">
        <v>2602</v>
      </c>
      <c r="E56" s="13" t="s">
        <v>2600</v>
      </c>
      <c r="F56" s="77" t="str">
        <f t="shared" si="1"/>
        <v>К товару</v>
      </c>
      <c r="G56" s="18">
        <v>51378.587999999996</v>
      </c>
      <c r="H56" s="61">
        <v>11</v>
      </c>
      <c r="I56" s="75"/>
    </row>
    <row r="57" spans="1:9" ht="30" x14ac:dyDescent="0.25">
      <c r="A57" s="8" t="s">
        <v>2598</v>
      </c>
      <c r="B57" s="78" t="s">
        <v>605</v>
      </c>
      <c r="C57" s="8" t="s">
        <v>2599</v>
      </c>
      <c r="D57" s="8" t="s">
        <v>2599</v>
      </c>
      <c r="E57" s="13" t="s">
        <v>2600</v>
      </c>
      <c r="F57" s="77" t="str">
        <f t="shared" si="1"/>
        <v>К товару</v>
      </c>
      <c r="G57" s="18">
        <v>72791.353080000001</v>
      </c>
      <c r="H57" s="61">
        <v>17</v>
      </c>
      <c r="I57" s="75"/>
    </row>
    <row r="58" spans="1:9" ht="30" x14ac:dyDescent="0.25">
      <c r="A58" s="8" t="s">
        <v>2603</v>
      </c>
      <c r="B58" s="78" t="s">
        <v>605</v>
      </c>
      <c r="C58" s="8" t="s">
        <v>2604</v>
      </c>
      <c r="D58" s="8" t="s">
        <v>2604</v>
      </c>
      <c r="E58" s="13" t="s">
        <v>2605</v>
      </c>
      <c r="F58" s="77" t="str">
        <f t="shared" si="1"/>
        <v>К товару</v>
      </c>
      <c r="G58" s="18">
        <v>9635.0781599999991</v>
      </c>
      <c r="H58" s="61">
        <v>5</v>
      </c>
      <c r="I58" s="75"/>
    </row>
    <row r="59" spans="1:9" ht="15" x14ac:dyDescent="0.25">
      <c r="A59" s="8" t="s">
        <v>2606</v>
      </c>
      <c r="B59" s="78" t="s">
        <v>605</v>
      </c>
      <c r="C59" s="8" t="s">
        <v>2607</v>
      </c>
      <c r="D59" s="8" t="s">
        <v>2607</v>
      </c>
      <c r="E59" s="13" t="s">
        <v>2608</v>
      </c>
      <c r="F59" s="77" t="str">
        <f t="shared" si="1"/>
        <v>К товару</v>
      </c>
      <c r="G59" s="18">
        <v>51764.941080000004</v>
      </c>
      <c r="H59" s="61">
        <v>1</v>
      </c>
      <c r="I59" s="75"/>
    </row>
    <row r="60" spans="1:9" ht="30" x14ac:dyDescent="0.25">
      <c r="A60" s="8" t="s">
        <v>25955</v>
      </c>
      <c r="B60" s="78" t="s">
        <v>605</v>
      </c>
      <c r="C60" s="8" t="s">
        <v>25956</v>
      </c>
      <c r="D60" s="8" t="s">
        <v>28165</v>
      </c>
      <c r="E60" s="13" t="s">
        <v>28166</v>
      </c>
      <c r="F60" s="77" t="str">
        <f t="shared" si="1"/>
        <v>К товару</v>
      </c>
      <c r="G60" s="18">
        <v>37940.22</v>
      </c>
      <c r="H60" s="61">
        <v>1</v>
      </c>
      <c r="I60" s="75"/>
    </row>
    <row r="61" spans="1:9" ht="30" x14ac:dyDescent="0.25">
      <c r="A61" s="8" t="s">
        <v>2609</v>
      </c>
      <c r="B61" s="78" t="s">
        <v>605</v>
      </c>
      <c r="C61" s="8" t="s">
        <v>2610</v>
      </c>
      <c r="D61" s="8" t="s">
        <v>2610</v>
      </c>
      <c r="E61" s="13" t="s">
        <v>2611</v>
      </c>
      <c r="F61" s="77" t="str">
        <f t="shared" si="1"/>
        <v>К товару</v>
      </c>
      <c r="G61" s="18">
        <v>38287.764000000003</v>
      </c>
      <c r="H61" s="61">
        <v>2</v>
      </c>
      <c r="I61" s="75"/>
    </row>
    <row r="62" spans="1:9" ht="30" x14ac:dyDescent="0.25">
      <c r="A62" s="8" t="s">
        <v>2612</v>
      </c>
      <c r="B62" s="78" t="s">
        <v>605</v>
      </c>
      <c r="C62" s="8" t="s">
        <v>2613</v>
      </c>
      <c r="D62" s="8" t="s">
        <v>2613</v>
      </c>
      <c r="E62" s="13" t="s">
        <v>2614</v>
      </c>
      <c r="F62" s="77" t="str">
        <f t="shared" si="1"/>
        <v>К товару</v>
      </c>
      <c r="G62" s="18">
        <v>38287.764000000003</v>
      </c>
      <c r="H62" s="61">
        <v>2</v>
      </c>
      <c r="I62" s="75"/>
    </row>
    <row r="63" spans="1:9" ht="30" x14ac:dyDescent="0.25">
      <c r="A63" s="8" t="s">
        <v>22149</v>
      </c>
      <c r="B63" s="78" t="s">
        <v>605</v>
      </c>
      <c r="C63" s="8" t="s">
        <v>22150</v>
      </c>
      <c r="D63" s="8" t="s">
        <v>22150</v>
      </c>
      <c r="E63" s="13" t="s">
        <v>22151</v>
      </c>
      <c r="F63" s="77" t="str">
        <f t="shared" si="1"/>
        <v>К товару</v>
      </c>
      <c r="G63" s="18">
        <v>30719.41416</v>
      </c>
      <c r="H63" s="61">
        <v>7</v>
      </c>
      <c r="I63" s="75"/>
    </row>
    <row r="64" spans="1:9" ht="30" x14ac:dyDescent="0.25">
      <c r="A64" s="8" t="s">
        <v>2616</v>
      </c>
      <c r="B64" s="78" t="s">
        <v>605</v>
      </c>
      <c r="C64" s="8" t="s">
        <v>2617</v>
      </c>
      <c r="D64" s="8" t="s">
        <v>2617</v>
      </c>
      <c r="E64" s="13" t="s">
        <v>2618</v>
      </c>
      <c r="F64" s="77" t="str">
        <f t="shared" si="1"/>
        <v>К товару</v>
      </c>
      <c r="G64" s="18">
        <v>50335.955999999998</v>
      </c>
      <c r="H64" s="61">
        <v>12</v>
      </c>
      <c r="I64" s="75"/>
    </row>
    <row r="65" spans="1:9" ht="15" x14ac:dyDescent="0.25">
      <c r="A65" s="8" t="s">
        <v>2619</v>
      </c>
      <c r="B65" s="78" t="s">
        <v>605</v>
      </c>
      <c r="C65" s="8" t="s">
        <v>2620</v>
      </c>
      <c r="D65" s="8" t="s">
        <v>2620</v>
      </c>
      <c r="E65" s="13" t="s">
        <v>2621</v>
      </c>
      <c r="F65" s="77" t="str">
        <f t="shared" si="1"/>
        <v>К товару</v>
      </c>
      <c r="G65" s="18">
        <v>602.40959999999995</v>
      </c>
      <c r="H65" s="61">
        <v>40</v>
      </c>
      <c r="I65" s="75"/>
    </row>
    <row r="66" spans="1:9" ht="15" x14ac:dyDescent="0.25">
      <c r="A66" s="8" t="s">
        <v>2622</v>
      </c>
      <c r="B66" s="78" t="s">
        <v>605</v>
      </c>
      <c r="C66" s="8" t="s">
        <v>2623</v>
      </c>
      <c r="D66" s="8" t="s">
        <v>2623</v>
      </c>
      <c r="E66" s="13" t="s">
        <v>2624</v>
      </c>
      <c r="F66" s="77" t="str">
        <f t="shared" si="1"/>
        <v>К товару</v>
      </c>
      <c r="G66" s="18">
        <v>21721.5</v>
      </c>
      <c r="H66" s="61">
        <v>6</v>
      </c>
      <c r="I66" s="75"/>
    </row>
    <row r="67" spans="1:9" ht="15" x14ac:dyDescent="0.25">
      <c r="A67" s="8" t="s">
        <v>2625</v>
      </c>
      <c r="B67" s="78" t="s">
        <v>605</v>
      </c>
      <c r="C67" s="8" t="s">
        <v>2626</v>
      </c>
      <c r="D67" s="8" t="s">
        <v>2626</v>
      </c>
      <c r="E67" s="13" t="s">
        <v>2627</v>
      </c>
      <c r="F67" s="77" t="str">
        <f t="shared" si="1"/>
        <v>К товару</v>
      </c>
      <c r="G67" s="18">
        <v>2326.80708</v>
      </c>
      <c r="H67" s="61">
        <v>22</v>
      </c>
      <c r="I67" s="75"/>
    </row>
    <row r="68" spans="1:9" ht="15" x14ac:dyDescent="0.25">
      <c r="A68" s="8" t="s">
        <v>2628</v>
      </c>
      <c r="B68" s="78" t="s">
        <v>605</v>
      </c>
      <c r="C68" s="8" t="s">
        <v>2629</v>
      </c>
      <c r="D68" s="8" t="s">
        <v>2629</v>
      </c>
      <c r="E68" s="13" t="s">
        <v>2630</v>
      </c>
      <c r="F68" s="77" t="str">
        <f t="shared" si="1"/>
        <v>К товару</v>
      </c>
      <c r="G68" s="18">
        <v>2761.2370799999999</v>
      </c>
      <c r="H68" s="61">
        <v>58</v>
      </c>
      <c r="I68" s="75"/>
    </row>
    <row r="69" spans="1:9" ht="15" x14ac:dyDescent="0.25">
      <c r="A69" s="8" t="s">
        <v>2631</v>
      </c>
      <c r="B69" s="78" t="s">
        <v>605</v>
      </c>
      <c r="C69" s="8" t="s">
        <v>2632</v>
      </c>
      <c r="D69" s="8" t="s">
        <v>2632</v>
      </c>
      <c r="E69" s="13" t="s">
        <v>2633</v>
      </c>
      <c r="F69" s="77" t="str">
        <f t="shared" si="1"/>
        <v>К товару</v>
      </c>
      <c r="G69" s="18">
        <v>2316.96</v>
      </c>
      <c r="H69" s="61">
        <v>45</v>
      </c>
      <c r="I69" s="75"/>
    </row>
    <row r="70" spans="1:9" ht="15" x14ac:dyDescent="0.25">
      <c r="A70" s="8" t="s">
        <v>22592</v>
      </c>
      <c r="B70" s="78" t="s">
        <v>605</v>
      </c>
      <c r="C70" s="8" t="s">
        <v>2634</v>
      </c>
      <c r="D70" s="8" t="s">
        <v>2634</v>
      </c>
      <c r="E70" s="13" t="s">
        <v>22593</v>
      </c>
      <c r="F70" s="77" t="str">
        <f t="shared" si="1"/>
        <v>К товару</v>
      </c>
      <c r="G70" s="18">
        <v>4083.6419999999998</v>
      </c>
      <c r="H70" s="61">
        <v>2</v>
      </c>
      <c r="I70" s="75"/>
    </row>
    <row r="71" spans="1:9" ht="15" x14ac:dyDescent="0.25">
      <c r="A71" s="8" t="s">
        <v>2635</v>
      </c>
      <c r="B71" s="78" t="s">
        <v>605</v>
      </c>
      <c r="C71" s="8" t="s">
        <v>2636</v>
      </c>
      <c r="D71" s="8" t="s">
        <v>2636</v>
      </c>
      <c r="E71" s="13" t="s">
        <v>2637</v>
      </c>
      <c r="F71" s="77" t="str">
        <f t="shared" si="1"/>
        <v>К товару</v>
      </c>
      <c r="G71" s="18">
        <v>2684.1981600000004</v>
      </c>
      <c r="H71" s="61">
        <v>8</v>
      </c>
      <c r="I71" s="75"/>
    </row>
    <row r="72" spans="1:9" ht="15" x14ac:dyDescent="0.25">
      <c r="A72" s="8" t="s">
        <v>2638</v>
      </c>
      <c r="B72" s="78" t="s">
        <v>605</v>
      </c>
      <c r="C72" s="8" t="s">
        <v>2639</v>
      </c>
      <c r="D72" s="8" t="s">
        <v>2639</v>
      </c>
      <c r="E72" s="13" t="s">
        <v>2640</v>
      </c>
      <c r="F72" s="77" t="str">
        <f t="shared" si="1"/>
        <v>К товару</v>
      </c>
      <c r="G72" s="18">
        <v>8235.0550800000001</v>
      </c>
      <c r="H72" s="61">
        <v>20</v>
      </c>
      <c r="I72" s="75"/>
    </row>
    <row r="73" spans="1:9" ht="15" x14ac:dyDescent="0.25">
      <c r="A73" s="8" t="s">
        <v>2641</v>
      </c>
      <c r="B73" s="78" t="s">
        <v>605</v>
      </c>
      <c r="C73" s="8" t="s">
        <v>2642</v>
      </c>
      <c r="D73" s="8" t="s">
        <v>2642</v>
      </c>
      <c r="E73" s="13" t="s">
        <v>2643</v>
      </c>
      <c r="F73" s="77" t="str">
        <f t="shared" si="1"/>
        <v>К товару</v>
      </c>
      <c r="G73" s="18">
        <v>4894.5779999999995</v>
      </c>
      <c r="H73" s="61">
        <v>2</v>
      </c>
      <c r="I73" s="75"/>
    </row>
    <row r="74" spans="1:9" ht="15" x14ac:dyDescent="0.25">
      <c r="A74" s="8" t="s">
        <v>2644</v>
      </c>
      <c r="B74" s="78" t="s">
        <v>605</v>
      </c>
      <c r="C74" s="8" t="s">
        <v>2645</v>
      </c>
      <c r="D74" s="8" t="s">
        <v>2645</v>
      </c>
      <c r="E74" s="13" t="s">
        <v>2646</v>
      </c>
      <c r="F74" s="77" t="str">
        <f t="shared" ref="F74:F105" si="2">HYPERLINK("https://shop-askom.kz/?pbrandnumber="&amp;C74&amp;"&amp;pbrandname=BPW", "К товару")</f>
        <v>К товару</v>
      </c>
      <c r="G74" s="18">
        <v>16807.807079999999</v>
      </c>
      <c r="H74" s="61">
        <v>12</v>
      </c>
      <c r="I74" s="75"/>
    </row>
    <row r="75" spans="1:9" ht="15" x14ac:dyDescent="0.25">
      <c r="A75" s="8" t="s">
        <v>2647</v>
      </c>
      <c r="B75" s="78" t="s">
        <v>605</v>
      </c>
      <c r="C75" s="8" t="s">
        <v>2648</v>
      </c>
      <c r="D75" s="8" t="s">
        <v>2648</v>
      </c>
      <c r="E75" s="13" t="s">
        <v>2649</v>
      </c>
      <c r="F75" s="77" t="str">
        <f t="shared" si="2"/>
        <v>К товару</v>
      </c>
      <c r="G75" s="18">
        <v>11083.178159999999</v>
      </c>
      <c r="H75" s="61">
        <v>3</v>
      </c>
      <c r="I75" s="75"/>
    </row>
    <row r="76" spans="1:9" ht="15" x14ac:dyDescent="0.25">
      <c r="A76" s="8" t="s">
        <v>2650</v>
      </c>
      <c r="B76" s="78" t="s">
        <v>605</v>
      </c>
      <c r="C76" s="8" t="s">
        <v>2651</v>
      </c>
      <c r="D76" s="8" t="s">
        <v>2651</v>
      </c>
      <c r="E76" s="13" t="s">
        <v>2652</v>
      </c>
      <c r="F76" s="77" t="str">
        <f t="shared" si="2"/>
        <v>К товару</v>
      </c>
      <c r="G76" s="18">
        <v>23922.612000000001</v>
      </c>
      <c r="H76" s="61">
        <v>3</v>
      </c>
      <c r="I76" s="75"/>
    </row>
    <row r="77" spans="1:9" ht="30" x14ac:dyDescent="0.25">
      <c r="A77" s="8" t="s">
        <v>2653</v>
      </c>
      <c r="B77" s="78" t="s">
        <v>605</v>
      </c>
      <c r="C77" s="8" t="s">
        <v>2654</v>
      </c>
      <c r="D77" s="8" t="s">
        <v>2655</v>
      </c>
      <c r="E77" s="13" t="s">
        <v>2656</v>
      </c>
      <c r="F77" s="77" t="str">
        <f t="shared" si="2"/>
        <v>К товару</v>
      </c>
      <c r="G77" s="18">
        <v>36376.271999999997</v>
      </c>
      <c r="H77" s="61">
        <v>48</v>
      </c>
      <c r="I77" s="75"/>
    </row>
    <row r="78" spans="1:9" ht="30" x14ac:dyDescent="0.25">
      <c r="A78" s="8" t="s">
        <v>2657</v>
      </c>
      <c r="B78" s="78" t="s">
        <v>605</v>
      </c>
      <c r="C78" s="8" t="s">
        <v>2658</v>
      </c>
      <c r="D78" s="8" t="s">
        <v>2659</v>
      </c>
      <c r="E78" s="13" t="s">
        <v>2660</v>
      </c>
      <c r="F78" s="77" t="str">
        <f t="shared" si="2"/>
        <v>К товару</v>
      </c>
      <c r="G78" s="18">
        <v>21934.08108</v>
      </c>
      <c r="H78" s="61">
        <v>42</v>
      </c>
      <c r="I78" s="75"/>
    </row>
    <row r="79" spans="1:9" ht="15" x14ac:dyDescent="0.25">
      <c r="A79" s="8" t="s">
        <v>22594</v>
      </c>
      <c r="B79" s="78" t="s">
        <v>605</v>
      </c>
      <c r="C79" s="8" t="s">
        <v>2661</v>
      </c>
      <c r="D79" s="8" t="s">
        <v>2661</v>
      </c>
      <c r="E79" s="13" t="s">
        <v>22595</v>
      </c>
      <c r="F79" s="77" t="str">
        <f t="shared" si="2"/>
        <v>К товару</v>
      </c>
      <c r="G79" s="18">
        <v>531.74231999999995</v>
      </c>
      <c r="H79" s="61">
        <v>24</v>
      </c>
      <c r="I79" s="75"/>
    </row>
    <row r="80" spans="1:9" ht="15" x14ac:dyDescent="0.25">
      <c r="A80" s="8" t="s">
        <v>2662</v>
      </c>
      <c r="B80" s="78" t="s">
        <v>605</v>
      </c>
      <c r="C80" s="8" t="s">
        <v>2663</v>
      </c>
      <c r="D80" s="8" t="s">
        <v>2663</v>
      </c>
      <c r="E80" s="13" t="s">
        <v>2664</v>
      </c>
      <c r="F80" s="77" t="str">
        <f t="shared" si="2"/>
        <v>К товару</v>
      </c>
      <c r="G80" s="18">
        <v>2713.1601600000004</v>
      </c>
      <c r="H80" s="61">
        <v>32</v>
      </c>
      <c r="I80" s="75"/>
    </row>
    <row r="81" spans="1:9" ht="15" x14ac:dyDescent="0.25">
      <c r="A81" s="8" t="s">
        <v>22596</v>
      </c>
      <c r="B81" s="78" t="s">
        <v>605</v>
      </c>
      <c r="C81" s="8" t="s">
        <v>2665</v>
      </c>
      <c r="D81" s="8" t="s">
        <v>2665</v>
      </c>
      <c r="E81" s="13" t="s">
        <v>22597</v>
      </c>
      <c r="F81" s="77" t="str">
        <f t="shared" si="2"/>
        <v>К товару</v>
      </c>
      <c r="G81" s="18">
        <v>1525.7181599999999</v>
      </c>
      <c r="H81" s="61">
        <v>6</v>
      </c>
      <c r="I81" s="75"/>
    </row>
    <row r="82" spans="1:9" ht="15" x14ac:dyDescent="0.25">
      <c r="A82" s="8" t="s">
        <v>2666</v>
      </c>
      <c r="B82" s="78" t="s">
        <v>605</v>
      </c>
      <c r="C82" s="8" t="s">
        <v>2667</v>
      </c>
      <c r="D82" s="8" t="s">
        <v>2667</v>
      </c>
      <c r="E82" s="13" t="s">
        <v>2668</v>
      </c>
      <c r="F82" s="77" t="str">
        <f t="shared" si="2"/>
        <v>К товару</v>
      </c>
      <c r="G82" s="18">
        <v>2780.3519999999999</v>
      </c>
      <c r="H82" s="61">
        <v>36</v>
      </c>
      <c r="I82" s="75"/>
    </row>
    <row r="83" spans="1:9" ht="15" x14ac:dyDescent="0.25">
      <c r="A83" s="8" t="s">
        <v>2669</v>
      </c>
      <c r="B83" s="78" t="s">
        <v>605</v>
      </c>
      <c r="C83" s="8" t="s">
        <v>2670</v>
      </c>
      <c r="D83" s="8" t="s">
        <v>2670</v>
      </c>
      <c r="E83" s="13" t="s">
        <v>2671</v>
      </c>
      <c r="F83" s="77" t="str">
        <f t="shared" si="2"/>
        <v>К товару</v>
      </c>
      <c r="G83" s="18">
        <v>345.22703999999999</v>
      </c>
      <c r="H83" s="61">
        <v>59</v>
      </c>
      <c r="I83" s="75"/>
    </row>
    <row r="84" spans="1:9" ht="15" x14ac:dyDescent="0.25">
      <c r="A84" s="8" t="s">
        <v>2672</v>
      </c>
      <c r="B84" s="78" t="s">
        <v>605</v>
      </c>
      <c r="C84" s="8" t="s">
        <v>2673</v>
      </c>
      <c r="D84" s="8" t="s">
        <v>2674</v>
      </c>
      <c r="E84" s="13" t="s">
        <v>2675</v>
      </c>
      <c r="F84" s="77" t="str">
        <f t="shared" si="2"/>
        <v>К товару</v>
      </c>
      <c r="G84" s="18">
        <v>1422.0342000000001</v>
      </c>
      <c r="H84" s="61">
        <v>65</v>
      </c>
      <c r="I84" s="75"/>
    </row>
    <row r="85" spans="1:9" ht="15" x14ac:dyDescent="0.25">
      <c r="A85" s="8" t="s">
        <v>22598</v>
      </c>
      <c r="B85" s="78" t="s">
        <v>605</v>
      </c>
      <c r="C85" s="8" t="s">
        <v>2676</v>
      </c>
      <c r="D85" s="8" t="s">
        <v>2676</v>
      </c>
      <c r="E85" s="13" t="s">
        <v>22599</v>
      </c>
      <c r="F85" s="77" t="str">
        <f t="shared" si="2"/>
        <v>К товару</v>
      </c>
      <c r="G85" s="18">
        <v>2819.1610799999999</v>
      </c>
      <c r="H85" s="61">
        <v>4</v>
      </c>
      <c r="I85" s="75"/>
    </row>
    <row r="86" spans="1:9" ht="15" x14ac:dyDescent="0.25">
      <c r="A86" s="8" t="s">
        <v>2677</v>
      </c>
      <c r="B86" s="78" t="s">
        <v>605</v>
      </c>
      <c r="C86" s="8" t="s">
        <v>2678</v>
      </c>
      <c r="D86" s="8" t="s">
        <v>2679</v>
      </c>
      <c r="E86" s="13" t="s">
        <v>2680</v>
      </c>
      <c r="F86" s="77" t="str">
        <f t="shared" si="2"/>
        <v>К товару</v>
      </c>
      <c r="G86" s="18">
        <v>1421.45496</v>
      </c>
      <c r="H86" s="61">
        <v>152</v>
      </c>
      <c r="I86" s="75"/>
    </row>
    <row r="87" spans="1:9" ht="15" x14ac:dyDescent="0.25">
      <c r="A87" s="8" t="s">
        <v>2682</v>
      </c>
      <c r="B87" s="78" t="s">
        <v>605</v>
      </c>
      <c r="C87" s="8" t="s">
        <v>2683</v>
      </c>
      <c r="D87" s="8" t="s">
        <v>2683</v>
      </c>
      <c r="E87" s="13" t="s">
        <v>2684</v>
      </c>
      <c r="F87" s="77" t="str">
        <f t="shared" si="2"/>
        <v>К товару</v>
      </c>
      <c r="G87" s="18">
        <v>611.09820000000002</v>
      </c>
      <c r="H87" s="61">
        <v>131</v>
      </c>
      <c r="I87" s="75"/>
    </row>
    <row r="88" spans="1:9" ht="15" x14ac:dyDescent="0.25">
      <c r="A88" s="8" t="s">
        <v>2685</v>
      </c>
      <c r="B88" s="78" t="s">
        <v>605</v>
      </c>
      <c r="C88" s="8" t="s">
        <v>2686</v>
      </c>
      <c r="D88" s="8" t="s">
        <v>2686</v>
      </c>
      <c r="E88" s="13" t="s">
        <v>2687</v>
      </c>
      <c r="F88" s="77" t="str">
        <f t="shared" si="2"/>
        <v>К товару</v>
      </c>
      <c r="G88" s="18">
        <v>89878.933080000003</v>
      </c>
      <c r="H88" s="61">
        <v>2</v>
      </c>
      <c r="I88" s="75"/>
    </row>
    <row r="89" spans="1:9" ht="15" x14ac:dyDescent="0.25">
      <c r="A89" s="8" t="s">
        <v>2688</v>
      </c>
      <c r="B89" s="78" t="s">
        <v>605</v>
      </c>
      <c r="C89" s="8" t="s">
        <v>2689</v>
      </c>
      <c r="D89" s="8" t="s">
        <v>2689</v>
      </c>
      <c r="E89" s="13" t="s">
        <v>2690</v>
      </c>
      <c r="F89" s="77" t="str">
        <f t="shared" si="2"/>
        <v>К товару</v>
      </c>
      <c r="G89" s="18">
        <v>5802.2470800000001</v>
      </c>
      <c r="H89" s="61">
        <v>2</v>
      </c>
      <c r="I89" s="75"/>
    </row>
    <row r="90" spans="1:9" ht="15" x14ac:dyDescent="0.25">
      <c r="A90" s="8" t="s">
        <v>22600</v>
      </c>
      <c r="B90" s="78" t="s">
        <v>605</v>
      </c>
      <c r="C90" s="8" t="s">
        <v>22601</v>
      </c>
      <c r="D90" s="8" t="s">
        <v>2691</v>
      </c>
      <c r="E90" s="13" t="s">
        <v>2692</v>
      </c>
      <c r="F90" s="77" t="str">
        <f t="shared" si="2"/>
        <v>К товару</v>
      </c>
      <c r="G90" s="18">
        <v>5773.2850799999997</v>
      </c>
      <c r="H90" s="61">
        <v>2</v>
      </c>
      <c r="I90" s="75"/>
    </row>
    <row r="91" spans="1:9" ht="15" x14ac:dyDescent="0.25">
      <c r="A91" s="8" t="s">
        <v>2693</v>
      </c>
      <c r="B91" s="78" t="s">
        <v>605</v>
      </c>
      <c r="C91" s="8" t="s">
        <v>2694</v>
      </c>
      <c r="D91" s="8" t="s">
        <v>2694</v>
      </c>
      <c r="E91" s="13" t="s">
        <v>2692</v>
      </c>
      <c r="F91" s="77" t="str">
        <f t="shared" si="2"/>
        <v>К товару</v>
      </c>
      <c r="G91" s="18">
        <v>17860.28616</v>
      </c>
      <c r="H91" s="61">
        <v>60</v>
      </c>
      <c r="I91" s="75"/>
    </row>
    <row r="92" spans="1:9" ht="30" x14ac:dyDescent="0.25">
      <c r="A92" s="8" t="s">
        <v>2695</v>
      </c>
      <c r="B92" s="78" t="s">
        <v>605</v>
      </c>
      <c r="C92" s="8" t="s">
        <v>2696</v>
      </c>
      <c r="D92" s="8" t="s">
        <v>2696</v>
      </c>
      <c r="E92" s="13" t="s">
        <v>25901</v>
      </c>
      <c r="F92" s="77" t="str">
        <f t="shared" si="2"/>
        <v>К товару</v>
      </c>
      <c r="G92" s="18">
        <v>34329.817080000001</v>
      </c>
      <c r="H92" s="61">
        <v>39</v>
      </c>
      <c r="I92" s="75"/>
    </row>
    <row r="93" spans="1:9" ht="30" x14ac:dyDescent="0.25">
      <c r="A93" s="8" t="s">
        <v>2697</v>
      </c>
      <c r="B93" s="78" t="s">
        <v>605</v>
      </c>
      <c r="C93" s="8" t="s">
        <v>2698</v>
      </c>
      <c r="D93" s="8" t="s">
        <v>2699</v>
      </c>
      <c r="E93" s="13" t="s">
        <v>2700</v>
      </c>
      <c r="F93" s="77" t="str">
        <f t="shared" si="2"/>
        <v>К товару</v>
      </c>
      <c r="G93" s="18">
        <v>54564.408000000003</v>
      </c>
      <c r="H93" s="61">
        <v>14</v>
      </c>
      <c r="I93" s="75"/>
    </row>
    <row r="94" spans="1:9" ht="30" x14ac:dyDescent="0.25">
      <c r="A94" s="8" t="s">
        <v>2701</v>
      </c>
      <c r="B94" s="78" t="s">
        <v>605</v>
      </c>
      <c r="C94" s="8" t="s">
        <v>2702</v>
      </c>
      <c r="D94" s="8" t="s">
        <v>2702</v>
      </c>
      <c r="E94" s="13" t="s">
        <v>2703</v>
      </c>
      <c r="F94" s="77" t="str">
        <f t="shared" si="2"/>
        <v>К товару</v>
      </c>
      <c r="G94" s="18">
        <v>73370.593080000006</v>
      </c>
      <c r="H94" s="61">
        <v>11</v>
      </c>
      <c r="I94" s="75"/>
    </row>
    <row r="95" spans="1:9" ht="30" x14ac:dyDescent="0.25">
      <c r="A95" s="8" t="s">
        <v>2704</v>
      </c>
      <c r="B95" s="78" t="s">
        <v>605</v>
      </c>
      <c r="C95" s="8" t="s">
        <v>2705</v>
      </c>
      <c r="D95" s="8" t="s">
        <v>2705</v>
      </c>
      <c r="E95" s="13" t="s">
        <v>2706</v>
      </c>
      <c r="F95" s="77" t="str">
        <f t="shared" si="2"/>
        <v>К товару</v>
      </c>
      <c r="G95" s="18">
        <v>58792.86</v>
      </c>
      <c r="H95" s="61">
        <v>6</v>
      </c>
      <c r="I95" s="75"/>
    </row>
    <row r="96" spans="1:9" ht="30" x14ac:dyDescent="0.25">
      <c r="A96" s="8" t="s">
        <v>20972</v>
      </c>
      <c r="B96" s="78" t="s">
        <v>605</v>
      </c>
      <c r="C96" s="8" t="s">
        <v>20973</v>
      </c>
      <c r="D96" s="8" t="s">
        <v>20973</v>
      </c>
      <c r="E96" s="13" t="s">
        <v>20974</v>
      </c>
      <c r="F96" s="77" t="str">
        <f t="shared" si="2"/>
        <v>К товару</v>
      </c>
      <c r="G96" s="18">
        <v>139307.22</v>
      </c>
      <c r="H96" s="61">
        <v>35</v>
      </c>
      <c r="I96" s="75"/>
    </row>
    <row r="97" spans="1:9" ht="15" x14ac:dyDescent="0.25">
      <c r="A97" s="8" t="s">
        <v>2707</v>
      </c>
      <c r="B97" s="78" t="s">
        <v>605</v>
      </c>
      <c r="C97" s="8" t="s">
        <v>2708</v>
      </c>
      <c r="D97" s="8" t="s">
        <v>2708</v>
      </c>
      <c r="E97" s="13" t="s">
        <v>2709</v>
      </c>
      <c r="F97" s="77" t="str">
        <f t="shared" si="2"/>
        <v>К товару</v>
      </c>
      <c r="G97" s="18">
        <v>94319.966160000011</v>
      </c>
      <c r="H97" s="61">
        <v>10</v>
      </c>
      <c r="I97" s="75"/>
    </row>
    <row r="98" spans="1:9" ht="30" x14ac:dyDescent="0.25">
      <c r="A98" s="8" t="s">
        <v>2710</v>
      </c>
      <c r="B98" s="78" t="s">
        <v>605</v>
      </c>
      <c r="C98" s="8" t="s">
        <v>2711</v>
      </c>
      <c r="D98" s="8" t="s">
        <v>2711</v>
      </c>
      <c r="E98" s="13" t="s">
        <v>2712</v>
      </c>
      <c r="F98" s="77" t="str">
        <f t="shared" si="2"/>
        <v>К товару</v>
      </c>
      <c r="G98" s="18">
        <v>91809.54</v>
      </c>
      <c r="H98" s="61">
        <v>23</v>
      </c>
      <c r="I98" s="75"/>
    </row>
    <row r="99" spans="1:9" ht="15" x14ac:dyDescent="0.25">
      <c r="A99" s="8" t="s">
        <v>2713</v>
      </c>
      <c r="B99" s="78" t="s">
        <v>605</v>
      </c>
      <c r="C99" s="8" t="s">
        <v>2714</v>
      </c>
      <c r="D99" s="8" t="s">
        <v>2714</v>
      </c>
      <c r="E99" s="13" t="s">
        <v>2715</v>
      </c>
      <c r="F99" s="77" t="str">
        <f t="shared" si="2"/>
        <v>К товару</v>
      </c>
      <c r="G99" s="18">
        <v>40981.230000000003</v>
      </c>
      <c r="H99" s="61">
        <v>6</v>
      </c>
      <c r="I99" s="75"/>
    </row>
    <row r="100" spans="1:9" ht="15" x14ac:dyDescent="0.25">
      <c r="A100" s="8" t="s">
        <v>2716</v>
      </c>
      <c r="B100" s="78" t="s">
        <v>605</v>
      </c>
      <c r="C100" s="8" t="s">
        <v>2717</v>
      </c>
      <c r="D100" s="8" t="s">
        <v>2718</v>
      </c>
      <c r="E100" s="13" t="s">
        <v>2719</v>
      </c>
      <c r="F100" s="77" t="str">
        <f t="shared" si="2"/>
        <v>К товару</v>
      </c>
      <c r="G100" s="18">
        <v>129846.49308</v>
      </c>
      <c r="H100" s="61">
        <v>2</v>
      </c>
      <c r="I100" s="75"/>
    </row>
    <row r="101" spans="1:9" ht="15" x14ac:dyDescent="0.25">
      <c r="A101" s="8" t="s">
        <v>2720</v>
      </c>
      <c r="B101" s="78" t="s">
        <v>605</v>
      </c>
      <c r="C101" s="8" t="s">
        <v>2721</v>
      </c>
      <c r="D101" s="8" t="s">
        <v>2721</v>
      </c>
      <c r="E101" s="13" t="s">
        <v>2719</v>
      </c>
      <c r="F101" s="77" t="str">
        <f t="shared" si="2"/>
        <v>К товару</v>
      </c>
      <c r="G101" s="18">
        <v>95478.446160000007</v>
      </c>
      <c r="H101" s="61">
        <v>7</v>
      </c>
      <c r="I101" s="75"/>
    </row>
    <row r="102" spans="1:9" ht="15" x14ac:dyDescent="0.25">
      <c r="A102" s="8" t="s">
        <v>2722</v>
      </c>
      <c r="B102" s="78" t="s">
        <v>605</v>
      </c>
      <c r="C102" s="8" t="s">
        <v>2179</v>
      </c>
      <c r="D102" s="8" t="s">
        <v>2179</v>
      </c>
      <c r="E102" s="13" t="s">
        <v>2723</v>
      </c>
      <c r="F102" s="77" t="str">
        <f t="shared" si="2"/>
        <v>К товару</v>
      </c>
      <c r="G102" s="18">
        <v>32379.516</v>
      </c>
      <c r="H102" s="61">
        <v>36</v>
      </c>
      <c r="I102" s="75"/>
    </row>
    <row r="103" spans="1:9" ht="15" x14ac:dyDescent="0.25">
      <c r="A103" s="8" t="s">
        <v>2724</v>
      </c>
      <c r="B103" s="78" t="s">
        <v>605</v>
      </c>
      <c r="C103" s="8" t="s">
        <v>2155</v>
      </c>
      <c r="D103" s="8" t="s">
        <v>2155</v>
      </c>
      <c r="E103" s="13" t="s">
        <v>2725</v>
      </c>
      <c r="F103" s="77" t="str">
        <f t="shared" si="2"/>
        <v>К товару</v>
      </c>
      <c r="G103" s="18">
        <v>19008.91908</v>
      </c>
      <c r="H103" s="61">
        <v>40</v>
      </c>
      <c r="I103" s="75"/>
    </row>
    <row r="104" spans="1:9" ht="15" x14ac:dyDescent="0.25">
      <c r="A104" s="8" t="s">
        <v>2726</v>
      </c>
      <c r="B104" s="78" t="s">
        <v>605</v>
      </c>
      <c r="C104" s="8" t="s">
        <v>2143</v>
      </c>
      <c r="D104" s="8" t="s">
        <v>2143</v>
      </c>
      <c r="E104" s="13" t="s">
        <v>2727</v>
      </c>
      <c r="F104" s="77" t="str">
        <f t="shared" si="2"/>
        <v>К товару</v>
      </c>
      <c r="G104" s="18">
        <v>34725.438000000002</v>
      </c>
      <c r="H104" s="61">
        <v>13</v>
      </c>
      <c r="I104" s="75"/>
    </row>
    <row r="105" spans="1:9" ht="30" x14ac:dyDescent="0.25">
      <c r="A105" s="8" t="s">
        <v>2728</v>
      </c>
      <c r="B105" s="78" t="s">
        <v>605</v>
      </c>
      <c r="C105" s="8" t="s">
        <v>2729</v>
      </c>
      <c r="D105" s="8" t="s">
        <v>2729</v>
      </c>
      <c r="E105" s="13" t="s">
        <v>2730</v>
      </c>
      <c r="F105" s="77" t="str">
        <f t="shared" si="2"/>
        <v>К товару</v>
      </c>
      <c r="G105" s="18">
        <v>19887.62616</v>
      </c>
      <c r="H105" s="61">
        <v>26</v>
      </c>
      <c r="I105" s="75"/>
    </row>
    <row r="106" spans="1:9" ht="15" x14ac:dyDescent="0.25">
      <c r="A106" s="8" t="s">
        <v>2731</v>
      </c>
      <c r="B106" s="78" t="s">
        <v>605</v>
      </c>
      <c r="C106" s="8" t="s">
        <v>2732</v>
      </c>
      <c r="D106" s="8" t="s">
        <v>2732</v>
      </c>
      <c r="E106" s="13" t="s">
        <v>2733</v>
      </c>
      <c r="F106" s="77" t="str">
        <f t="shared" ref="F106:F137" si="3">HYPERLINK("https://shop-askom.kz/?pbrandnumber="&amp;C106&amp;"&amp;pbrandname=BPW", "К товару")</f>
        <v>К товару</v>
      </c>
      <c r="G106" s="18">
        <v>18767.376</v>
      </c>
      <c r="H106" s="61">
        <v>54</v>
      </c>
      <c r="I106" s="75"/>
    </row>
    <row r="107" spans="1:9" ht="30" x14ac:dyDescent="0.25">
      <c r="A107" s="8" t="s">
        <v>20975</v>
      </c>
      <c r="B107" s="78" t="s">
        <v>605</v>
      </c>
      <c r="C107" s="8" t="s">
        <v>20976</v>
      </c>
      <c r="D107" s="8" t="s">
        <v>20977</v>
      </c>
      <c r="E107" s="13" t="s">
        <v>22152</v>
      </c>
      <c r="F107" s="77" t="str">
        <f t="shared" si="3"/>
        <v>К товару</v>
      </c>
      <c r="G107" s="18">
        <v>134673.29999999999</v>
      </c>
      <c r="H107" s="61">
        <v>6</v>
      </c>
      <c r="I107" s="75"/>
    </row>
    <row r="108" spans="1:9" ht="15" x14ac:dyDescent="0.25">
      <c r="A108" s="8" t="s">
        <v>2734</v>
      </c>
      <c r="B108" s="78" t="s">
        <v>605</v>
      </c>
      <c r="C108" s="8" t="s">
        <v>2735</v>
      </c>
      <c r="D108" s="8" t="s">
        <v>2735</v>
      </c>
      <c r="E108" s="13" t="s">
        <v>2736</v>
      </c>
      <c r="F108" s="77" t="str">
        <f t="shared" si="3"/>
        <v>К товару</v>
      </c>
      <c r="G108" s="18">
        <v>6950.88</v>
      </c>
      <c r="H108" s="61">
        <v>90</v>
      </c>
      <c r="I108" s="75"/>
    </row>
    <row r="109" spans="1:9" ht="15" x14ac:dyDescent="0.25">
      <c r="A109" s="8" t="s">
        <v>2737</v>
      </c>
      <c r="B109" s="78" t="s">
        <v>605</v>
      </c>
      <c r="C109" s="8" t="s">
        <v>2738</v>
      </c>
      <c r="D109" s="8" t="s">
        <v>2738</v>
      </c>
      <c r="E109" s="13" t="s">
        <v>2739</v>
      </c>
      <c r="F109" s="77" t="str">
        <f t="shared" si="3"/>
        <v>К товару</v>
      </c>
      <c r="G109" s="18">
        <v>5068.3500000000004</v>
      </c>
      <c r="H109" s="61">
        <v>73</v>
      </c>
      <c r="I109" s="75"/>
    </row>
    <row r="110" spans="1:9" ht="15" x14ac:dyDescent="0.25">
      <c r="A110" s="8" t="s">
        <v>2740</v>
      </c>
      <c r="B110" s="78" t="s">
        <v>605</v>
      </c>
      <c r="C110" s="8" t="s">
        <v>2741</v>
      </c>
      <c r="D110" s="8" t="s">
        <v>2742</v>
      </c>
      <c r="E110" s="13" t="s">
        <v>2743</v>
      </c>
      <c r="F110" s="77" t="str">
        <f t="shared" si="3"/>
        <v>К товару</v>
      </c>
      <c r="G110" s="18">
        <v>11083.178159999999</v>
      </c>
      <c r="H110" s="61">
        <v>22</v>
      </c>
      <c r="I110" s="75"/>
    </row>
    <row r="111" spans="1:9" ht="15" x14ac:dyDescent="0.25">
      <c r="A111" s="8" t="s">
        <v>2744</v>
      </c>
      <c r="B111" s="78" t="s">
        <v>605</v>
      </c>
      <c r="C111" s="8" t="s">
        <v>2745</v>
      </c>
      <c r="D111" s="8" t="s">
        <v>2745</v>
      </c>
      <c r="E111" s="13" t="s">
        <v>2746</v>
      </c>
      <c r="F111" s="77" t="str">
        <f t="shared" si="3"/>
        <v>К товару</v>
      </c>
      <c r="G111" s="18">
        <v>10561.862159999999</v>
      </c>
      <c r="H111" s="61">
        <v>56</v>
      </c>
      <c r="I111" s="75"/>
    </row>
    <row r="112" spans="1:9" ht="15" x14ac:dyDescent="0.25">
      <c r="A112" s="8" t="s">
        <v>2747</v>
      </c>
      <c r="B112" s="78" t="s">
        <v>605</v>
      </c>
      <c r="C112" s="8" t="s">
        <v>2748</v>
      </c>
      <c r="D112" s="8" t="s">
        <v>2748</v>
      </c>
      <c r="E112" s="13" t="s">
        <v>2749</v>
      </c>
      <c r="F112" s="77" t="str">
        <f t="shared" si="3"/>
        <v>К товару</v>
      </c>
      <c r="G112" s="18">
        <v>4691.8440000000001</v>
      </c>
      <c r="H112" s="61">
        <v>127</v>
      </c>
      <c r="I112" s="75"/>
    </row>
    <row r="113" spans="1:9" ht="15" x14ac:dyDescent="0.25">
      <c r="A113" s="8" t="s">
        <v>2750</v>
      </c>
      <c r="B113" s="78" t="s">
        <v>605</v>
      </c>
      <c r="C113" s="8" t="s">
        <v>2751</v>
      </c>
      <c r="D113" s="8" t="s">
        <v>2751</v>
      </c>
      <c r="E113" s="13" t="s">
        <v>2752</v>
      </c>
      <c r="F113" s="77" t="str">
        <f t="shared" si="3"/>
        <v>К товару</v>
      </c>
      <c r="G113" s="18">
        <v>2044.13796</v>
      </c>
      <c r="H113" s="61">
        <v>36</v>
      </c>
      <c r="I113" s="75"/>
    </row>
    <row r="114" spans="1:9" ht="15" x14ac:dyDescent="0.25">
      <c r="A114" s="8" t="s">
        <v>2753</v>
      </c>
      <c r="B114" s="78" t="s">
        <v>605</v>
      </c>
      <c r="C114" s="8" t="s">
        <v>2754</v>
      </c>
      <c r="D114" s="8" t="s">
        <v>2754</v>
      </c>
      <c r="E114" s="13" t="s">
        <v>2755</v>
      </c>
      <c r="F114" s="77" t="str">
        <f t="shared" si="3"/>
        <v>К товару</v>
      </c>
      <c r="G114" s="18">
        <v>22677.245999999999</v>
      </c>
      <c r="H114" s="61">
        <v>15</v>
      </c>
      <c r="I114" s="75"/>
    </row>
    <row r="115" spans="1:9" ht="15" x14ac:dyDescent="0.25">
      <c r="A115" s="8" t="s">
        <v>2756</v>
      </c>
      <c r="B115" s="78" t="s">
        <v>605</v>
      </c>
      <c r="C115" s="8" t="s">
        <v>2757</v>
      </c>
      <c r="D115" s="8" t="s">
        <v>2757</v>
      </c>
      <c r="E115" s="13" t="s">
        <v>2758</v>
      </c>
      <c r="F115" s="77" t="str">
        <f t="shared" si="3"/>
        <v>К товару</v>
      </c>
      <c r="G115" s="18">
        <v>6661.26</v>
      </c>
      <c r="H115" s="61">
        <v>19</v>
      </c>
      <c r="I115" s="75"/>
    </row>
    <row r="116" spans="1:9" ht="15" x14ac:dyDescent="0.25">
      <c r="A116" s="8" t="s">
        <v>22602</v>
      </c>
      <c r="B116" s="78" t="s">
        <v>605</v>
      </c>
      <c r="C116" s="8" t="s">
        <v>22603</v>
      </c>
      <c r="D116" s="8" t="s">
        <v>22603</v>
      </c>
      <c r="E116" s="13" t="s">
        <v>22604</v>
      </c>
      <c r="F116" s="77" t="str">
        <f t="shared" si="3"/>
        <v>К товару</v>
      </c>
      <c r="G116" s="18">
        <v>1866.3112799999999</v>
      </c>
      <c r="H116" s="61">
        <v>2</v>
      </c>
      <c r="I116" s="75"/>
    </row>
    <row r="117" spans="1:9" ht="15" x14ac:dyDescent="0.25">
      <c r="A117" s="8" t="s">
        <v>2759</v>
      </c>
      <c r="B117" s="78" t="s">
        <v>605</v>
      </c>
      <c r="C117" s="8" t="s">
        <v>2760</v>
      </c>
      <c r="D117" s="8" t="s">
        <v>2760</v>
      </c>
      <c r="E117" s="13" t="s">
        <v>2761</v>
      </c>
      <c r="F117" s="77" t="str">
        <f t="shared" si="3"/>
        <v>К товару</v>
      </c>
      <c r="G117" s="18">
        <v>25622.102159999999</v>
      </c>
      <c r="H117" s="61">
        <v>9</v>
      </c>
      <c r="I117" s="75"/>
    </row>
    <row r="118" spans="1:9" ht="30" x14ac:dyDescent="0.25">
      <c r="A118" s="8" t="s">
        <v>2762</v>
      </c>
      <c r="B118" s="78" t="s">
        <v>605</v>
      </c>
      <c r="C118" s="8" t="s">
        <v>2763</v>
      </c>
      <c r="D118" s="8" t="s">
        <v>2763</v>
      </c>
      <c r="E118" s="13" t="s">
        <v>2764</v>
      </c>
      <c r="F118" s="77" t="str">
        <f t="shared" si="3"/>
        <v>К товару</v>
      </c>
      <c r="G118" s="18">
        <v>6844.8790799999997</v>
      </c>
      <c r="H118" s="61">
        <v>26</v>
      </c>
      <c r="I118" s="75"/>
    </row>
    <row r="119" spans="1:9" ht="30" x14ac:dyDescent="0.25">
      <c r="A119" s="8" t="s">
        <v>2765</v>
      </c>
      <c r="B119" s="78" t="s">
        <v>605</v>
      </c>
      <c r="C119" s="8" t="s">
        <v>2766</v>
      </c>
      <c r="D119" s="8" t="s">
        <v>2766</v>
      </c>
      <c r="E119" s="13" t="s">
        <v>2767</v>
      </c>
      <c r="F119" s="77" t="str">
        <f t="shared" si="3"/>
        <v>К товару</v>
      </c>
      <c r="G119" s="18">
        <v>6892.9560000000001</v>
      </c>
      <c r="H119" s="61">
        <v>25</v>
      </c>
      <c r="I119" s="75"/>
    </row>
    <row r="120" spans="1:9" ht="30" x14ac:dyDescent="0.25">
      <c r="A120" s="8" t="s">
        <v>2768</v>
      </c>
      <c r="B120" s="78" t="s">
        <v>605</v>
      </c>
      <c r="C120" s="8" t="s">
        <v>2769</v>
      </c>
      <c r="D120" s="8" t="s">
        <v>2769</v>
      </c>
      <c r="E120" s="13" t="s">
        <v>2770</v>
      </c>
      <c r="F120" s="77" t="str">
        <f t="shared" si="3"/>
        <v>К товару</v>
      </c>
      <c r="G120" s="18">
        <v>7366.1950799999995</v>
      </c>
      <c r="H120" s="61">
        <v>26</v>
      </c>
      <c r="I120" s="75"/>
    </row>
    <row r="121" spans="1:9" ht="15" x14ac:dyDescent="0.25">
      <c r="A121" s="8" t="s">
        <v>22605</v>
      </c>
      <c r="B121" s="78" t="s">
        <v>605</v>
      </c>
      <c r="C121" s="8" t="s">
        <v>22606</v>
      </c>
      <c r="D121" s="8" t="s">
        <v>22607</v>
      </c>
      <c r="E121" s="13" t="s">
        <v>22608</v>
      </c>
      <c r="F121" s="77" t="str">
        <f t="shared" si="3"/>
        <v>К товару</v>
      </c>
      <c r="G121" s="18">
        <v>13950.416159999999</v>
      </c>
      <c r="H121" s="61">
        <v>2</v>
      </c>
      <c r="I121" s="75"/>
    </row>
    <row r="122" spans="1:9" ht="30" x14ac:dyDescent="0.25">
      <c r="A122" s="8" t="s">
        <v>2771</v>
      </c>
      <c r="B122" s="78" t="s">
        <v>605</v>
      </c>
      <c r="C122" s="8" t="s">
        <v>2772</v>
      </c>
      <c r="D122" s="8" t="s">
        <v>2773</v>
      </c>
      <c r="E122" s="13" t="s">
        <v>2774</v>
      </c>
      <c r="F122" s="77" t="str">
        <f t="shared" si="3"/>
        <v>К товару</v>
      </c>
      <c r="G122" s="18">
        <v>107932.10616000001</v>
      </c>
      <c r="H122" s="61">
        <v>13</v>
      </c>
      <c r="I122" s="75"/>
    </row>
    <row r="123" spans="1:9" ht="30" x14ac:dyDescent="0.25">
      <c r="A123" s="8" t="s">
        <v>2775</v>
      </c>
      <c r="B123" s="78" t="s">
        <v>605</v>
      </c>
      <c r="C123" s="8" t="s">
        <v>2776</v>
      </c>
      <c r="D123" s="8" t="s">
        <v>2776</v>
      </c>
      <c r="E123" s="13" t="s">
        <v>2777</v>
      </c>
      <c r="F123" s="77" t="str">
        <f t="shared" si="3"/>
        <v>К товару</v>
      </c>
      <c r="G123" s="18">
        <v>22581.09216</v>
      </c>
      <c r="H123" s="61">
        <v>29</v>
      </c>
      <c r="I123" s="75"/>
    </row>
    <row r="124" spans="1:9" ht="30" x14ac:dyDescent="0.25">
      <c r="A124" s="8" t="s">
        <v>2778</v>
      </c>
      <c r="B124" s="78" t="s">
        <v>605</v>
      </c>
      <c r="C124" s="8" t="s">
        <v>2779</v>
      </c>
      <c r="D124" s="8" t="s">
        <v>2779</v>
      </c>
      <c r="E124" s="13" t="s">
        <v>2780</v>
      </c>
      <c r="F124" s="77" t="str">
        <f t="shared" si="3"/>
        <v>К товару</v>
      </c>
      <c r="G124" s="18">
        <v>4016.4501600000003</v>
      </c>
      <c r="H124" s="61">
        <v>21</v>
      </c>
      <c r="I124" s="75"/>
    </row>
    <row r="125" spans="1:9" ht="30" x14ac:dyDescent="0.25">
      <c r="A125" s="8" t="s">
        <v>2781</v>
      </c>
      <c r="B125" s="78" t="s">
        <v>605</v>
      </c>
      <c r="C125" s="8" t="s">
        <v>2782</v>
      </c>
      <c r="D125" s="8" t="s">
        <v>2782</v>
      </c>
      <c r="E125" s="13" t="s">
        <v>2783</v>
      </c>
      <c r="F125" s="77" t="str">
        <f t="shared" si="3"/>
        <v>К товару</v>
      </c>
      <c r="G125" s="18">
        <v>37418.904000000002</v>
      </c>
      <c r="H125" s="61">
        <v>12</v>
      </c>
      <c r="I125" s="75"/>
    </row>
    <row r="126" spans="1:9" ht="15" x14ac:dyDescent="0.25">
      <c r="A126" s="8" t="s">
        <v>2784</v>
      </c>
      <c r="B126" s="78" t="s">
        <v>605</v>
      </c>
      <c r="C126" s="8" t="s">
        <v>2785</v>
      </c>
      <c r="D126" s="8" t="s">
        <v>2785</v>
      </c>
      <c r="E126" s="13" t="s">
        <v>2786</v>
      </c>
      <c r="F126" s="77" t="str">
        <f t="shared" si="3"/>
        <v>К товару</v>
      </c>
      <c r="G126" s="18">
        <v>1150.9498799999999</v>
      </c>
      <c r="H126" s="61">
        <v>10</v>
      </c>
      <c r="I126" s="75"/>
    </row>
    <row r="127" spans="1:9" ht="15" x14ac:dyDescent="0.25">
      <c r="A127" s="8" t="s">
        <v>2787</v>
      </c>
      <c r="B127" s="78" t="s">
        <v>605</v>
      </c>
      <c r="C127" s="8" t="s">
        <v>2788</v>
      </c>
      <c r="D127" s="8" t="s">
        <v>2788</v>
      </c>
      <c r="E127" s="13" t="s">
        <v>2789</v>
      </c>
      <c r="F127" s="77" t="str">
        <f t="shared" si="3"/>
        <v>К товару</v>
      </c>
      <c r="G127" s="18">
        <v>18072.288</v>
      </c>
      <c r="H127" s="61">
        <v>22</v>
      </c>
      <c r="I127" s="75"/>
    </row>
    <row r="128" spans="1:9" ht="15" x14ac:dyDescent="0.25">
      <c r="A128" s="8" t="s">
        <v>22609</v>
      </c>
      <c r="B128" s="78" t="s">
        <v>605</v>
      </c>
      <c r="C128" s="8" t="s">
        <v>2790</v>
      </c>
      <c r="D128" s="8" t="s">
        <v>22610</v>
      </c>
      <c r="E128" s="13" t="s">
        <v>22611</v>
      </c>
      <c r="F128" s="77" t="str">
        <f t="shared" si="3"/>
        <v>К товару</v>
      </c>
      <c r="G128" s="18">
        <v>13699.026</v>
      </c>
      <c r="H128" s="61">
        <v>2</v>
      </c>
      <c r="I128" s="75"/>
    </row>
    <row r="129" spans="1:9" ht="15" x14ac:dyDescent="0.25">
      <c r="A129" s="8" t="s">
        <v>2791</v>
      </c>
      <c r="B129" s="78" t="s">
        <v>605</v>
      </c>
      <c r="C129" s="8" t="s">
        <v>2792</v>
      </c>
      <c r="D129" s="8" t="s">
        <v>2792</v>
      </c>
      <c r="E129" s="13" t="s">
        <v>2793</v>
      </c>
      <c r="F129" s="77" t="str">
        <f t="shared" si="3"/>
        <v>К товару</v>
      </c>
      <c r="G129" s="18">
        <v>16006.71816</v>
      </c>
      <c r="H129" s="61">
        <v>18</v>
      </c>
      <c r="I129" s="75"/>
    </row>
    <row r="130" spans="1:9" ht="30" x14ac:dyDescent="0.25">
      <c r="A130" s="8" t="s">
        <v>22612</v>
      </c>
      <c r="B130" s="78" t="s">
        <v>605</v>
      </c>
      <c r="C130" s="8" t="s">
        <v>22613</v>
      </c>
      <c r="D130" s="8" t="s">
        <v>22614</v>
      </c>
      <c r="E130" s="13" t="s">
        <v>22615</v>
      </c>
      <c r="F130" s="77" t="str">
        <f t="shared" si="3"/>
        <v>К товару</v>
      </c>
      <c r="G130" s="18">
        <v>13699.026</v>
      </c>
      <c r="H130" s="61">
        <v>2</v>
      </c>
      <c r="I130" s="75"/>
    </row>
    <row r="131" spans="1:9" ht="15" x14ac:dyDescent="0.25">
      <c r="A131" s="8" t="s">
        <v>2794</v>
      </c>
      <c r="B131" s="78" t="s">
        <v>605</v>
      </c>
      <c r="C131" s="8" t="s">
        <v>2795</v>
      </c>
      <c r="D131" s="8" t="s">
        <v>2795</v>
      </c>
      <c r="E131" s="13" t="s">
        <v>2796</v>
      </c>
      <c r="F131" s="77" t="str">
        <f t="shared" si="3"/>
        <v>К товару</v>
      </c>
      <c r="G131" s="18">
        <v>111117.92616</v>
      </c>
      <c r="H131" s="61">
        <v>3</v>
      </c>
      <c r="I131" s="75"/>
    </row>
    <row r="132" spans="1:9" ht="15" x14ac:dyDescent="0.25">
      <c r="A132" s="8" t="s">
        <v>2797</v>
      </c>
      <c r="B132" s="78" t="s">
        <v>605</v>
      </c>
      <c r="C132" s="8" t="s">
        <v>2798</v>
      </c>
      <c r="D132" s="8" t="s">
        <v>2798</v>
      </c>
      <c r="E132" s="13" t="s">
        <v>2799</v>
      </c>
      <c r="F132" s="77" t="str">
        <f t="shared" si="3"/>
        <v>К товару</v>
      </c>
      <c r="G132" s="18">
        <v>273208.39308000001</v>
      </c>
      <c r="H132" s="61">
        <v>1</v>
      </c>
      <c r="I132" s="75"/>
    </row>
    <row r="133" spans="1:9" ht="15" x14ac:dyDescent="0.25">
      <c r="A133" s="8" t="s">
        <v>2800</v>
      </c>
      <c r="B133" s="78" t="s">
        <v>605</v>
      </c>
      <c r="C133" s="8" t="s">
        <v>2801</v>
      </c>
      <c r="D133" s="8" t="s">
        <v>2801</v>
      </c>
      <c r="E133" s="13" t="s">
        <v>2802</v>
      </c>
      <c r="F133" s="77" t="str">
        <f t="shared" si="3"/>
        <v>К товару</v>
      </c>
      <c r="G133" s="18">
        <v>421880.18615999998</v>
      </c>
      <c r="H133" s="61">
        <v>5</v>
      </c>
      <c r="I133" s="75"/>
    </row>
    <row r="134" spans="1:9" ht="15" x14ac:dyDescent="0.25">
      <c r="A134" s="8" t="s">
        <v>22616</v>
      </c>
      <c r="B134" s="78" t="s">
        <v>605</v>
      </c>
      <c r="C134" s="8" t="s">
        <v>22617</v>
      </c>
      <c r="D134" s="8" t="s">
        <v>22617</v>
      </c>
      <c r="E134" s="13" t="s">
        <v>22618</v>
      </c>
      <c r="F134" s="77" t="str">
        <f t="shared" si="3"/>
        <v>К товару</v>
      </c>
      <c r="G134" s="18">
        <v>421880.18615999998</v>
      </c>
      <c r="H134" s="61">
        <v>6</v>
      </c>
      <c r="I134" s="75"/>
    </row>
    <row r="135" spans="1:9" ht="30" x14ac:dyDescent="0.25">
      <c r="A135" s="8" t="s">
        <v>20978</v>
      </c>
      <c r="B135" s="78" t="s">
        <v>605</v>
      </c>
      <c r="C135" s="8" t="s">
        <v>18032</v>
      </c>
      <c r="D135" s="8" t="s">
        <v>18032</v>
      </c>
      <c r="E135" s="13" t="s">
        <v>20979</v>
      </c>
      <c r="F135" s="77" t="str">
        <f t="shared" si="3"/>
        <v>К товару</v>
      </c>
      <c r="G135" s="18">
        <v>2973.8181600000003</v>
      </c>
      <c r="H135" s="61">
        <v>11</v>
      </c>
      <c r="I135" s="75"/>
    </row>
    <row r="136" spans="1:9" ht="15" x14ac:dyDescent="0.25">
      <c r="A136" s="8" t="s">
        <v>2803</v>
      </c>
      <c r="B136" s="78" t="s">
        <v>605</v>
      </c>
      <c r="C136" s="8" t="s">
        <v>2804</v>
      </c>
      <c r="D136" s="8" t="s">
        <v>2805</v>
      </c>
      <c r="E136" s="13" t="s">
        <v>2806</v>
      </c>
      <c r="F136" s="77" t="str">
        <f t="shared" si="3"/>
        <v>К товару</v>
      </c>
      <c r="G136" s="18">
        <v>724.05</v>
      </c>
      <c r="H136" s="61">
        <v>20</v>
      </c>
      <c r="I136" s="75"/>
    </row>
    <row r="137" spans="1:9" ht="15" x14ac:dyDescent="0.25">
      <c r="A137" s="8" t="s">
        <v>2807</v>
      </c>
      <c r="B137" s="78" t="s">
        <v>605</v>
      </c>
      <c r="C137" s="8" t="s">
        <v>2808</v>
      </c>
      <c r="D137" s="8" t="s">
        <v>2808</v>
      </c>
      <c r="E137" s="13" t="s">
        <v>2809</v>
      </c>
      <c r="F137" s="77" t="str">
        <f t="shared" si="3"/>
        <v>К товару</v>
      </c>
      <c r="G137" s="18">
        <v>3205.5141600000002</v>
      </c>
      <c r="H137" s="61">
        <v>20</v>
      </c>
      <c r="I137" s="75"/>
    </row>
    <row r="138" spans="1:9" ht="15" x14ac:dyDescent="0.25">
      <c r="A138" s="8" t="s">
        <v>2810</v>
      </c>
      <c r="B138" s="78" t="s">
        <v>605</v>
      </c>
      <c r="C138" s="8" t="s">
        <v>2811</v>
      </c>
      <c r="D138" s="8" t="s">
        <v>2811</v>
      </c>
      <c r="E138" s="13" t="s">
        <v>2812</v>
      </c>
      <c r="F138" s="77" t="str">
        <f t="shared" ref="F138:F149" si="4">HYPERLINK("https://shop-askom.kz/?pbrandnumber="&amp;C138&amp;"&amp;pbrandname=BPW", "К товару")</f>
        <v>К товару</v>
      </c>
      <c r="G138" s="18">
        <v>391.56623999999999</v>
      </c>
      <c r="H138" s="61">
        <v>20</v>
      </c>
      <c r="I138" s="75"/>
    </row>
    <row r="139" spans="1:9" ht="15" x14ac:dyDescent="0.25">
      <c r="A139" s="8" t="s">
        <v>2813</v>
      </c>
      <c r="B139" s="78" t="s">
        <v>605</v>
      </c>
      <c r="C139" s="8" t="s">
        <v>2814</v>
      </c>
      <c r="D139" s="8" t="s">
        <v>2814</v>
      </c>
      <c r="E139" s="13" t="s">
        <v>2815</v>
      </c>
      <c r="F139" s="77" t="str">
        <f t="shared" si="4"/>
        <v>К товару</v>
      </c>
      <c r="G139" s="18">
        <v>374.18903999999998</v>
      </c>
      <c r="H139" s="61">
        <v>56</v>
      </c>
      <c r="I139" s="75"/>
    </row>
    <row r="140" spans="1:9" ht="15" x14ac:dyDescent="0.25">
      <c r="A140" s="8" t="s">
        <v>2816</v>
      </c>
      <c r="B140" s="78" t="s">
        <v>605</v>
      </c>
      <c r="C140" s="8" t="s">
        <v>2817</v>
      </c>
      <c r="D140" s="8" t="s">
        <v>2818</v>
      </c>
      <c r="E140" s="13" t="s">
        <v>2819</v>
      </c>
      <c r="F140" s="77" t="str">
        <f t="shared" si="4"/>
        <v>К товару</v>
      </c>
      <c r="G140" s="18">
        <v>1755.0972000000002</v>
      </c>
      <c r="H140" s="61">
        <v>272</v>
      </c>
      <c r="I140" s="75"/>
    </row>
    <row r="141" spans="1:9" ht="15" x14ac:dyDescent="0.25">
      <c r="A141" s="8" t="s">
        <v>2820</v>
      </c>
      <c r="B141" s="78" t="s">
        <v>605</v>
      </c>
      <c r="C141" s="8" t="s">
        <v>2821</v>
      </c>
      <c r="D141" s="8" t="s">
        <v>2821</v>
      </c>
      <c r="E141" s="13" t="s">
        <v>2822</v>
      </c>
      <c r="F141" s="77" t="str">
        <f t="shared" si="4"/>
        <v>К товару</v>
      </c>
      <c r="G141" s="18">
        <v>2237.0248799999999</v>
      </c>
      <c r="H141" s="61">
        <v>469</v>
      </c>
      <c r="I141" s="75"/>
    </row>
    <row r="142" spans="1:9" ht="15" x14ac:dyDescent="0.25">
      <c r="A142" s="8" t="s">
        <v>2823</v>
      </c>
      <c r="B142" s="78" t="s">
        <v>605</v>
      </c>
      <c r="C142" s="8" t="s">
        <v>2824</v>
      </c>
      <c r="D142" s="8" t="s">
        <v>2824</v>
      </c>
      <c r="E142" s="13" t="s">
        <v>2825</v>
      </c>
      <c r="F142" s="77" t="str">
        <f t="shared" si="4"/>
        <v>К товару</v>
      </c>
      <c r="G142" s="18">
        <v>2954.1239999999998</v>
      </c>
      <c r="H142" s="61">
        <v>2</v>
      </c>
      <c r="I142" s="75"/>
    </row>
    <row r="143" spans="1:9" ht="15" x14ac:dyDescent="0.25">
      <c r="A143" s="8" t="s">
        <v>20980</v>
      </c>
      <c r="B143" s="78" t="s">
        <v>605</v>
      </c>
      <c r="C143" s="8" t="s">
        <v>20981</v>
      </c>
      <c r="D143" s="8" t="s">
        <v>20981</v>
      </c>
      <c r="E143" s="13" t="s">
        <v>20982</v>
      </c>
      <c r="F143" s="77" t="str">
        <f t="shared" si="4"/>
        <v>К товару</v>
      </c>
      <c r="G143" s="18">
        <v>73.563479999999998</v>
      </c>
      <c r="H143" s="61">
        <v>42</v>
      </c>
      <c r="I143" s="75"/>
    </row>
    <row r="144" spans="1:9" ht="15" x14ac:dyDescent="0.25">
      <c r="A144" s="8" t="s">
        <v>2826</v>
      </c>
      <c r="B144" s="78" t="s">
        <v>605</v>
      </c>
      <c r="C144" s="8" t="s">
        <v>2827</v>
      </c>
      <c r="D144" s="8" t="s">
        <v>2827</v>
      </c>
      <c r="E144" s="13" t="s">
        <v>2828</v>
      </c>
      <c r="F144" s="77" t="str">
        <f t="shared" si="4"/>
        <v>К товару</v>
      </c>
      <c r="G144" s="18">
        <v>293.09544</v>
      </c>
      <c r="H144" s="61">
        <v>13</v>
      </c>
      <c r="I144" s="75"/>
    </row>
    <row r="145" spans="1:9" ht="30" x14ac:dyDescent="0.25">
      <c r="A145" s="8" t="s">
        <v>2829</v>
      </c>
      <c r="B145" s="78" t="s">
        <v>605</v>
      </c>
      <c r="C145" s="8" t="s">
        <v>2830</v>
      </c>
      <c r="D145" s="8" t="s">
        <v>2830</v>
      </c>
      <c r="E145" s="13" t="s">
        <v>2831</v>
      </c>
      <c r="F145" s="77" t="str">
        <f t="shared" si="4"/>
        <v>К товару</v>
      </c>
      <c r="G145" s="18">
        <v>671.91839999999991</v>
      </c>
      <c r="H145" s="61">
        <v>50</v>
      </c>
      <c r="I145" s="75"/>
    </row>
    <row r="146" spans="1:9" ht="30" x14ac:dyDescent="0.25">
      <c r="A146" s="8" t="s">
        <v>2832</v>
      </c>
      <c r="B146" s="78" t="s">
        <v>605</v>
      </c>
      <c r="C146" s="8" t="s">
        <v>2833</v>
      </c>
      <c r="D146" s="8" t="s">
        <v>2833</v>
      </c>
      <c r="E146" s="13" t="s">
        <v>2834</v>
      </c>
      <c r="F146" s="77" t="str">
        <f t="shared" si="4"/>
        <v>К товару</v>
      </c>
      <c r="G146" s="18">
        <v>24685.471079999999</v>
      </c>
      <c r="H146" s="61">
        <v>14</v>
      </c>
      <c r="I146" s="75"/>
    </row>
    <row r="147" spans="1:9" ht="30" x14ac:dyDescent="0.25">
      <c r="A147" s="8" t="s">
        <v>2835</v>
      </c>
      <c r="B147" s="78" t="s">
        <v>605</v>
      </c>
      <c r="C147" s="8" t="s">
        <v>2836</v>
      </c>
      <c r="D147" s="8" t="s">
        <v>2836</v>
      </c>
      <c r="E147" s="13" t="s">
        <v>2837</v>
      </c>
      <c r="F147" s="77" t="str">
        <f t="shared" si="4"/>
        <v>К товару</v>
      </c>
      <c r="G147" s="18">
        <v>24675.624</v>
      </c>
      <c r="H147" s="61">
        <v>6</v>
      </c>
      <c r="I147" s="75"/>
    </row>
    <row r="148" spans="1:9" ht="30" x14ac:dyDescent="0.25">
      <c r="A148" s="8" t="s">
        <v>2838</v>
      </c>
      <c r="B148" s="78" t="s">
        <v>605</v>
      </c>
      <c r="C148" s="8" t="s">
        <v>2839</v>
      </c>
      <c r="D148" s="8" t="s">
        <v>2839</v>
      </c>
      <c r="E148" s="13" t="s">
        <v>2840</v>
      </c>
      <c r="F148" s="77" t="str">
        <f t="shared" si="4"/>
        <v>К товару</v>
      </c>
      <c r="G148" s="18">
        <v>57538.226159999998</v>
      </c>
      <c r="H148" s="61">
        <v>1</v>
      </c>
      <c r="I148" s="75"/>
    </row>
    <row r="149" spans="1:9" ht="15" x14ac:dyDescent="0.25">
      <c r="A149" s="8" t="s">
        <v>22619</v>
      </c>
      <c r="B149" s="78" t="s">
        <v>605</v>
      </c>
      <c r="C149" s="8" t="s">
        <v>22620</v>
      </c>
      <c r="D149" s="8" t="s">
        <v>22620</v>
      </c>
      <c r="E149" s="13" t="s">
        <v>22621</v>
      </c>
      <c r="F149" s="77" t="str">
        <f t="shared" si="4"/>
        <v>К товару</v>
      </c>
      <c r="G149" s="18">
        <v>40315.103999999999</v>
      </c>
      <c r="H149" s="61">
        <v>3</v>
      </c>
      <c r="I149" s="75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86" fitToHeight="2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  <pageSetUpPr fitToPage="1"/>
  </sheetPr>
  <dimension ref="A1:I343"/>
  <sheetViews>
    <sheetView view="pageBreakPreview" topLeftCell="B1" zoomScaleNormal="100" zoomScaleSheetLayoutView="100" workbookViewId="0">
      <selection activeCell="A9" sqref="A9"/>
    </sheetView>
  </sheetViews>
  <sheetFormatPr defaultRowHeight="12.75" x14ac:dyDescent="0.25"/>
  <cols>
    <col min="1" max="1" width="10" style="5" hidden="1" customWidth="1"/>
    <col min="2" max="2" width="14.5703125" style="1" customWidth="1"/>
    <col min="3" max="4" width="16" style="1" customWidth="1"/>
    <col min="5" max="5" width="74.28515625" style="1" customWidth="1"/>
    <col min="6" max="6" width="18.7109375" style="14" customWidth="1"/>
    <col min="7" max="7" width="10.42578125" style="17" customWidth="1"/>
    <col min="8" max="8" width="9.140625" style="17"/>
    <col min="9" max="9" width="12.140625" style="2" bestFit="1" customWidth="1"/>
    <col min="10" max="16384" width="9.140625" style="2"/>
  </cols>
  <sheetData>
    <row r="1" spans="1:9" ht="39.75" customHeight="1" x14ac:dyDescent="0.25">
      <c r="A1" s="22"/>
      <c r="B1" s="12"/>
      <c r="C1" s="12"/>
      <c r="D1" s="12"/>
      <c r="E1" s="12"/>
      <c r="F1" s="20"/>
      <c r="G1" s="23"/>
      <c r="H1" s="23"/>
      <c r="I1" s="10"/>
    </row>
    <row r="2" spans="1:9" ht="56.25" customHeight="1" x14ac:dyDescent="0.25">
      <c r="A2" s="66"/>
      <c r="B2" s="65"/>
      <c r="C2" s="65"/>
      <c r="D2" s="166" t="s">
        <v>36348</v>
      </c>
      <c r="E2" s="166"/>
      <c r="F2" s="166"/>
      <c r="G2" s="161"/>
      <c r="H2" s="161"/>
      <c r="I2" s="161"/>
    </row>
    <row r="3" spans="1:9" ht="18.75" customHeight="1" x14ac:dyDescent="0.25">
      <c r="A3" s="63"/>
      <c r="B3" s="162"/>
      <c r="C3" s="162"/>
      <c r="D3" s="166"/>
      <c r="E3" s="166"/>
      <c r="F3" s="166"/>
      <c r="G3" s="163"/>
      <c r="H3" s="163"/>
      <c r="I3" s="163"/>
    </row>
    <row r="4" spans="1:9" ht="18.75" customHeight="1" x14ac:dyDescent="0.25">
      <c r="A4" s="64"/>
      <c r="B4" s="164"/>
      <c r="C4" s="164"/>
      <c r="D4" s="166"/>
      <c r="E4" s="166"/>
      <c r="F4" s="166"/>
      <c r="G4" s="165"/>
      <c r="H4" s="165"/>
      <c r="I4" s="165"/>
    </row>
    <row r="5" spans="1:9" ht="18.75" customHeight="1" x14ac:dyDescent="0.25">
      <c r="A5" s="64"/>
      <c r="B5" s="164"/>
      <c r="C5" s="164"/>
      <c r="D5" s="166"/>
      <c r="E5" s="166"/>
      <c r="F5" s="166"/>
      <c r="G5" s="165"/>
      <c r="H5" s="165"/>
      <c r="I5" s="165"/>
    </row>
    <row r="6" spans="1:9" ht="18.75" customHeight="1" x14ac:dyDescent="0.25">
      <c r="A6" s="64"/>
      <c r="B6" s="164"/>
      <c r="C6" s="164"/>
      <c r="D6" s="166"/>
      <c r="E6" s="166"/>
      <c r="F6" s="166"/>
      <c r="G6" s="165"/>
      <c r="H6" s="165"/>
      <c r="I6" s="165"/>
    </row>
    <row r="7" spans="1:9" ht="37.5" customHeight="1" x14ac:dyDescent="0.25">
      <c r="A7" s="167"/>
      <c r="B7" s="167"/>
      <c r="C7" s="167"/>
      <c r="D7" s="166"/>
      <c r="E7" s="166"/>
      <c r="F7" s="166"/>
      <c r="G7" s="167"/>
      <c r="H7" s="167"/>
      <c r="I7" s="167"/>
    </row>
    <row r="8" spans="1:9" ht="7.5" customHeight="1" x14ac:dyDescent="0.25">
      <c r="A8" s="11"/>
      <c r="B8" s="11"/>
      <c r="C8" s="7"/>
      <c r="D8" s="7"/>
      <c r="E8" s="15"/>
      <c r="F8" s="15"/>
      <c r="G8" s="16"/>
      <c r="H8" s="16"/>
      <c r="I8" s="11"/>
    </row>
    <row r="9" spans="1:9" s="4" customFormat="1" ht="25.5" x14ac:dyDescent="0.25">
      <c r="A9" s="67" t="s">
        <v>0</v>
      </c>
      <c r="B9" s="67" t="s">
        <v>2</v>
      </c>
      <c r="C9" s="67" t="s">
        <v>3</v>
      </c>
      <c r="D9" s="67" t="s">
        <v>6</v>
      </c>
      <c r="E9" s="67" t="s">
        <v>1</v>
      </c>
      <c r="F9" s="67" t="s">
        <v>22431</v>
      </c>
      <c r="G9" s="68" t="s">
        <v>28158</v>
      </c>
      <c r="H9" s="68" t="s">
        <v>5</v>
      </c>
      <c r="I9" s="69" t="s">
        <v>4</v>
      </c>
    </row>
    <row r="10" spans="1:9" ht="15" x14ac:dyDescent="0.25">
      <c r="A10" s="8" t="s">
        <v>2841</v>
      </c>
      <c r="B10" s="8" t="s">
        <v>2845</v>
      </c>
      <c r="C10" s="8" t="s">
        <v>2842</v>
      </c>
      <c r="D10" s="8" t="s">
        <v>2843</v>
      </c>
      <c r="E10" s="13" t="s">
        <v>2844</v>
      </c>
      <c r="F10" s="77" t="str">
        <f t="shared" ref="F10:F73" si="0">HYPERLINK("https://shop-askom.kz/?pbrandnumber="&amp;C10&amp;"&amp;pbrandname=DAYCO", "К товару")</f>
        <v>К товару</v>
      </c>
      <c r="G10" s="18">
        <v>37168.093079999999</v>
      </c>
      <c r="H10" s="61">
        <v>4</v>
      </c>
      <c r="I10" s="75"/>
    </row>
    <row r="11" spans="1:9" ht="15" x14ac:dyDescent="0.25">
      <c r="A11" s="8" t="s">
        <v>22622</v>
      </c>
      <c r="B11" s="8" t="s">
        <v>2845</v>
      </c>
      <c r="C11" s="8" t="s">
        <v>22623</v>
      </c>
      <c r="D11" s="8"/>
      <c r="E11" s="13" t="s">
        <v>22624</v>
      </c>
      <c r="F11" s="77" t="str">
        <f t="shared" si="0"/>
        <v>К товару</v>
      </c>
      <c r="G11" s="18">
        <v>19172.844000000001</v>
      </c>
      <c r="H11" s="61">
        <v>1</v>
      </c>
      <c r="I11" s="75"/>
    </row>
    <row r="12" spans="1:9" ht="30" x14ac:dyDescent="0.25">
      <c r="A12" s="8" t="s">
        <v>22625</v>
      </c>
      <c r="B12" s="8" t="s">
        <v>2845</v>
      </c>
      <c r="C12" s="8" t="s">
        <v>22626</v>
      </c>
      <c r="D12" s="8" t="s">
        <v>22627</v>
      </c>
      <c r="E12" s="13" t="s">
        <v>22628</v>
      </c>
      <c r="F12" s="77" t="str">
        <f t="shared" si="0"/>
        <v>К товару</v>
      </c>
      <c r="G12" s="18">
        <v>24453.775079999999</v>
      </c>
      <c r="H12" s="61">
        <v>2</v>
      </c>
      <c r="I12" s="75"/>
    </row>
    <row r="13" spans="1:9" ht="15" x14ac:dyDescent="0.25">
      <c r="A13" s="8" t="s">
        <v>3447</v>
      </c>
      <c r="B13" s="8" t="s">
        <v>2845</v>
      </c>
      <c r="C13" s="8" t="s">
        <v>3448</v>
      </c>
      <c r="D13" s="8" t="s">
        <v>3449</v>
      </c>
      <c r="E13" s="13" t="s">
        <v>22629</v>
      </c>
      <c r="F13" s="77" t="str">
        <f t="shared" si="0"/>
        <v>К товару</v>
      </c>
      <c r="G13" s="18">
        <v>39069.737999999998</v>
      </c>
      <c r="H13" s="61">
        <v>28</v>
      </c>
      <c r="I13" s="75"/>
    </row>
    <row r="14" spans="1:9" ht="15" x14ac:dyDescent="0.25">
      <c r="A14" s="8" t="s">
        <v>2846</v>
      </c>
      <c r="B14" s="8" t="s">
        <v>2845</v>
      </c>
      <c r="C14" s="8" t="s">
        <v>2847</v>
      </c>
      <c r="D14" s="8" t="s">
        <v>22630</v>
      </c>
      <c r="E14" s="13" t="s">
        <v>2848</v>
      </c>
      <c r="F14" s="77" t="str">
        <f t="shared" si="0"/>
        <v>К товару</v>
      </c>
      <c r="G14" s="18">
        <v>85631.366160000005</v>
      </c>
      <c r="H14" s="61">
        <v>29</v>
      </c>
      <c r="I14" s="75"/>
    </row>
    <row r="15" spans="1:9" ht="30" x14ac:dyDescent="0.25">
      <c r="A15" s="8" t="s">
        <v>3456</v>
      </c>
      <c r="B15" s="8" t="s">
        <v>2845</v>
      </c>
      <c r="C15" s="8" t="s">
        <v>3457</v>
      </c>
      <c r="D15" s="8" t="s">
        <v>28167</v>
      </c>
      <c r="E15" s="13" t="s">
        <v>28168</v>
      </c>
      <c r="F15" s="77" t="str">
        <f t="shared" si="0"/>
        <v>К товару</v>
      </c>
      <c r="G15" s="18">
        <v>12840.013079999999</v>
      </c>
      <c r="H15" s="61">
        <v>6</v>
      </c>
      <c r="I15" s="75"/>
    </row>
    <row r="16" spans="1:9" ht="15" x14ac:dyDescent="0.25">
      <c r="A16" s="8" t="s">
        <v>22634</v>
      </c>
      <c r="B16" s="8" t="s">
        <v>2845</v>
      </c>
      <c r="C16" s="8" t="s">
        <v>22635</v>
      </c>
      <c r="D16" s="8"/>
      <c r="E16" s="13" t="s">
        <v>22633</v>
      </c>
      <c r="F16" s="77" t="str">
        <f t="shared" si="0"/>
        <v>К товару</v>
      </c>
      <c r="G16" s="18">
        <v>27378.93708</v>
      </c>
      <c r="H16" s="61">
        <v>13</v>
      </c>
      <c r="I16" s="75"/>
    </row>
    <row r="17" spans="1:9" ht="15" x14ac:dyDescent="0.25">
      <c r="A17" s="8" t="s">
        <v>22631</v>
      </c>
      <c r="B17" s="8" t="s">
        <v>2845</v>
      </c>
      <c r="C17" s="8" t="s">
        <v>22632</v>
      </c>
      <c r="D17" s="8"/>
      <c r="E17" s="13" t="s">
        <v>22633</v>
      </c>
      <c r="F17" s="77" t="str">
        <f t="shared" si="0"/>
        <v>К товару</v>
      </c>
      <c r="G17" s="18">
        <v>25023.168000000001</v>
      </c>
      <c r="H17" s="61">
        <v>14</v>
      </c>
      <c r="I17" s="75"/>
    </row>
    <row r="18" spans="1:9" ht="15" x14ac:dyDescent="0.25">
      <c r="A18" s="8" t="s">
        <v>2915</v>
      </c>
      <c r="B18" s="8" t="s">
        <v>2845</v>
      </c>
      <c r="C18" s="8" t="s">
        <v>2916</v>
      </c>
      <c r="D18" s="8" t="s">
        <v>2917</v>
      </c>
      <c r="E18" s="13" t="s">
        <v>22636</v>
      </c>
      <c r="F18" s="77" t="str">
        <f t="shared" si="0"/>
        <v>К товару</v>
      </c>
      <c r="G18" s="18">
        <v>24299.117999999999</v>
      </c>
      <c r="H18" s="61">
        <v>17</v>
      </c>
      <c r="I18" s="75"/>
    </row>
    <row r="19" spans="1:9" ht="15" x14ac:dyDescent="0.25">
      <c r="A19" s="8" t="s">
        <v>2921</v>
      </c>
      <c r="B19" s="8" t="s">
        <v>2845</v>
      </c>
      <c r="C19" s="8" t="s">
        <v>2922</v>
      </c>
      <c r="D19" s="8" t="s">
        <v>22637</v>
      </c>
      <c r="E19" s="13" t="s">
        <v>22638</v>
      </c>
      <c r="F19" s="77" t="str">
        <f t="shared" si="0"/>
        <v>К товару</v>
      </c>
      <c r="G19" s="18">
        <v>103587.80616000001</v>
      </c>
      <c r="H19" s="61">
        <v>5</v>
      </c>
      <c r="I19" s="75"/>
    </row>
    <row r="20" spans="1:9" ht="15" x14ac:dyDescent="0.25">
      <c r="A20" s="8" t="s">
        <v>2853</v>
      </c>
      <c r="B20" s="8" t="s">
        <v>2845</v>
      </c>
      <c r="C20" s="8" t="s">
        <v>2854</v>
      </c>
      <c r="D20" s="8" t="s">
        <v>14751</v>
      </c>
      <c r="E20" s="13" t="s">
        <v>22638</v>
      </c>
      <c r="F20" s="77" t="str">
        <f t="shared" si="0"/>
        <v>К товару</v>
      </c>
      <c r="G20" s="18">
        <v>101850.08616000001</v>
      </c>
      <c r="H20" s="61">
        <v>18</v>
      </c>
      <c r="I20" s="75"/>
    </row>
    <row r="21" spans="1:9" ht="30" x14ac:dyDescent="0.25">
      <c r="A21" s="8" t="s">
        <v>2918</v>
      </c>
      <c r="B21" s="8" t="s">
        <v>2845</v>
      </c>
      <c r="C21" s="8" t="s">
        <v>2919</v>
      </c>
      <c r="D21" s="8" t="s">
        <v>2920</v>
      </c>
      <c r="E21" s="13" t="s">
        <v>22639</v>
      </c>
      <c r="F21" s="77" t="str">
        <f t="shared" si="0"/>
        <v>К товару</v>
      </c>
      <c r="G21" s="18">
        <v>38142.953999999998</v>
      </c>
      <c r="H21" s="61">
        <v>52</v>
      </c>
      <c r="I21" s="75"/>
    </row>
    <row r="22" spans="1:9" ht="15" x14ac:dyDescent="0.25">
      <c r="A22" s="8" t="s">
        <v>2849</v>
      </c>
      <c r="B22" s="8" t="s">
        <v>2845</v>
      </c>
      <c r="C22" s="8" t="s">
        <v>2850</v>
      </c>
      <c r="D22" s="8" t="s">
        <v>2851</v>
      </c>
      <c r="E22" s="13" t="s">
        <v>2852</v>
      </c>
      <c r="F22" s="77" t="str">
        <f t="shared" si="0"/>
        <v>К товару</v>
      </c>
      <c r="G22" s="18">
        <v>39379.052159999999</v>
      </c>
      <c r="H22" s="61">
        <v>28</v>
      </c>
      <c r="I22" s="75"/>
    </row>
    <row r="23" spans="1:9" ht="15" x14ac:dyDescent="0.25">
      <c r="A23" s="8" t="s">
        <v>22640</v>
      </c>
      <c r="B23" s="8" t="s">
        <v>2845</v>
      </c>
      <c r="C23" s="8" t="s">
        <v>22641</v>
      </c>
      <c r="D23" s="8" t="s">
        <v>22642</v>
      </c>
      <c r="E23" s="13" t="s">
        <v>28169</v>
      </c>
      <c r="F23" s="77" t="str">
        <f t="shared" si="0"/>
        <v>К товару</v>
      </c>
      <c r="G23" s="18">
        <v>36241.309079999999</v>
      </c>
      <c r="H23" s="61">
        <v>51</v>
      </c>
      <c r="I23" s="75"/>
    </row>
    <row r="24" spans="1:9" ht="15" x14ac:dyDescent="0.25">
      <c r="A24" s="8" t="s">
        <v>2855</v>
      </c>
      <c r="B24" s="8" t="s">
        <v>2845</v>
      </c>
      <c r="C24" s="8" t="s">
        <v>2856</v>
      </c>
      <c r="D24" s="8" t="s">
        <v>2857</v>
      </c>
      <c r="E24" s="13" t="s">
        <v>2858</v>
      </c>
      <c r="F24" s="77" t="str">
        <f t="shared" si="0"/>
        <v>К товару</v>
      </c>
      <c r="G24" s="18">
        <v>66516.446159999992</v>
      </c>
      <c r="H24" s="61">
        <v>12</v>
      </c>
      <c r="I24" s="75"/>
    </row>
    <row r="25" spans="1:9" ht="30" x14ac:dyDescent="0.25">
      <c r="A25" s="8" t="s">
        <v>3459</v>
      </c>
      <c r="B25" s="8" t="s">
        <v>2845</v>
      </c>
      <c r="C25" s="8" t="s">
        <v>3460</v>
      </c>
      <c r="D25" s="8" t="s">
        <v>22643</v>
      </c>
      <c r="E25" s="13" t="s">
        <v>22644</v>
      </c>
      <c r="F25" s="77" t="str">
        <f t="shared" si="0"/>
        <v>К товару</v>
      </c>
      <c r="G25" s="18">
        <v>34899.21</v>
      </c>
      <c r="H25" s="61">
        <v>2</v>
      </c>
      <c r="I25" s="75"/>
    </row>
    <row r="26" spans="1:9" ht="30" x14ac:dyDescent="0.25">
      <c r="A26" s="8" t="s">
        <v>2859</v>
      </c>
      <c r="B26" s="8" t="s">
        <v>2845</v>
      </c>
      <c r="C26" s="8" t="s">
        <v>2860</v>
      </c>
      <c r="D26" s="8" t="s">
        <v>2861</v>
      </c>
      <c r="E26" s="13" t="s">
        <v>2862</v>
      </c>
      <c r="F26" s="77" t="str">
        <f t="shared" si="0"/>
        <v>К товару</v>
      </c>
      <c r="G26" s="18">
        <v>62847.54</v>
      </c>
      <c r="H26" s="61">
        <v>45</v>
      </c>
      <c r="I26" s="75"/>
    </row>
    <row r="27" spans="1:9" ht="30" x14ac:dyDescent="0.25">
      <c r="A27" s="8" t="s">
        <v>3461</v>
      </c>
      <c r="B27" s="8" t="s">
        <v>2845</v>
      </c>
      <c r="C27" s="8" t="s">
        <v>3462</v>
      </c>
      <c r="D27" s="8" t="s">
        <v>28211</v>
      </c>
      <c r="E27" s="13" t="s">
        <v>28212</v>
      </c>
      <c r="F27" s="77" t="str">
        <f t="shared" si="0"/>
        <v>К товару</v>
      </c>
      <c r="G27" s="18">
        <v>34406.856</v>
      </c>
      <c r="H27" s="61">
        <v>14</v>
      </c>
      <c r="I27" s="75"/>
    </row>
    <row r="28" spans="1:9" ht="15" x14ac:dyDescent="0.25">
      <c r="A28" s="8" t="s">
        <v>2872</v>
      </c>
      <c r="B28" s="8" t="s">
        <v>2845</v>
      </c>
      <c r="C28" s="8" t="s">
        <v>2873</v>
      </c>
      <c r="D28" s="8" t="s">
        <v>2874</v>
      </c>
      <c r="E28" s="13" t="s">
        <v>2865</v>
      </c>
      <c r="F28" s="77" t="str">
        <f t="shared" si="0"/>
        <v>К товару</v>
      </c>
      <c r="G28" s="18">
        <v>34474.627079999998</v>
      </c>
      <c r="H28" s="61">
        <v>3</v>
      </c>
      <c r="I28" s="75"/>
    </row>
    <row r="29" spans="1:9" ht="15" x14ac:dyDescent="0.25">
      <c r="A29" s="8" t="s">
        <v>2869</v>
      </c>
      <c r="B29" s="8" t="s">
        <v>2845</v>
      </c>
      <c r="C29" s="8" t="s">
        <v>2870</v>
      </c>
      <c r="D29" s="8" t="s">
        <v>2871</v>
      </c>
      <c r="E29" s="13" t="s">
        <v>2865</v>
      </c>
      <c r="F29" s="77" t="str">
        <f t="shared" si="0"/>
        <v>К товару</v>
      </c>
      <c r="G29" s="18">
        <v>33509.034</v>
      </c>
      <c r="H29" s="61">
        <v>8</v>
      </c>
      <c r="I29" s="75"/>
    </row>
    <row r="30" spans="1:9" ht="15" x14ac:dyDescent="0.25">
      <c r="A30" s="8" t="s">
        <v>2863</v>
      </c>
      <c r="B30" s="8" t="s">
        <v>2845</v>
      </c>
      <c r="C30" s="8" t="s">
        <v>2864</v>
      </c>
      <c r="D30" s="8" t="s">
        <v>22645</v>
      </c>
      <c r="E30" s="13" t="s">
        <v>2865</v>
      </c>
      <c r="F30" s="77" t="str">
        <f t="shared" si="0"/>
        <v>К товару</v>
      </c>
      <c r="G30" s="18">
        <v>23498.02908</v>
      </c>
      <c r="H30" s="61">
        <v>31</v>
      </c>
      <c r="I30" s="75"/>
    </row>
    <row r="31" spans="1:9" ht="15" x14ac:dyDescent="0.25">
      <c r="A31" s="8" t="s">
        <v>2866</v>
      </c>
      <c r="B31" s="8" t="s">
        <v>2845</v>
      </c>
      <c r="C31" s="8" t="s">
        <v>2867</v>
      </c>
      <c r="D31" s="8" t="s">
        <v>2868</v>
      </c>
      <c r="E31" s="13" t="s">
        <v>22646</v>
      </c>
      <c r="F31" s="77" t="str">
        <f t="shared" si="0"/>
        <v>К товару</v>
      </c>
      <c r="G31" s="18">
        <v>30313.94616</v>
      </c>
      <c r="H31" s="61">
        <v>4</v>
      </c>
      <c r="I31" s="75"/>
    </row>
    <row r="32" spans="1:9" ht="15" x14ac:dyDescent="0.25">
      <c r="A32" s="8" t="s">
        <v>2875</v>
      </c>
      <c r="B32" s="8" t="s">
        <v>2845</v>
      </c>
      <c r="C32" s="8" t="s">
        <v>2876</v>
      </c>
      <c r="D32" s="8" t="s">
        <v>2877</v>
      </c>
      <c r="E32" s="13" t="s">
        <v>2878</v>
      </c>
      <c r="F32" s="77" t="str">
        <f t="shared" si="0"/>
        <v>К товару</v>
      </c>
      <c r="G32" s="18">
        <v>30419.947079999998</v>
      </c>
      <c r="H32" s="61">
        <v>1</v>
      </c>
      <c r="I32" s="75"/>
    </row>
    <row r="33" spans="1:9" ht="15" x14ac:dyDescent="0.25">
      <c r="A33" s="8" t="s">
        <v>2879</v>
      </c>
      <c r="B33" s="8" t="s">
        <v>2845</v>
      </c>
      <c r="C33" s="8" t="s">
        <v>2880</v>
      </c>
      <c r="D33" s="8" t="s">
        <v>2881</v>
      </c>
      <c r="E33" s="13" t="s">
        <v>2882</v>
      </c>
      <c r="F33" s="77" t="str">
        <f t="shared" si="0"/>
        <v>К товару</v>
      </c>
      <c r="G33" s="18">
        <v>25651.064159999998</v>
      </c>
      <c r="H33" s="61">
        <v>1</v>
      </c>
      <c r="I33" s="75"/>
    </row>
    <row r="34" spans="1:9" ht="15" x14ac:dyDescent="0.25">
      <c r="A34" s="8" t="s">
        <v>2883</v>
      </c>
      <c r="B34" s="8" t="s">
        <v>2845</v>
      </c>
      <c r="C34" s="8" t="s">
        <v>2884</v>
      </c>
      <c r="D34" s="8" t="s">
        <v>2885</v>
      </c>
      <c r="E34" s="13" t="s">
        <v>2886</v>
      </c>
      <c r="F34" s="77" t="str">
        <f t="shared" si="0"/>
        <v>К товару</v>
      </c>
      <c r="G34" s="18">
        <v>37399.789080000002</v>
      </c>
      <c r="H34" s="61">
        <v>7</v>
      </c>
      <c r="I34" s="75"/>
    </row>
    <row r="35" spans="1:9" ht="30" x14ac:dyDescent="0.25">
      <c r="A35" s="8" t="s">
        <v>3477</v>
      </c>
      <c r="B35" s="8" t="s">
        <v>2845</v>
      </c>
      <c r="C35" s="8" t="s">
        <v>3478</v>
      </c>
      <c r="D35" s="8" t="s">
        <v>28209</v>
      </c>
      <c r="E35" s="13" t="s">
        <v>28210</v>
      </c>
      <c r="F35" s="77" t="str">
        <f t="shared" si="0"/>
        <v>К товару</v>
      </c>
      <c r="G35" s="18">
        <v>26954.354159999999</v>
      </c>
      <c r="H35" s="61">
        <v>36</v>
      </c>
      <c r="I35" s="75"/>
    </row>
    <row r="36" spans="1:9" ht="30" x14ac:dyDescent="0.25">
      <c r="A36" s="8" t="s">
        <v>3479</v>
      </c>
      <c r="B36" s="8" t="s">
        <v>2845</v>
      </c>
      <c r="C36" s="8" t="s">
        <v>3480</v>
      </c>
      <c r="D36" s="8" t="s">
        <v>28209</v>
      </c>
      <c r="E36" s="13" t="s">
        <v>28210</v>
      </c>
      <c r="F36" s="77" t="str">
        <f t="shared" si="0"/>
        <v>К товару</v>
      </c>
      <c r="G36" s="18">
        <v>29454.353999999999</v>
      </c>
      <c r="H36" s="61">
        <v>38</v>
      </c>
      <c r="I36" s="75"/>
    </row>
    <row r="37" spans="1:9" ht="15" x14ac:dyDescent="0.25">
      <c r="A37" s="8" t="s">
        <v>2894</v>
      </c>
      <c r="B37" s="8" t="s">
        <v>2845</v>
      </c>
      <c r="C37" s="8" t="s">
        <v>2895</v>
      </c>
      <c r="D37" s="8" t="s">
        <v>2893</v>
      </c>
      <c r="E37" s="13" t="s">
        <v>2890</v>
      </c>
      <c r="F37" s="77" t="str">
        <f t="shared" si="0"/>
        <v>К товару</v>
      </c>
      <c r="G37" s="18">
        <v>79549.346160000001</v>
      </c>
      <c r="H37" s="61">
        <v>7</v>
      </c>
      <c r="I37" s="75"/>
    </row>
    <row r="38" spans="1:9" ht="15" x14ac:dyDescent="0.25">
      <c r="A38" s="8" t="s">
        <v>2887</v>
      </c>
      <c r="B38" s="8" t="s">
        <v>2845</v>
      </c>
      <c r="C38" s="8" t="s">
        <v>2888</v>
      </c>
      <c r="D38" s="8" t="s">
        <v>2889</v>
      </c>
      <c r="E38" s="13" t="s">
        <v>2890</v>
      </c>
      <c r="F38" s="77" t="str">
        <f t="shared" si="0"/>
        <v>К товару</v>
      </c>
      <c r="G38" s="18">
        <v>35739.108</v>
      </c>
      <c r="H38" s="61">
        <v>8</v>
      </c>
      <c r="I38" s="75"/>
    </row>
    <row r="39" spans="1:9" ht="30" x14ac:dyDescent="0.25">
      <c r="A39" s="8" t="s">
        <v>2896</v>
      </c>
      <c r="B39" s="8" t="s">
        <v>2845</v>
      </c>
      <c r="C39" s="8" t="s">
        <v>2897</v>
      </c>
      <c r="D39" s="8" t="s">
        <v>2898</v>
      </c>
      <c r="E39" s="13" t="s">
        <v>2899</v>
      </c>
      <c r="F39" s="77" t="str">
        <f t="shared" si="0"/>
        <v>К товару</v>
      </c>
      <c r="G39" s="18">
        <v>21132.992159999998</v>
      </c>
      <c r="H39" s="61">
        <v>9</v>
      </c>
      <c r="I39" s="75"/>
    </row>
    <row r="40" spans="1:9" ht="30" x14ac:dyDescent="0.25">
      <c r="A40" s="8" t="s">
        <v>22647</v>
      </c>
      <c r="B40" s="8" t="s">
        <v>2845</v>
      </c>
      <c r="C40" s="8" t="s">
        <v>22648</v>
      </c>
      <c r="D40" s="8" t="s">
        <v>22649</v>
      </c>
      <c r="E40" s="13" t="s">
        <v>22650</v>
      </c>
      <c r="F40" s="77" t="str">
        <f t="shared" si="0"/>
        <v>К товару</v>
      </c>
      <c r="G40" s="18">
        <v>26654.88708</v>
      </c>
      <c r="H40" s="61">
        <v>22</v>
      </c>
      <c r="I40" s="75"/>
    </row>
    <row r="41" spans="1:9" ht="15" x14ac:dyDescent="0.25">
      <c r="A41" s="8" t="s">
        <v>2900</v>
      </c>
      <c r="B41" s="8" t="s">
        <v>2845</v>
      </c>
      <c r="C41" s="8" t="s">
        <v>2901</v>
      </c>
      <c r="D41" s="8" t="s">
        <v>2902</v>
      </c>
      <c r="E41" s="13" t="s">
        <v>2903</v>
      </c>
      <c r="F41" s="77" t="str">
        <f t="shared" si="0"/>
        <v>К товару</v>
      </c>
      <c r="G41" s="18">
        <v>53618.509080000003</v>
      </c>
      <c r="H41" s="61">
        <v>26</v>
      </c>
      <c r="I41" s="75"/>
    </row>
    <row r="42" spans="1:9" ht="15" x14ac:dyDescent="0.25">
      <c r="A42" s="8" t="s">
        <v>22651</v>
      </c>
      <c r="B42" s="8" t="s">
        <v>2845</v>
      </c>
      <c r="C42" s="8" t="s">
        <v>22652</v>
      </c>
      <c r="D42" s="8" t="s">
        <v>22653</v>
      </c>
      <c r="E42" s="13" t="s">
        <v>22654</v>
      </c>
      <c r="F42" s="77" t="str">
        <f t="shared" si="0"/>
        <v>К товару</v>
      </c>
      <c r="G42" s="18">
        <v>28634.150160000001</v>
      </c>
      <c r="H42" s="61">
        <v>42</v>
      </c>
      <c r="I42" s="75"/>
    </row>
    <row r="43" spans="1:9" ht="15" x14ac:dyDescent="0.25">
      <c r="A43" s="8" t="s">
        <v>22655</v>
      </c>
      <c r="B43" s="8" t="s">
        <v>2845</v>
      </c>
      <c r="C43" s="8" t="s">
        <v>22656</v>
      </c>
      <c r="D43" s="8" t="s">
        <v>22657</v>
      </c>
      <c r="E43" s="13" t="s">
        <v>22658</v>
      </c>
      <c r="F43" s="77" t="str">
        <f t="shared" si="0"/>
        <v>К товару</v>
      </c>
      <c r="G43" s="18">
        <v>36839.663999999997</v>
      </c>
      <c r="H43" s="61">
        <v>3</v>
      </c>
      <c r="I43" s="75"/>
    </row>
    <row r="44" spans="1:9" ht="15" x14ac:dyDescent="0.25">
      <c r="A44" s="8" t="s">
        <v>22659</v>
      </c>
      <c r="B44" s="8" t="s">
        <v>2845</v>
      </c>
      <c r="C44" s="8" t="s">
        <v>22660</v>
      </c>
      <c r="D44" s="8" t="s">
        <v>22429</v>
      </c>
      <c r="E44" s="13" t="s">
        <v>22661</v>
      </c>
      <c r="F44" s="77" t="str">
        <f t="shared" si="0"/>
        <v>К товару</v>
      </c>
      <c r="G44" s="18">
        <v>31646.19816</v>
      </c>
      <c r="H44" s="61">
        <v>49</v>
      </c>
      <c r="I44" s="75"/>
    </row>
    <row r="45" spans="1:9" ht="15" x14ac:dyDescent="0.25">
      <c r="A45" s="8" t="s">
        <v>22662</v>
      </c>
      <c r="B45" s="8" t="s">
        <v>2845</v>
      </c>
      <c r="C45" s="8" t="s">
        <v>22663</v>
      </c>
      <c r="D45" s="8" t="s">
        <v>22664</v>
      </c>
      <c r="E45" s="13" t="s">
        <v>2910</v>
      </c>
      <c r="F45" s="77" t="str">
        <f t="shared" si="0"/>
        <v>К товару</v>
      </c>
      <c r="G45" s="18">
        <v>33074.603999999999</v>
      </c>
      <c r="H45" s="61">
        <v>6</v>
      </c>
      <c r="I45" s="75"/>
    </row>
    <row r="46" spans="1:9" ht="15" x14ac:dyDescent="0.25">
      <c r="A46" s="8" t="s">
        <v>22665</v>
      </c>
      <c r="B46" s="8" t="s">
        <v>2845</v>
      </c>
      <c r="C46" s="8" t="s">
        <v>22666</v>
      </c>
      <c r="D46" s="8" t="s">
        <v>22667</v>
      </c>
      <c r="E46" s="13" t="s">
        <v>2910</v>
      </c>
      <c r="F46" s="77" t="str">
        <f t="shared" si="0"/>
        <v>К товару</v>
      </c>
      <c r="G46" s="18">
        <v>27977.292000000001</v>
      </c>
      <c r="H46" s="61">
        <v>6</v>
      </c>
      <c r="I46" s="75"/>
    </row>
    <row r="47" spans="1:9" ht="15" x14ac:dyDescent="0.25">
      <c r="A47" s="8" t="s">
        <v>2907</v>
      </c>
      <c r="B47" s="8" t="s">
        <v>2845</v>
      </c>
      <c r="C47" s="8" t="s">
        <v>2908</v>
      </c>
      <c r="D47" s="8" t="s">
        <v>2909</v>
      </c>
      <c r="E47" s="13" t="s">
        <v>2910</v>
      </c>
      <c r="F47" s="77" t="str">
        <f t="shared" si="0"/>
        <v>К товару</v>
      </c>
      <c r="G47" s="18">
        <v>31327.616159999998</v>
      </c>
      <c r="H47" s="61">
        <v>10</v>
      </c>
      <c r="I47" s="75"/>
    </row>
    <row r="48" spans="1:9" ht="15" x14ac:dyDescent="0.25">
      <c r="A48" s="8" t="s">
        <v>2911</v>
      </c>
      <c r="B48" s="8" t="s">
        <v>2845</v>
      </c>
      <c r="C48" s="8" t="s">
        <v>2912</v>
      </c>
      <c r="D48" s="8" t="s">
        <v>2913</v>
      </c>
      <c r="E48" s="13" t="s">
        <v>2914</v>
      </c>
      <c r="F48" s="77" t="str">
        <f t="shared" si="0"/>
        <v>К товару</v>
      </c>
      <c r="G48" s="18">
        <v>32399.210159999999</v>
      </c>
      <c r="H48" s="61">
        <v>15</v>
      </c>
      <c r="I48" s="75"/>
    </row>
    <row r="49" spans="1:9" ht="15" x14ac:dyDescent="0.25">
      <c r="A49" s="8" t="s">
        <v>22668</v>
      </c>
      <c r="B49" s="8" t="s">
        <v>2845</v>
      </c>
      <c r="C49" s="8" t="s">
        <v>22669</v>
      </c>
      <c r="D49" s="8" t="s">
        <v>22670</v>
      </c>
      <c r="E49" s="13" t="s">
        <v>22671</v>
      </c>
      <c r="F49" s="77" t="str">
        <f t="shared" si="0"/>
        <v>К товару</v>
      </c>
      <c r="G49" s="18">
        <v>37650.6</v>
      </c>
      <c r="H49" s="61">
        <v>2</v>
      </c>
      <c r="I49" s="75"/>
    </row>
    <row r="50" spans="1:9" ht="15" x14ac:dyDescent="0.25">
      <c r="A50" s="8" t="s">
        <v>22672</v>
      </c>
      <c r="B50" s="8" t="s">
        <v>2845</v>
      </c>
      <c r="C50" s="8" t="s">
        <v>22673</v>
      </c>
      <c r="D50" s="8"/>
      <c r="E50" s="13" t="s">
        <v>22674</v>
      </c>
      <c r="F50" s="77" t="str">
        <f t="shared" si="0"/>
        <v>К товару</v>
      </c>
      <c r="G50" s="18">
        <v>23768.534159999999</v>
      </c>
      <c r="H50" s="61">
        <v>1</v>
      </c>
      <c r="I50" s="75"/>
    </row>
    <row r="51" spans="1:9" ht="15" x14ac:dyDescent="0.25">
      <c r="A51" s="8" t="s">
        <v>22675</v>
      </c>
      <c r="B51" s="8" t="s">
        <v>2845</v>
      </c>
      <c r="C51" s="8" t="s">
        <v>22676</v>
      </c>
      <c r="D51" s="8"/>
      <c r="E51" s="13" t="s">
        <v>22677</v>
      </c>
      <c r="F51" s="77" t="str">
        <f t="shared" si="0"/>
        <v>К товару</v>
      </c>
      <c r="G51" s="18">
        <v>7916.4730799999998</v>
      </c>
      <c r="H51" s="61">
        <v>11</v>
      </c>
      <c r="I51" s="75"/>
    </row>
    <row r="52" spans="1:9" ht="30" x14ac:dyDescent="0.25">
      <c r="A52" s="8" t="s">
        <v>22678</v>
      </c>
      <c r="B52" s="8" t="s">
        <v>2845</v>
      </c>
      <c r="C52" s="8" t="s">
        <v>22679</v>
      </c>
      <c r="D52" s="8" t="s">
        <v>22680</v>
      </c>
      <c r="E52" s="13" t="s">
        <v>22681</v>
      </c>
      <c r="F52" s="77" t="str">
        <f t="shared" si="0"/>
        <v>К товару</v>
      </c>
      <c r="G52" s="18">
        <v>3919.7170799999999</v>
      </c>
      <c r="H52" s="61">
        <v>3</v>
      </c>
      <c r="I52" s="75"/>
    </row>
    <row r="53" spans="1:9" ht="15" x14ac:dyDescent="0.25">
      <c r="A53" s="8" t="s">
        <v>22682</v>
      </c>
      <c r="B53" s="8" t="s">
        <v>2845</v>
      </c>
      <c r="C53" s="8" t="s">
        <v>22683</v>
      </c>
      <c r="D53" s="8" t="s">
        <v>22684</v>
      </c>
      <c r="E53" s="13" t="s">
        <v>22685</v>
      </c>
      <c r="F53" s="77" t="str">
        <f t="shared" si="0"/>
        <v>К товару</v>
      </c>
      <c r="G53" s="18">
        <v>6767.8401599999997</v>
      </c>
      <c r="H53" s="61">
        <v>3</v>
      </c>
      <c r="I53" s="75"/>
    </row>
    <row r="54" spans="1:9" ht="15" x14ac:dyDescent="0.25">
      <c r="A54" s="8" t="s">
        <v>22686</v>
      </c>
      <c r="B54" s="8" t="s">
        <v>2845</v>
      </c>
      <c r="C54" s="8" t="s">
        <v>22687</v>
      </c>
      <c r="D54" s="8" t="s">
        <v>22688</v>
      </c>
      <c r="E54" s="13" t="s">
        <v>22689</v>
      </c>
      <c r="F54" s="77" t="str">
        <f t="shared" si="0"/>
        <v>К товару</v>
      </c>
      <c r="G54" s="18">
        <v>11102.293079999999</v>
      </c>
      <c r="H54" s="61">
        <v>3</v>
      </c>
      <c r="I54" s="75"/>
    </row>
    <row r="55" spans="1:9" ht="15" x14ac:dyDescent="0.25">
      <c r="A55" s="8" t="s">
        <v>22690</v>
      </c>
      <c r="B55" s="8" t="s">
        <v>2845</v>
      </c>
      <c r="C55" s="8" t="s">
        <v>22691</v>
      </c>
      <c r="D55" s="8" t="s">
        <v>22692</v>
      </c>
      <c r="E55" s="13" t="s">
        <v>22693</v>
      </c>
      <c r="F55" s="77" t="str">
        <f t="shared" si="0"/>
        <v>К товару</v>
      </c>
      <c r="G55" s="18">
        <v>5261.8161599999994</v>
      </c>
      <c r="H55" s="61">
        <v>1</v>
      </c>
      <c r="I55" s="75"/>
    </row>
    <row r="56" spans="1:9" ht="15" x14ac:dyDescent="0.25">
      <c r="A56" s="8" t="s">
        <v>22694</v>
      </c>
      <c r="B56" s="8" t="s">
        <v>2845</v>
      </c>
      <c r="C56" s="8" t="s">
        <v>22695</v>
      </c>
      <c r="D56" s="8" t="s">
        <v>22696</v>
      </c>
      <c r="E56" s="13" t="s">
        <v>22697</v>
      </c>
      <c r="F56" s="77" t="str">
        <f t="shared" si="0"/>
        <v>К товару</v>
      </c>
      <c r="G56" s="18">
        <v>6555.2590799999998</v>
      </c>
      <c r="H56" s="61">
        <v>5</v>
      </c>
      <c r="I56" s="75"/>
    </row>
    <row r="57" spans="1:9" ht="15" x14ac:dyDescent="0.25">
      <c r="A57" s="8" t="s">
        <v>27256</v>
      </c>
      <c r="B57" s="8" t="s">
        <v>2845</v>
      </c>
      <c r="C57" s="8" t="s">
        <v>27257</v>
      </c>
      <c r="D57" s="8" t="s">
        <v>27258</v>
      </c>
      <c r="E57" s="13" t="s">
        <v>27259</v>
      </c>
      <c r="F57" s="77" t="str">
        <f t="shared" si="0"/>
        <v>К товару</v>
      </c>
      <c r="G57" s="18">
        <v>5030.1201599999995</v>
      </c>
      <c r="H57" s="61">
        <v>1</v>
      </c>
      <c r="I57" s="75"/>
    </row>
    <row r="58" spans="1:9" ht="15" x14ac:dyDescent="0.25">
      <c r="A58" s="8" t="s">
        <v>2923</v>
      </c>
      <c r="B58" s="8" t="s">
        <v>2845</v>
      </c>
      <c r="C58" s="8" t="s">
        <v>2924</v>
      </c>
      <c r="D58" s="8"/>
      <c r="E58" s="13" t="s">
        <v>2925</v>
      </c>
      <c r="F58" s="77" t="str">
        <f t="shared" si="0"/>
        <v>К товару</v>
      </c>
      <c r="G58" s="18">
        <v>1514.7126000000001</v>
      </c>
      <c r="H58" s="61">
        <v>63</v>
      </c>
      <c r="I58" s="75"/>
    </row>
    <row r="59" spans="1:9" ht="15" x14ac:dyDescent="0.25">
      <c r="A59" s="8" t="s">
        <v>27260</v>
      </c>
      <c r="B59" s="8" t="s">
        <v>2845</v>
      </c>
      <c r="C59" s="8" t="s">
        <v>27261</v>
      </c>
      <c r="D59" s="8"/>
      <c r="E59" s="13" t="s">
        <v>27262</v>
      </c>
      <c r="F59" s="77" t="str">
        <f t="shared" si="0"/>
        <v>К товару</v>
      </c>
      <c r="G59" s="18">
        <v>1536.1444799999999</v>
      </c>
      <c r="H59" s="61">
        <v>2</v>
      </c>
      <c r="I59" s="75"/>
    </row>
    <row r="60" spans="1:9" ht="15" x14ac:dyDescent="0.25">
      <c r="A60" s="8" t="s">
        <v>22698</v>
      </c>
      <c r="B60" s="8" t="s">
        <v>2845</v>
      </c>
      <c r="C60" s="8" t="s">
        <v>22699</v>
      </c>
      <c r="D60" s="8"/>
      <c r="E60" s="13" t="s">
        <v>22700</v>
      </c>
      <c r="F60" s="77" t="str">
        <f t="shared" si="0"/>
        <v>К товару</v>
      </c>
      <c r="G60" s="18">
        <v>2058.6189600000002</v>
      </c>
      <c r="H60" s="61">
        <v>5</v>
      </c>
      <c r="I60" s="75"/>
    </row>
    <row r="61" spans="1:9" ht="15" x14ac:dyDescent="0.25">
      <c r="A61" s="8" t="s">
        <v>2926</v>
      </c>
      <c r="B61" s="8" t="s">
        <v>2845</v>
      </c>
      <c r="C61" s="8" t="s">
        <v>2927</v>
      </c>
      <c r="D61" s="8"/>
      <c r="E61" s="13" t="s">
        <v>2928</v>
      </c>
      <c r="F61" s="77" t="str">
        <f t="shared" si="0"/>
        <v>К товару</v>
      </c>
      <c r="G61" s="18">
        <v>1986.21396</v>
      </c>
      <c r="H61" s="61">
        <v>191</v>
      </c>
      <c r="I61" s="75"/>
    </row>
    <row r="62" spans="1:9" ht="15" x14ac:dyDescent="0.25">
      <c r="A62" s="8" t="s">
        <v>2929</v>
      </c>
      <c r="B62" s="8" t="s">
        <v>2845</v>
      </c>
      <c r="C62" s="8" t="s">
        <v>2930</v>
      </c>
      <c r="D62" s="8"/>
      <c r="E62" s="13" t="s">
        <v>2931</v>
      </c>
      <c r="F62" s="77" t="str">
        <f t="shared" si="0"/>
        <v>К товару</v>
      </c>
      <c r="G62" s="18">
        <v>1475.3242799999998</v>
      </c>
      <c r="H62" s="61">
        <v>41</v>
      </c>
      <c r="I62" s="75"/>
    </row>
    <row r="63" spans="1:9" ht="15" x14ac:dyDescent="0.25">
      <c r="A63" s="8" t="s">
        <v>2932</v>
      </c>
      <c r="B63" s="8" t="s">
        <v>2845</v>
      </c>
      <c r="C63" s="8" t="s">
        <v>2933</v>
      </c>
      <c r="D63" s="8"/>
      <c r="E63" s="13" t="s">
        <v>2934</v>
      </c>
      <c r="F63" s="77" t="str">
        <f t="shared" si="0"/>
        <v>К товару</v>
      </c>
      <c r="G63" s="18">
        <v>1986.21396</v>
      </c>
      <c r="H63" s="61">
        <v>46</v>
      </c>
      <c r="I63" s="75"/>
    </row>
    <row r="64" spans="1:9" ht="15" x14ac:dyDescent="0.25">
      <c r="A64" s="8" t="s">
        <v>22701</v>
      </c>
      <c r="B64" s="8" t="s">
        <v>2845</v>
      </c>
      <c r="C64" s="8" t="s">
        <v>22702</v>
      </c>
      <c r="D64" s="8"/>
      <c r="E64" s="13" t="s">
        <v>22703</v>
      </c>
      <c r="F64" s="77" t="str">
        <f t="shared" si="0"/>
        <v>К товару</v>
      </c>
      <c r="G64" s="18">
        <v>1874.9998800000001</v>
      </c>
      <c r="H64" s="61">
        <v>10</v>
      </c>
      <c r="I64" s="75"/>
    </row>
    <row r="65" spans="1:9" ht="15" x14ac:dyDescent="0.25">
      <c r="A65" s="8" t="s">
        <v>22704</v>
      </c>
      <c r="B65" s="8" t="s">
        <v>2845</v>
      </c>
      <c r="C65" s="8" t="s">
        <v>22705</v>
      </c>
      <c r="D65" s="8"/>
      <c r="E65" s="13" t="s">
        <v>2935</v>
      </c>
      <c r="F65" s="77" t="str">
        <f t="shared" si="0"/>
        <v>К товару</v>
      </c>
      <c r="G65" s="18">
        <v>2278.7301600000001</v>
      </c>
      <c r="H65" s="61">
        <v>2</v>
      </c>
      <c r="I65" s="75"/>
    </row>
    <row r="66" spans="1:9" ht="15" x14ac:dyDescent="0.25">
      <c r="A66" s="8" t="s">
        <v>2936</v>
      </c>
      <c r="B66" s="8" t="s">
        <v>2845</v>
      </c>
      <c r="C66" s="8" t="s">
        <v>2937</v>
      </c>
      <c r="D66" s="8"/>
      <c r="E66" s="13" t="s">
        <v>2935</v>
      </c>
      <c r="F66" s="77" t="str">
        <f t="shared" si="0"/>
        <v>К товару</v>
      </c>
      <c r="G66" s="18">
        <v>1946.2464</v>
      </c>
      <c r="H66" s="61">
        <v>135</v>
      </c>
      <c r="I66" s="75"/>
    </row>
    <row r="67" spans="1:9" ht="15" x14ac:dyDescent="0.25">
      <c r="A67" s="8" t="s">
        <v>2938</v>
      </c>
      <c r="B67" s="8" t="s">
        <v>2845</v>
      </c>
      <c r="C67" s="8" t="s">
        <v>2939</v>
      </c>
      <c r="D67" s="8"/>
      <c r="E67" s="13" t="s">
        <v>2940</v>
      </c>
      <c r="F67" s="77" t="str">
        <f t="shared" si="0"/>
        <v>К товару</v>
      </c>
      <c r="G67" s="18">
        <v>2230.0740000000001</v>
      </c>
      <c r="H67" s="61">
        <v>183</v>
      </c>
      <c r="I67" s="75"/>
    </row>
    <row r="68" spans="1:9" ht="15" x14ac:dyDescent="0.25">
      <c r="A68" s="8" t="s">
        <v>22706</v>
      </c>
      <c r="B68" s="8" t="s">
        <v>2845</v>
      </c>
      <c r="C68" s="8" t="s">
        <v>22707</v>
      </c>
      <c r="D68" s="8"/>
      <c r="E68" s="13" t="s">
        <v>2941</v>
      </c>
      <c r="F68" s="77" t="str">
        <f t="shared" si="0"/>
        <v>К товару</v>
      </c>
      <c r="G68" s="18">
        <v>2316.96</v>
      </c>
      <c r="H68" s="61">
        <v>8</v>
      </c>
      <c r="I68" s="75"/>
    </row>
    <row r="69" spans="1:9" ht="15" x14ac:dyDescent="0.25">
      <c r="A69" s="8" t="s">
        <v>2942</v>
      </c>
      <c r="B69" s="8" t="s">
        <v>2845</v>
      </c>
      <c r="C69" s="8" t="s">
        <v>2943</v>
      </c>
      <c r="D69" s="8"/>
      <c r="E69" s="13" t="s">
        <v>2941</v>
      </c>
      <c r="F69" s="77" t="str">
        <f t="shared" si="0"/>
        <v>К товару</v>
      </c>
      <c r="G69" s="18">
        <v>2423.54016</v>
      </c>
      <c r="H69" s="61">
        <v>145</v>
      </c>
      <c r="I69" s="75"/>
    </row>
    <row r="70" spans="1:9" ht="15" x14ac:dyDescent="0.25">
      <c r="A70" s="8" t="s">
        <v>22708</v>
      </c>
      <c r="B70" s="8" t="s">
        <v>2845</v>
      </c>
      <c r="C70" s="8" t="s">
        <v>22709</v>
      </c>
      <c r="D70" s="8"/>
      <c r="E70" s="13" t="s">
        <v>2944</v>
      </c>
      <c r="F70" s="77" t="str">
        <f t="shared" si="0"/>
        <v>К товару</v>
      </c>
      <c r="G70" s="18">
        <v>2384.73108</v>
      </c>
      <c r="H70" s="61">
        <v>6</v>
      </c>
      <c r="I70" s="75"/>
    </row>
    <row r="71" spans="1:9" ht="15" x14ac:dyDescent="0.25">
      <c r="A71" s="8" t="s">
        <v>22710</v>
      </c>
      <c r="B71" s="8" t="s">
        <v>2845</v>
      </c>
      <c r="C71" s="8" t="s">
        <v>22711</v>
      </c>
      <c r="D71" s="8"/>
      <c r="E71" s="13" t="s">
        <v>2944</v>
      </c>
      <c r="F71" s="77" t="str">
        <f t="shared" si="0"/>
        <v>К товару</v>
      </c>
      <c r="G71" s="18">
        <v>2345.922</v>
      </c>
      <c r="H71" s="61">
        <v>7</v>
      </c>
      <c r="I71" s="75"/>
    </row>
    <row r="72" spans="1:9" ht="15" x14ac:dyDescent="0.25">
      <c r="A72" s="8" t="s">
        <v>2945</v>
      </c>
      <c r="B72" s="8" t="s">
        <v>2845</v>
      </c>
      <c r="C72" s="8" t="s">
        <v>2946</v>
      </c>
      <c r="D72" s="8"/>
      <c r="E72" s="13" t="s">
        <v>2944</v>
      </c>
      <c r="F72" s="77" t="str">
        <f t="shared" si="0"/>
        <v>К товару</v>
      </c>
      <c r="G72" s="18">
        <v>2307.6921600000001</v>
      </c>
      <c r="H72" s="61">
        <v>140</v>
      </c>
      <c r="I72" s="75"/>
    </row>
    <row r="73" spans="1:9" ht="15" x14ac:dyDescent="0.25">
      <c r="A73" s="8" t="s">
        <v>2947</v>
      </c>
      <c r="B73" s="8" t="s">
        <v>2845</v>
      </c>
      <c r="C73" s="8" t="s">
        <v>2948</v>
      </c>
      <c r="D73" s="8"/>
      <c r="E73" s="13" t="s">
        <v>2949</v>
      </c>
      <c r="F73" s="77" t="str">
        <f t="shared" si="0"/>
        <v>К товару</v>
      </c>
      <c r="G73" s="18">
        <v>2239.9210800000001</v>
      </c>
      <c r="H73" s="61">
        <v>5</v>
      </c>
      <c r="I73" s="75"/>
    </row>
    <row r="74" spans="1:9" ht="15" x14ac:dyDescent="0.25">
      <c r="A74" s="8" t="s">
        <v>2950</v>
      </c>
      <c r="B74" s="8" t="s">
        <v>2845</v>
      </c>
      <c r="C74" s="8" t="s">
        <v>2951</v>
      </c>
      <c r="D74" s="8"/>
      <c r="E74" s="13" t="s">
        <v>2952</v>
      </c>
      <c r="F74" s="77" t="str">
        <f t="shared" ref="F74:F137" si="1">HYPERLINK("https://shop-askom.kz/?pbrandnumber="&amp;C74&amp;"&amp;pbrandname=DAYCO", "К товару")</f>
        <v>К товару</v>
      </c>
      <c r="G74" s="18">
        <v>1942.7709600000001</v>
      </c>
      <c r="H74" s="61">
        <v>69</v>
      </c>
      <c r="I74" s="75"/>
    </row>
    <row r="75" spans="1:9" ht="15" x14ac:dyDescent="0.25">
      <c r="A75" s="8" t="s">
        <v>22712</v>
      </c>
      <c r="B75" s="8" t="s">
        <v>2845</v>
      </c>
      <c r="C75" s="8" t="s">
        <v>22713</v>
      </c>
      <c r="D75" s="8"/>
      <c r="E75" s="13" t="s">
        <v>2953</v>
      </c>
      <c r="F75" s="77" t="str">
        <f t="shared" si="1"/>
        <v>К товару</v>
      </c>
      <c r="G75" s="18">
        <v>2838.2759999999998</v>
      </c>
      <c r="H75" s="61">
        <v>7</v>
      </c>
      <c r="I75" s="75"/>
    </row>
    <row r="76" spans="1:9" ht="15" x14ac:dyDescent="0.25">
      <c r="A76" s="8" t="s">
        <v>2954</v>
      </c>
      <c r="B76" s="8" t="s">
        <v>2845</v>
      </c>
      <c r="C76" s="8" t="s">
        <v>2955</v>
      </c>
      <c r="D76" s="8"/>
      <c r="E76" s="13" t="s">
        <v>2953</v>
      </c>
      <c r="F76" s="77" t="str">
        <f t="shared" si="1"/>
        <v>К товару</v>
      </c>
      <c r="G76" s="18">
        <v>2800.0461600000003</v>
      </c>
      <c r="H76" s="61">
        <v>28</v>
      </c>
      <c r="I76" s="75"/>
    </row>
    <row r="77" spans="1:9" ht="15" x14ac:dyDescent="0.25">
      <c r="A77" s="8" t="s">
        <v>22714</v>
      </c>
      <c r="B77" s="8" t="s">
        <v>2845</v>
      </c>
      <c r="C77" s="8" t="s">
        <v>22715</v>
      </c>
      <c r="D77" s="8"/>
      <c r="E77" s="13" t="s">
        <v>22716</v>
      </c>
      <c r="F77" s="77" t="str">
        <f t="shared" si="1"/>
        <v>К товару</v>
      </c>
      <c r="G77" s="18">
        <v>2307.6921600000001</v>
      </c>
      <c r="H77" s="61">
        <v>6</v>
      </c>
      <c r="I77" s="75"/>
    </row>
    <row r="78" spans="1:9" ht="15" x14ac:dyDescent="0.25">
      <c r="A78" s="8" t="s">
        <v>2956</v>
      </c>
      <c r="B78" s="8" t="s">
        <v>2845</v>
      </c>
      <c r="C78" s="8" t="s">
        <v>2957</v>
      </c>
      <c r="D78" s="8"/>
      <c r="E78" s="13" t="s">
        <v>2958</v>
      </c>
      <c r="F78" s="77" t="str">
        <f t="shared" si="1"/>
        <v>К товару</v>
      </c>
      <c r="G78" s="18">
        <v>2568.35016</v>
      </c>
      <c r="H78" s="61">
        <v>129</v>
      </c>
      <c r="I78" s="75"/>
    </row>
    <row r="79" spans="1:9" ht="15" x14ac:dyDescent="0.25">
      <c r="A79" s="8" t="s">
        <v>2959</v>
      </c>
      <c r="B79" s="8" t="s">
        <v>2845</v>
      </c>
      <c r="C79" s="8" t="s">
        <v>2960</v>
      </c>
      <c r="D79" s="8"/>
      <c r="E79" s="13" t="s">
        <v>2961</v>
      </c>
      <c r="F79" s="77" t="str">
        <f t="shared" si="1"/>
        <v>К товару</v>
      </c>
      <c r="G79" s="18">
        <v>2703.3130799999999</v>
      </c>
      <c r="H79" s="61">
        <v>43</v>
      </c>
      <c r="I79" s="75"/>
    </row>
    <row r="80" spans="1:9" ht="15" x14ac:dyDescent="0.25">
      <c r="A80" s="8" t="s">
        <v>22717</v>
      </c>
      <c r="B80" s="8" t="s">
        <v>2845</v>
      </c>
      <c r="C80" s="8" t="s">
        <v>22718</v>
      </c>
      <c r="D80" s="8"/>
      <c r="E80" s="13" t="s">
        <v>22719</v>
      </c>
      <c r="F80" s="77" t="str">
        <f t="shared" si="1"/>
        <v>К товару</v>
      </c>
      <c r="G80" s="18">
        <v>2082.3678</v>
      </c>
      <c r="H80" s="61">
        <v>5</v>
      </c>
      <c r="I80" s="75"/>
    </row>
    <row r="81" spans="1:9" ht="15" x14ac:dyDescent="0.25">
      <c r="A81" s="8" t="s">
        <v>22720</v>
      </c>
      <c r="B81" s="8" t="s">
        <v>2845</v>
      </c>
      <c r="C81" s="8" t="s">
        <v>22721</v>
      </c>
      <c r="D81" s="8"/>
      <c r="E81" s="13" t="s">
        <v>22722</v>
      </c>
      <c r="F81" s="77" t="str">
        <f t="shared" si="1"/>
        <v>К товару</v>
      </c>
      <c r="G81" s="18">
        <v>2355.76908</v>
      </c>
      <c r="H81" s="61">
        <v>13</v>
      </c>
      <c r="I81" s="75"/>
    </row>
    <row r="82" spans="1:9" ht="15" x14ac:dyDescent="0.25">
      <c r="A82" s="8" t="s">
        <v>22723</v>
      </c>
      <c r="B82" s="8" t="s">
        <v>2845</v>
      </c>
      <c r="C82" s="8" t="s">
        <v>22724</v>
      </c>
      <c r="D82" s="8"/>
      <c r="E82" s="13" t="s">
        <v>22725</v>
      </c>
      <c r="F82" s="77" t="str">
        <f t="shared" si="1"/>
        <v>К товару</v>
      </c>
      <c r="G82" s="18">
        <v>2732.2750799999999</v>
      </c>
      <c r="H82" s="61">
        <v>14</v>
      </c>
      <c r="I82" s="75"/>
    </row>
    <row r="83" spans="1:9" ht="15" x14ac:dyDescent="0.25">
      <c r="A83" s="8" t="s">
        <v>22726</v>
      </c>
      <c r="B83" s="8" t="s">
        <v>2845</v>
      </c>
      <c r="C83" s="8" t="s">
        <v>22727</v>
      </c>
      <c r="D83" s="8"/>
      <c r="E83" s="13" t="s">
        <v>2962</v>
      </c>
      <c r="F83" s="77" t="str">
        <f t="shared" si="1"/>
        <v>К товару</v>
      </c>
      <c r="G83" s="18">
        <v>2877.0850799999998</v>
      </c>
      <c r="H83" s="61">
        <v>6</v>
      </c>
      <c r="I83" s="75"/>
    </row>
    <row r="84" spans="1:9" ht="15" x14ac:dyDescent="0.25">
      <c r="A84" s="8" t="s">
        <v>2963</v>
      </c>
      <c r="B84" s="8" t="s">
        <v>2845</v>
      </c>
      <c r="C84" s="8" t="s">
        <v>2964</v>
      </c>
      <c r="D84" s="8"/>
      <c r="E84" s="13" t="s">
        <v>2962</v>
      </c>
      <c r="F84" s="77" t="str">
        <f t="shared" si="1"/>
        <v>К товару</v>
      </c>
      <c r="G84" s="18">
        <v>2539.38816</v>
      </c>
      <c r="H84" s="61">
        <v>76</v>
      </c>
      <c r="I84" s="75"/>
    </row>
    <row r="85" spans="1:9" ht="15" x14ac:dyDescent="0.25">
      <c r="A85" s="8" t="s">
        <v>2965</v>
      </c>
      <c r="B85" s="8" t="s">
        <v>2845</v>
      </c>
      <c r="C85" s="8" t="s">
        <v>2966</v>
      </c>
      <c r="D85" s="8"/>
      <c r="E85" s="13" t="s">
        <v>2967</v>
      </c>
      <c r="F85" s="77" t="str">
        <f t="shared" si="1"/>
        <v>К товару</v>
      </c>
      <c r="G85" s="18">
        <v>2587.4650799999999</v>
      </c>
      <c r="H85" s="61">
        <v>62</v>
      </c>
      <c r="I85" s="75"/>
    </row>
    <row r="86" spans="1:9" ht="15" x14ac:dyDescent="0.25">
      <c r="A86" s="8" t="s">
        <v>2968</v>
      </c>
      <c r="B86" s="8" t="s">
        <v>2845</v>
      </c>
      <c r="C86" s="8" t="s">
        <v>2969</v>
      </c>
      <c r="D86" s="8"/>
      <c r="E86" s="13" t="s">
        <v>2970</v>
      </c>
      <c r="F86" s="77" t="str">
        <f t="shared" si="1"/>
        <v>К товару</v>
      </c>
      <c r="G86" s="18">
        <v>2645.3890799999999</v>
      </c>
      <c r="H86" s="61">
        <v>165</v>
      </c>
      <c r="I86" s="75"/>
    </row>
    <row r="87" spans="1:9" ht="15" x14ac:dyDescent="0.25">
      <c r="A87" s="8" t="s">
        <v>2971</v>
      </c>
      <c r="B87" s="8" t="s">
        <v>2845</v>
      </c>
      <c r="C87" s="8" t="s">
        <v>2972</v>
      </c>
      <c r="D87" s="8"/>
      <c r="E87" s="13" t="s">
        <v>2973</v>
      </c>
      <c r="F87" s="77" t="str">
        <f t="shared" si="1"/>
        <v>К товару</v>
      </c>
      <c r="G87" s="18">
        <v>3185.82</v>
      </c>
      <c r="H87" s="61">
        <v>183</v>
      </c>
      <c r="I87" s="75"/>
    </row>
    <row r="88" spans="1:9" ht="15" x14ac:dyDescent="0.25">
      <c r="A88" s="8" t="s">
        <v>2974</v>
      </c>
      <c r="B88" s="8" t="s">
        <v>2845</v>
      </c>
      <c r="C88" s="8" t="s">
        <v>2975</v>
      </c>
      <c r="D88" s="8"/>
      <c r="E88" s="13" t="s">
        <v>2976</v>
      </c>
      <c r="F88" s="77" t="str">
        <f t="shared" si="1"/>
        <v>К товару</v>
      </c>
      <c r="G88" s="18">
        <v>2230.0740000000001</v>
      </c>
      <c r="H88" s="61">
        <v>13</v>
      </c>
      <c r="I88" s="75"/>
    </row>
    <row r="89" spans="1:9" ht="15" x14ac:dyDescent="0.25">
      <c r="A89" s="8" t="s">
        <v>2977</v>
      </c>
      <c r="B89" s="8" t="s">
        <v>2845</v>
      </c>
      <c r="C89" s="8" t="s">
        <v>2978</v>
      </c>
      <c r="D89" s="8"/>
      <c r="E89" s="13" t="s">
        <v>2979</v>
      </c>
      <c r="F89" s="77" t="str">
        <f t="shared" si="1"/>
        <v>К товару</v>
      </c>
      <c r="G89" s="18">
        <v>2925.1619999999998</v>
      </c>
      <c r="H89" s="61">
        <v>198</v>
      </c>
      <c r="I89" s="75"/>
    </row>
    <row r="90" spans="1:9" ht="15" x14ac:dyDescent="0.25">
      <c r="A90" s="8" t="s">
        <v>2980</v>
      </c>
      <c r="B90" s="8" t="s">
        <v>2845</v>
      </c>
      <c r="C90" s="8" t="s">
        <v>2981</v>
      </c>
      <c r="D90" s="8"/>
      <c r="E90" s="13" t="s">
        <v>2982</v>
      </c>
      <c r="F90" s="77" t="str">
        <f t="shared" si="1"/>
        <v>К товару</v>
      </c>
      <c r="G90" s="18">
        <v>2316.96</v>
      </c>
      <c r="H90" s="61">
        <v>35</v>
      </c>
      <c r="I90" s="75"/>
    </row>
    <row r="91" spans="1:9" ht="15" x14ac:dyDescent="0.25">
      <c r="A91" s="8" t="s">
        <v>2983</v>
      </c>
      <c r="B91" s="8" t="s">
        <v>2845</v>
      </c>
      <c r="C91" s="8" t="s">
        <v>2984</v>
      </c>
      <c r="D91" s="8"/>
      <c r="E91" s="13" t="s">
        <v>2985</v>
      </c>
      <c r="F91" s="77" t="str">
        <f t="shared" si="1"/>
        <v>К товару</v>
      </c>
      <c r="G91" s="18">
        <v>2403.846</v>
      </c>
      <c r="H91" s="61">
        <v>187</v>
      </c>
      <c r="I91" s="75"/>
    </row>
    <row r="92" spans="1:9" ht="15" x14ac:dyDescent="0.25">
      <c r="A92" s="8" t="s">
        <v>2986</v>
      </c>
      <c r="B92" s="8" t="s">
        <v>2845</v>
      </c>
      <c r="C92" s="8" t="s">
        <v>2987</v>
      </c>
      <c r="D92" s="8"/>
      <c r="E92" s="13" t="s">
        <v>2988</v>
      </c>
      <c r="F92" s="77" t="str">
        <f t="shared" si="1"/>
        <v>К товару</v>
      </c>
      <c r="G92" s="18">
        <v>2935.0090799999998</v>
      </c>
      <c r="H92" s="61">
        <v>35</v>
      </c>
      <c r="I92" s="75"/>
    </row>
    <row r="93" spans="1:9" ht="15" x14ac:dyDescent="0.25">
      <c r="A93" s="8" t="s">
        <v>2989</v>
      </c>
      <c r="B93" s="8" t="s">
        <v>2845</v>
      </c>
      <c r="C93" s="8" t="s">
        <v>2990</v>
      </c>
      <c r="D93" s="8"/>
      <c r="E93" s="13" t="s">
        <v>2991</v>
      </c>
      <c r="F93" s="77" t="str">
        <f t="shared" si="1"/>
        <v>К товару</v>
      </c>
      <c r="G93" s="18">
        <v>2307.6921600000001</v>
      </c>
      <c r="H93" s="61">
        <v>47</v>
      </c>
      <c r="I93" s="75"/>
    </row>
    <row r="94" spans="1:9" ht="15" x14ac:dyDescent="0.25">
      <c r="A94" s="8" t="s">
        <v>2992</v>
      </c>
      <c r="B94" s="8" t="s">
        <v>2845</v>
      </c>
      <c r="C94" s="8" t="s">
        <v>2993</v>
      </c>
      <c r="D94" s="8"/>
      <c r="E94" s="13" t="s">
        <v>2994</v>
      </c>
      <c r="F94" s="77" t="str">
        <f t="shared" si="1"/>
        <v>К товару</v>
      </c>
      <c r="G94" s="18">
        <v>2365.61616</v>
      </c>
      <c r="H94" s="61">
        <v>25</v>
      </c>
      <c r="I94" s="75"/>
    </row>
    <row r="95" spans="1:9" ht="15" x14ac:dyDescent="0.25">
      <c r="A95" s="8" t="s">
        <v>22728</v>
      </c>
      <c r="B95" s="8" t="s">
        <v>2845</v>
      </c>
      <c r="C95" s="8" t="s">
        <v>22729</v>
      </c>
      <c r="D95" s="8"/>
      <c r="E95" s="13" t="s">
        <v>2995</v>
      </c>
      <c r="F95" s="77" t="str">
        <f t="shared" si="1"/>
        <v>К товару</v>
      </c>
      <c r="G95" s="18">
        <v>3524.0961600000001</v>
      </c>
      <c r="H95" s="61">
        <v>6</v>
      </c>
      <c r="I95" s="75"/>
    </row>
    <row r="96" spans="1:9" ht="15" x14ac:dyDescent="0.25">
      <c r="A96" s="8" t="s">
        <v>2996</v>
      </c>
      <c r="B96" s="8" t="s">
        <v>2845</v>
      </c>
      <c r="C96" s="8" t="s">
        <v>2997</v>
      </c>
      <c r="D96" s="8"/>
      <c r="E96" s="13" t="s">
        <v>2995</v>
      </c>
      <c r="F96" s="77" t="str">
        <f t="shared" si="1"/>
        <v>К товару</v>
      </c>
      <c r="G96" s="18">
        <v>2809.3139999999999</v>
      </c>
      <c r="H96" s="61">
        <v>23</v>
      </c>
      <c r="I96" s="75"/>
    </row>
    <row r="97" spans="1:9" ht="15" x14ac:dyDescent="0.25">
      <c r="A97" s="8" t="s">
        <v>2998</v>
      </c>
      <c r="B97" s="8" t="s">
        <v>2845</v>
      </c>
      <c r="C97" s="8" t="s">
        <v>2999</v>
      </c>
      <c r="D97" s="8"/>
      <c r="E97" s="13" t="s">
        <v>3000</v>
      </c>
      <c r="F97" s="77" t="str">
        <f t="shared" si="1"/>
        <v>К товару</v>
      </c>
      <c r="G97" s="18">
        <v>2713.1601600000004</v>
      </c>
      <c r="H97" s="61">
        <v>126</v>
      </c>
      <c r="I97" s="75"/>
    </row>
    <row r="98" spans="1:9" ht="15" x14ac:dyDescent="0.25">
      <c r="A98" s="8" t="s">
        <v>3001</v>
      </c>
      <c r="B98" s="8" t="s">
        <v>2845</v>
      </c>
      <c r="C98" s="8" t="s">
        <v>3002</v>
      </c>
      <c r="D98" s="8"/>
      <c r="E98" s="13" t="s">
        <v>3003</v>
      </c>
      <c r="F98" s="77" t="str">
        <f t="shared" si="1"/>
        <v>К товару</v>
      </c>
      <c r="G98" s="18">
        <v>3060.7041600000002</v>
      </c>
      <c r="H98" s="61">
        <v>134</v>
      </c>
      <c r="I98" s="75"/>
    </row>
    <row r="99" spans="1:9" ht="15" x14ac:dyDescent="0.25">
      <c r="A99" s="8" t="s">
        <v>3004</v>
      </c>
      <c r="B99" s="8" t="s">
        <v>2845</v>
      </c>
      <c r="C99" s="8" t="s">
        <v>3005</v>
      </c>
      <c r="D99" s="8"/>
      <c r="E99" s="13" t="s">
        <v>3006</v>
      </c>
      <c r="F99" s="77" t="str">
        <f t="shared" si="1"/>
        <v>К товару</v>
      </c>
      <c r="G99" s="18">
        <v>2877.0850799999998</v>
      </c>
      <c r="H99" s="61">
        <v>64</v>
      </c>
      <c r="I99" s="75"/>
    </row>
    <row r="100" spans="1:9" ht="15" x14ac:dyDescent="0.25">
      <c r="A100" s="8" t="s">
        <v>3007</v>
      </c>
      <c r="B100" s="8" t="s">
        <v>2845</v>
      </c>
      <c r="C100" s="8" t="s">
        <v>3008</v>
      </c>
      <c r="D100" s="8"/>
      <c r="E100" s="13" t="s">
        <v>3009</v>
      </c>
      <c r="F100" s="77" t="str">
        <f t="shared" si="1"/>
        <v>К товару</v>
      </c>
      <c r="G100" s="18">
        <v>3437.2101600000001</v>
      </c>
      <c r="H100" s="61">
        <v>38</v>
      </c>
      <c r="I100" s="75"/>
    </row>
    <row r="101" spans="1:9" ht="15" x14ac:dyDescent="0.25">
      <c r="A101" s="8" t="s">
        <v>3010</v>
      </c>
      <c r="B101" s="8" t="s">
        <v>2845</v>
      </c>
      <c r="C101" s="8" t="s">
        <v>3011</v>
      </c>
      <c r="D101" s="8"/>
      <c r="E101" s="13" t="s">
        <v>3012</v>
      </c>
      <c r="F101" s="77" t="str">
        <f t="shared" si="1"/>
        <v>К товару</v>
      </c>
      <c r="G101" s="18">
        <v>2886.9321600000003</v>
      </c>
      <c r="H101" s="61">
        <v>196</v>
      </c>
      <c r="I101" s="75"/>
    </row>
    <row r="102" spans="1:9" ht="15" x14ac:dyDescent="0.25">
      <c r="A102" s="8" t="s">
        <v>22730</v>
      </c>
      <c r="B102" s="8" t="s">
        <v>2845</v>
      </c>
      <c r="C102" s="8" t="s">
        <v>22731</v>
      </c>
      <c r="D102" s="8"/>
      <c r="E102" s="13" t="s">
        <v>3013</v>
      </c>
      <c r="F102" s="77" t="str">
        <f t="shared" si="1"/>
        <v>К товару</v>
      </c>
      <c r="G102" s="18">
        <v>3301.6680000000001</v>
      </c>
      <c r="H102" s="61">
        <v>5</v>
      </c>
      <c r="I102" s="75"/>
    </row>
    <row r="103" spans="1:9" ht="15" x14ac:dyDescent="0.25">
      <c r="A103" s="8" t="s">
        <v>3014</v>
      </c>
      <c r="B103" s="8" t="s">
        <v>2845</v>
      </c>
      <c r="C103" s="8" t="s">
        <v>3015</v>
      </c>
      <c r="D103" s="8"/>
      <c r="E103" s="13" t="s">
        <v>3013</v>
      </c>
      <c r="F103" s="77" t="str">
        <f t="shared" si="1"/>
        <v>К товару</v>
      </c>
      <c r="G103" s="18">
        <v>3292.4001600000001</v>
      </c>
      <c r="H103" s="61">
        <v>138</v>
      </c>
      <c r="I103" s="75"/>
    </row>
    <row r="104" spans="1:9" ht="15" x14ac:dyDescent="0.25">
      <c r="A104" s="8" t="s">
        <v>3016</v>
      </c>
      <c r="B104" s="8" t="s">
        <v>2845</v>
      </c>
      <c r="C104" s="8" t="s">
        <v>3017</v>
      </c>
      <c r="D104" s="8"/>
      <c r="E104" s="13" t="s">
        <v>3018</v>
      </c>
      <c r="F104" s="77" t="str">
        <f t="shared" si="1"/>
        <v>К товару</v>
      </c>
      <c r="G104" s="18">
        <v>2597.3121599999999</v>
      </c>
      <c r="H104" s="61">
        <v>15</v>
      </c>
      <c r="I104" s="75"/>
    </row>
    <row r="105" spans="1:9" ht="15" x14ac:dyDescent="0.25">
      <c r="A105" s="8" t="s">
        <v>3019</v>
      </c>
      <c r="B105" s="8" t="s">
        <v>2845</v>
      </c>
      <c r="C105" s="8" t="s">
        <v>3020</v>
      </c>
      <c r="D105" s="8"/>
      <c r="E105" s="13" t="s">
        <v>3021</v>
      </c>
      <c r="F105" s="77" t="str">
        <f t="shared" si="1"/>
        <v>К товару</v>
      </c>
      <c r="G105" s="18">
        <v>2616.4270799999999</v>
      </c>
      <c r="H105" s="61">
        <v>119</v>
      </c>
      <c r="I105" s="75"/>
    </row>
    <row r="106" spans="1:9" ht="15" x14ac:dyDescent="0.25">
      <c r="A106" s="8" t="s">
        <v>3022</v>
      </c>
      <c r="B106" s="8" t="s">
        <v>2845</v>
      </c>
      <c r="C106" s="8" t="s">
        <v>3023</v>
      </c>
      <c r="D106" s="8"/>
      <c r="E106" s="13" t="s">
        <v>3024</v>
      </c>
      <c r="F106" s="77" t="str">
        <f t="shared" si="1"/>
        <v>К товару</v>
      </c>
      <c r="G106" s="18">
        <v>2857.9701600000003</v>
      </c>
      <c r="H106" s="61">
        <v>196</v>
      </c>
      <c r="I106" s="75"/>
    </row>
    <row r="107" spans="1:9" ht="15" x14ac:dyDescent="0.25">
      <c r="A107" s="8" t="s">
        <v>3025</v>
      </c>
      <c r="B107" s="8" t="s">
        <v>2845</v>
      </c>
      <c r="C107" s="8" t="s">
        <v>3026</v>
      </c>
      <c r="D107" s="8"/>
      <c r="E107" s="13" t="s">
        <v>3027</v>
      </c>
      <c r="F107" s="77" t="str">
        <f t="shared" si="1"/>
        <v>К товару</v>
      </c>
      <c r="G107" s="18">
        <v>2838.2759999999998</v>
      </c>
      <c r="H107" s="61">
        <v>173</v>
      </c>
      <c r="I107" s="75"/>
    </row>
    <row r="108" spans="1:9" ht="15" x14ac:dyDescent="0.25">
      <c r="A108" s="8" t="s">
        <v>3028</v>
      </c>
      <c r="B108" s="8" t="s">
        <v>2845</v>
      </c>
      <c r="C108" s="8" t="s">
        <v>3029</v>
      </c>
      <c r="D108" s="8"/>
      <c r="E108" s="13" t="s">
        <v>3030</v>
      </c>
      <c r="F108" s="77" t="str">
        <f t="shared" si="1"/>
        <v>К товару</v>
      </c>
      <c r="G108" s="18">
        <v>2963.9710799999998</v>
      </c>
      <c r="H108" s="61">
        <v>23</v>
      </c>
      <c r="I108" s="75"/>
    </row>
    <row r="109" spans="1:9" ht="15" x14ac:dyDescent="0.25">
      <c r="A109" s="8" t="s">
        <v>3031</v>
      </c>
      <c r="B109" s="8" t="s">
        <v>2845</v>
      </c>
      <c r="C109" s="8" t="s">
        <v>3032</v>
      </c>
      <c r="D109" s="8"/>
      <c r="E109" s="13" t="s">
        <v>3033</v>
      </c>
      <c r="F109" s="77" t="str">
        <f t="shared" si="1"/>
        <v>К товару</v>
      </c>
      <c r="G109" s="18">
        <v>2751.39</v>
      </c>
      <c r="H109" s="61">
        <v>18</v>
      </c>
      <c r="I109" s="75"/>
    </row>
    <row r="110" spans="1:9" ht="15" x14ac:dyDescent="0.25">
      <c r="A110" s="8" t="s">
        <v>22732</v>
      </c>
      <c r="B110" s="8" t="s">
        <v>2845</v>
      </c>
      <c r="C110" s="8" t="s">
        <v>22733</v>
      </c>
      <c r="D110" s="8"/>
      <c r="E110" s="13" t="s">
        <v>3034</v>
      </c>
      <c r="F110" s="77" t="str">
        <f t="shared" si="1"/>
        <v>К товару</v>
      </c>
      <c r="G110" s="18">
        <v>3234.09</v>
      </c>
      <c r="H110" s="61">
        <v>6</v>
      </c>
      <c r="I110" s="75"/>
    </row>
    <row r="111" spans="1:9" ht="15" x14ac:dyDescent="0.25">
      <c r="A111" s="8" t="s">
        <v>3035</v>
      </c>
      <c r="B111" s="8" t="s">
        <v>2845</v>
      </c>
      <c r="C111" s="8" t="s">
        <v>3036</v>
      </c>
      <c r="D111" s="8"/>
      <c r="E111" s="13" t="s">
        <v>3034</v>
      </c>
      <c r="F111" s="77" t="str">
        <f t="shared" si="1"/>
        <v>К товару</v>
      </c>
      <c r="G111" s="18">
        <v>3253.5910799999997</v>
      </c>
      <c r="H111" s="61">
        <v>46</v>
      </c>
      <c r="I111" s="75"/>
    </row>
    <row r="112" spans="1:9" ht="15" x14ac:dyDescent="0.25">
      <c r="A112" s="8" t="s">
        <v>3037</v>
      </c>
      <c r="B112" s="8" t="s">
        <v>2845</v>
      </c>
      <c r="C112" s="8" t="s">
        <v>3038</v>
      </c>
      <c r="D112" s="8"/>
      <c r="E112" s="13" t="s">
        <v>3039</v>
      </c>
      <c r="F112" s="77" t="str">
        <f t="shared" si="1"/>
        <v>К товару</v>
      </c>
      <c r="G112" s="18">
        <v>3630.09708</v>
      </c>
      <c r="H112" s="61">
        <v>97</v>
      </c>
      <c r="I112" s="75"/>
    </row>
    <row r="113" spans="1:9" ht="15" x14ac:dyDescent="0.25">
      <c r="A113" s="8" t="s">
        <v>3040</v>
      </c>
      <c r="B113" s="8" t="s">
        <v>2845</v>
      </c>
      <c r="C113" s="8" t="s">
        <v>3041</v>
      </c>
      <c r="D113" s="8"/>
      <c r="E113" s="13" t="s">
        <v>3042</v>
      </c>
      <c r="F113" s="77" t="str">
        <f t="shared" si="1"/>
        <v>К товару</v>
      </c>
      <c r="G113" s="18">
        <v>3098.9340000000002</v>
      </c>
      <c r="H113" s="61">
        <v>10</v>
      </c>
      <c r="I113" s="75"/>
    </row>
    <row r="114" spans="1:9" ht="15" x14ac:dyDescent="0.25">
      <c r="A114" s="8" t="s">
        <v>3043</v>
      </c>
      <c r="B114" s="8" t="s">
        <v>2845</v>
      </c>
      <c r="C114" s="8" t="s">
        <v>3044</v>
      </c>
      <c r="D114" s="8"/>
      <c r="E114" s="13" t="s">
        <v>3045</v>
      </c>
      <c r="F114" s="77" t="str">
        <f t="shared" si="1"/>
        <v>К товару</v>
      </c>
      <c r="G114" s="18">
        <v>3137.7430799999997</v>
      </c>
      <c r="H114" s="61">
        <v>88</v>
      </c>
      <c r="I114" s="75"/>
    </row>
    <row r="115" spans="1:9" ht="15" x14ac:dyDescent="0.25">
      <c r="A115" s="8" t="s">
        <v>3046</v>
      </c>
      <c r="B115" s="8" t="s">
        <v>2845</v>
      </c>
      <c r="C115" s="8" t="s">
        <v>3047</v>
      </c>
      <c r="D115" s="8"/>
      <c r="E115" s="13" t="s">
        <v>3048</v>
      </c>
      <c r="F115" s="77" t="str">
        <f t="shared" si="1"/>
        <v>К товару</v>
      </c>
      <c r="G115" s="18">
        <v>3398.4010799999996</v>
      </c>
      <c r="H115" s="61">
        <v>45</v>
      </c>
      <c r="I115" s="75"/>
    </row>
    <row r="116" spans="1:9" ht="15" x14ac:dyDescent="0.25">
      <c r="A116" s="8" t="s">
        <v>3049</v>
      </c>
      <c r="B116" s="8" t="s">
        <v>2845</v>
      </c>
      <c r="C116" s="8" t="s">
        <v>3050</v>
      </c>
      <c r="D116" s="8"/>
      <c r="E116" s="13" t="s">
        <v>3051</v>
      </c>
      <c r="F116" s="77" t="str">
        <f t="shared" si="1"/>
        <v>К товару</v>
      </c>
      <c r="G116" s="18">
        <v>3958.5261600000003</v>
      </c>
      <c r="H116" s="61">
        <v>35</v>
      </c>
      <c r="I116" s="75"/>
    </row>
    <row r="117" spans="1:9" ht="15" x14ac:dyDescent="0.25">
      <c r="A117" s="8" t="s">
        <v>3052</v>
      </c>
      <c r="B117" s="8" t="s">
        <v>2845</v>
      </c>
      <c r="C117" s="8" t="s">
        <v>3053</v>
      </c>
      <c r="D117" s="8"/>
      <c r="E117" s="13" t="s">
        <v>3054</v>
      </c>
      <c r="F117" s="77" t="str">
        <f t="shared" si="1"/>
        <v>К товару</v>
      </c>
      <c r="G117" s="18">
        <v>3021.8950799999998</v>
      </c>
      <c r="H117" s="61">
        <v>36</v>
      </c>
      <c r="I117" s="75"/>
    </row>
    <row r="118" spans="1:9" ht="15" x14ac:dyDescent="0.25">
      <c r="A118" s="8" t="s">
        <v>3055</v>
      </c>
      <c r="B118" s="8" t="s">
        <v>2845</v>
      </c>
      <c r="C118" s="8" t="s">
        <v>3056</v>
      </c>
      <c r="D118" s="8"/>
      <c r="E118" s="13" t="s">
        <v>3057</v>
      </c>
      <c r="F118" s="77" t="str">
        <f t="shared" si="1"/>
        <v>К товару</v>
      </c>
      <c r="G118" s="18">
        <v>3417.5160000000001</v>
      </c>
      <c r="H118" s="61">
        <v>10</v>
      </c>
      <c r="I118" s="75"/>
    </row>
    <row r="119" spans="1:9" ht="15" x14ac:dyDescent="0.25">
      <c r="A119" s="8" t="s">
        <v>3058</v>
      </c>
      <c r="B119" s="8" t="s">
        <v>2845</v>
      </c>
      <c r="C119" s="8" t="s">
        <v>3059</v>
      </c>
      <c r="D119" s="8"/>
      <c r="E119" s="13" t="s">
        <v>3060</v>
      </c>
      <c r="F119" s="77" t="str">
        <f t="shared" si="1"/>
        <v>К товару</v>
      </c>
      <c r="G119" s="18">
        <v>3253.5910799999997</v>
      </c>
      <c r="H119" s="61">
        <v>10</v>
      </c>
      <c r="I119" s="75"/>
    </row>
    <row r="120" spans="1:9" ht="15" x14ac:dyDescent="0.25">
      <c r="A120" s="8" t="s">
        <v>3061</v>
      </c>
      <c r="B120" s="8" t="s">
        <v>2845</v>
      </c>
      <c r="C120" s="8" t="s">
        <v>3062</v>
      </c>
      <c r="D120" s="8"/>
      <c r="E120" s="13" t="s">
        <v>3063</v>
      </c>
      <c r="F120" s="77" t="str">
        <f t="shared" si="1"/>
        <v>К товару</v>
      </c>
      <c r="G120" s="18">
        <v>3736.098</v>
      </c>
      <c r="H120" s="61">
        <v>38</v>
      </c>
      <c r="I120" s="75"/>
    </row>
    <row r="121" spans="1:9" ht="15" x14ac:dyDescent="0.25">
      <c r="A121" s="8" t="s">
        <v>3064</v>
      </c>
      <c r="B121" s="8" t="s">
        <v>2845</v>
      </c>
      <c r="C121" s="8" t="s">
        <v>3065</v>
      </c>
      <c r="D121" s="8"/>
      <c r="E121" s="13" t="s">
        <v>3066</v>
      </c>
      <c r="F121" s="77" t="str">
        <f t="shared" si="1"/>
        <v>К товару</v>
      </c>
      <c r="G121" s="18">
        <v>4354.1470799999997</v>
      </c>
      <c r="H121" s="61">
        <v>8</v>
      </c>
      <c r="I121" s="75"/>
    </row>
    <row r="122" spans="1:9" ht="15" x14ac:dyDescent="0.25">
      <c r="A122" s="8" t="s">
        <v>3067</v>
      </c>
      <c r="B122" s="8" t="s">
        <v>2845</v>
      </c>
      <c r="C122" s="8" t="s">
        <v>3068</v>
      </c>
      <c r="D122" s="8"/>
      <c r="E122" s="13" t="s">
        <v>3069</v>
      </c>
      <c r="F122" s="77" t="str">
        <f t="shared" si="1"/>
        <v>К товару</v>
      </c>
      <c r="G122" s="18">
        <v>3330.63</v>
      </c>
      <c r="H122" s="61">
        <v>18</v>
      </c>
      <c r="I122" s="75"/>
    </row>
    <row r="123" spans="1:9" ht="15" x14ac:dyDescent="0.25">
      <c r="A123" s="8" t="s">
        <v>3070</v>
      </c>
      <c r="B123" s="8" t="s">
        <v>2845</v>
      </c>
      <c r="C123" s="8" t="s">
        <v>3071</v>
      </c>
      <c r="D123" s="8"/>
      <c r="E123" s="13" t="s">
        <v>3072</v>
      </c>
      <c r="F123" s="77" t="str">
        <f t="shared" si="1"/>
        <v>К товару</v>
      </c>
      <c r="G123" s="18">
        <v>4412.0710799999997</v>
      </c>
      <c r="H123" s="61">
        <v>40</v>
      </c>
      <c r="I123" s="75"/>
    </row>
    <row r="124" spans="1:9" ht="15" x14ac:dyDescent="0.25">
      <c r="A124" s="8" t="s">
        <v>3073</v>
      </c>
      <c r="B124" s="8" t="s">
        <v>2845</v>
      </c>
      <c r="C124" s="8" t="s">
        <v>3074</v>
      </c>
      <c r="D124" s="8"/>
      <c r="E124" s="13" t="s">
        <v>3075</v>
      </c>
      <c r="F124" s="77" t="str">
        <f t="shared" si="1"/>
        <v>К товару</v>
      </c>
      <c r="G124" s="18">
        <v>5136.1210799999999</v>
      </c>
      <c r="H124" s="61">
        <v>10</v>
      </c>
      <c r="I124" s="75"/>
    </row>
    <row r="125" spans="1:9" ht="15" x14ac:dyDescent="0.25">
      <c r="A125" s="8" t="s">
        <v>3076</v>
      </c>
      <c r="B125" s="8" t="s">
        <v>2845</v>
      </c>
      <c r="C125" s="8" t="s">
        <v>3077</v>
      </c>
      <c r="D125" s="8" t="s">
        <v>3078</v>
      </c>
      <c r="E125" s="13" t="s">
        <v>3079</v>
      </c>
      <c r="F125" s="77" t="str">
        <f t="shared" si="1"/>
        <v>К товару</v>
      </c>
      <c r="G125" s="18">
        <v>5184.1980000000003</v>
      </c>
      <c r="H125" s="61">
        <v>102</v>
      </c>
      <c r="I125" s="75"/>
    </row>
    <row r="126" spans="1:9" ht="15" x14ac:dyDescent="0.25">
      <c r="A126" s="8" t="s">
        <v>22734</v>
      </c>
      <c r="B126" s="8" t="s">
        <v>2845</v>
      </c>
      <c r="C126" s="8" t="s">
        <v>22735</v>
      </c>
      <c r="D126" s="8"/>
      <c r="E126" s="13" t="s">
        <v>22736</v>
      </c>
      <c r="F126" s="77" t="str">
        <f t="shared" si="1"/>
        <v>К товару</v>
      </c>
      <c r="G126" s="18">
        <v>4277.1081599999998</v>
      </c>
      <c r="H126" s="61">
        <v>100</v>
      </c>
      <c r="I126" s="75"/>
    </row>
    <row r="127" spans="1:9" ht="15" x14ac:dyDescent="0.25">
      <c r="A127" s="8" t="s">
        <v>3080</v>
      </c>
      <c r="B127" s="8" t="s">
        <v>2845</v>
      </c>
      <c r="C127" s="8" t="s">
        <v>3081</v>
      </c>
      <c r="D127" s="8"/>
      <c r="E127" s="13" t="s">
        <v>22737</v>
      </c>
      <c r="F127" s="77" t="str">
        <f t="shared" si="1"/>
        <v>К товару</v>
      </c>
      <c r="G127" s="18">
        <v>4479.8421600000001</v>
      </c>
      <c r="H127" s="61">
        <v>5</v>
      </c>
      <c r="I127" s="75"/>
    </row>
    <row r="128" spans="1:9" ht="15" x14ac:dyDescent="0.25">
      <c r="A128" s="8" t="s">
        <v>3082</v>
      </c>
      <c r="B128" s="8" t="s">
        <v>2845</v>
      </c>
      <c r="C128" s="8" t="s">
        <v>3083</v>
      </c>
      <c r="D128" s="8"/>
      <c r="E128" s="13" t="s">
        <v>3084</v>
      </c>
      <c r="F128" s="77" t="str">
        <f t="shared" si="1"/>
        <v>К товару</v>
      </c>
      <c r="G128" s="18">
        <v>5995.134</v>
      </c>
      <c r="H128" s="61">
        <v>9</v>
      </c>
      <c r="I128" s="75"/>
    </row>
    <row r="129" spans="1:9" ht="15" x14ac:dyDescent="0.25">
      <c r="A129" s="8" t="s">
        <v>3085</v>
      </c>
      <c r="B129" s="8" t="s">
        <v>2845</v>
      </c>
      <c r="C129" s="8" t="s">
        <v>3086</v>
      </c>
      <c r="D129" s="8"/>
      <c r="E129" s="13" t="s">
        <v>3087</v>
      </c>
      <c r="F129" s="77" t="str">
        <f t="shared" si="1"/>
        <v>К товару</v>
      </c>
      <c r="G129" s="18">
        <v>5715.3610799999997</v>
      </c>
      <c r="H129" s="61">
        <v>64</v>
      </c>
      <c r="I129" s="75"/>
    </row>
    <row r="130" spans="1:9" ht="15" x14ac:dyDescent="0.25">
      <c r="A130" s="8" t="s">
        <v>3088</v>
      </c>
      <c r="B130" s="8" t="s">
        <v>2845</v>
      </c>
      <c r="C130" s="8" t="s">
        <v>3089</v>
      </c>
      <c r="D130" s="8"/>
      <c r="E130" s="13" t="s">
        <v>3090</v>
      </c>
      <c r="F130" s="77" t="str">
        <f t="shared" si="1"/>
        <v>К товару</v>
      </c>
      <c r="G130" s="18">
        <v>6004.9810799999996</v>
      </c>
      <c r="H130" s="61">
        <v>9</v>
      </c>
      <c r="I130" s="75"/>
    </row>
    <row r="131" spans="1:9" ht="15" x14ac:dyDescent="0.25">
      <c r="A131" s="8" t="s">
        <v>3091</v>
      </c>
      <c r="B131" s="8" t="s">
        <v>2845</v>
      </c>
      <c r="C131" s="8" t="s">
        <v>3092</v>
      </c>
      <c r="D131" s="8"/>
      <c r="E131" s="13" t="s">
        <v>3093</v>
      </c>
      <c r="F131" s="77" t="str">
        <f t="shared" si="1"/>
        <v>К товару</v>
      </c>
      <c r="G131" s="18">
        <v>6429.5640000000003</v>
      </c>
      <c r="H131" s="61">
        <v>140</v>
      </c>
      <c r="I131" s="75"/>
    </row>
    <row r="132" spans="1:9" ht="30" x14ac:dyDescent="0.25">
      <c r="A132" s="8" t="s">
        <v>3094</v>
      </c>
      <c r="B132" s="8" t="s">
        <v>2845</v>
      </c>
      <c r="C132" s="8" t="s">
        <v>3095</v>
      </c>
      <c r="D132" s="8" t="s">
        <v>3096</v>
      </c>
      <c r="E132" s="13" t="s">
        <v>3097</v>
      </c>
      <c r="F132" s="77" t="str">
        <f t="shared" si="1"/>
        <v>К товару</v>
      </c>
      <c r="G132" s="18">
        <v>29048.885999999999</v>
      </c>
      <c r="H132" s="61">
        <v>3</v>
      </c>
      <c r="I132" s="75"/>
    </row>
    <row r="133" spans="1:9" ht="15" x14ac:dyDescent="0.25">
      <c r="A133" s="8" t="s">
        <v>22738</v>
      </c>
      <c r="B133" s="8" t="s">
        <v>2845</v>
      </c>
      <c r="C133" s="8" t="s">
        <v>22739</v>
      </c>
      <c r="D133" s="8"/>
      <c r="E133" s="13" t="s">
        <v>22740</v>
      </c>
      <c r="F133" s="77" t="str">
        <f t="shared" si="1"/>
        <v>К товару</v>
      </c>
      <c r="G133" s="18">
        <v>6449.2581599999994</v>
      </c>
      <c r="H133" s="61">
        <v>12</v>
      </c>
      <c r="I133" s="75"/>
    </row>
    <row r="134" spans="1:9" ht="15" x14ac:dyDescent="0.25">
      <c r="A134" s="8" t="s">
        <v>22741</v>
      </c>
      <c r="B134" s="8" t="s">
        <v>2845</v>
      </c>
      <c r="C134" s="8" t="s">
        <v>22742</v>
      </c>
      <c r="D134" s="8"/>
      <c r="E134" s="13" t="s">
        <v>22743</v>
      </c>
      <c r="F134" s="77" t="str">
        <f t="shared" si="1"/>
        <v>К товару</v>
      </c>
      <c r="G134" s="18">
        <v>5551.4361599999993</v>
      </c>
      <c r="H134" s="61">
        <v>2</v>
      </c>
      <c r="I134" s="75"/>
    </row>
    <row r="135" spans="1:9" ht="15" x14ac:dyDescent="0.25">
      <c r="A135" s="8" t="s">
        <v>3098</v>
      </c>
      <c r="B135" s="8" t="s">
        <v>2845</v>
      </c>
      <c r="C135" s="8" t="s">
        <v>3099</v>
      </c>
      <c r="D135" s="8"/>
      <c r="E135" s="13" t="s">
        <v>3100</v>
      </c>
      <c r="F135" s="77" t="str">
        <f t="shared" si="1"/>
        <v>К товару</v>
      </c>
      <c r="G135" s="18">
        <v>8292.9790799999992</v>
      </c>
      <c r="H135" s="61">
        <v>19</v>
      </c>
      <c r="I135" s="75"/>
    </row>
    <row r="136" spans="1:9" ht="30" x14ac:dyDescent="0.25">
      <c r="A136" s="8" t="s">
        <v>3101</v>
      </c>
      <c r="B136" s="8" t="s">
        <v>2845</v>
      </c>
      <c r="C136" s="8" t="s">
        <v>3102</v>
      </c>
      <c r="D136" s="8" t="s">
        <v>3103</v>
      </c>
      <c r="E136" s="13" t="s">
        <v>3104</v>
      </c>
      <c r="F136" s="77" t="str">
        <f t="shared" si="1"/>
        <v>К товару</v>
      </c>
      <c r="G136" s="18">
        <v>43173.074159999996</v>
      </c>
      <c r="H136" s="61">
        <v>3</v>
      </c>
      <c r="I136" s="75"/>
    </row>
    <row r="137" spans="1:9" ht="15" x14ac:dyDescent="0.25">
      <c r="A137" s="8" t="s">
        <v>3105</v>
      </c>
      <c r="B137" s="8" t="s">
        <v>2845</v>
      </c>
      <c r="C137" s="8" t="s">
        <v>3106</v>
      </c>
      <c r="D137" s="8"/>
      <c r="E137" s="13" t="s">
        <v>3107</v>
      </c>
      <c r="F137" s="77" t="str">
        <f t="shared" si="1"/>
        <v>К товару</v>
      </c>
      <c r="G137" s="18">
        <v>7327.3859999999995</v>
      </c>
      <c r="H137" s="61">
        <v>35</v>
      </c>
      <c r="I137" s="75"/>
    </row>
    <row r="138" spans="1:9" ht="15" x14ac:dyDescent="0.25">
      <c r="A138" s="8" t="s">
        <v>22744</v>
      </c>
      <c r="B138" s="8" t="s">
        <v>2845</v>
      </c>
      <c r="C138" s="8" t="s">
        <v>22745</v>
      </c>
      <c r="D138" s="8"/>
      <c r="E138" s="13" t="s">
        <v>22746</v>
      </c>
      <c r="F138" s="77" t="str">
        <f t="shared" ref="F138:F201" si="2">HYPERLINK("https://shop-askom.kz/?pbrandnumber="&amp;C138&amp;"&amp;pbrandname=DAYCO", "К товару")</f>
        <v>К товару</v>
      </c>
      <c r="G138" s="18">
        <v>8312.0939999999991</v>
      </c>
      <c r="H138" s="61">
        <v>32</v>
      </c>
      <c r="I138" s="75"/>
    </row>
    <row r="139" spans="1:9" ht="15" x14ac:dyDescent="0.25">
      <c r="A139" s="8" t="s">
        <v>3108</v>
      </c>
      <c r="B139" s="8" t="s">
        <v>2845</v>
      </c>
      <c r="C139" s="8" t="s">
        <v>3109</v>
      </c>
      <c r="D139" s="8"/>
      <c r="E139" s="13" t="s">
        <v>3110</v>
      </c>
      <c r="F139" s="77" t="str">
        <f t="shared" si="2"/>
        <v>К товару</v>
      </c>
      <c r="G139" s="18">
        <v>7617.0060000000003</v>
      </c>
      <c r="H139" s="61">
        <v>44</v>
      </c>
      <c r="I139" s="75"/>
    </row>
    <row r="140" spans="1:9" ht="30" x14ac:dyDescent="0.25">
      <c r="A140" s="8" t="s">
        <v>22747</v>
      </c>
      <c r="B140" s="8" t="s">
        <v>2845</v>
      </c>
      <c r="C140" s="8" t="s">
        <v>22748</v>
      </c>
      <c r="D140" s="8" t="s">
        <v>22749</v>
      </c>
      <c r="E140" s="13" t="s">
        <v>22750</v>
      </c>
      <c r="F140" s="77" t="str">
        <f t="shared" si="2"/>
        <v>К товару</v>
      </c>
      <c r="G140" s="18">
        <v>65840.473080000011</v>
      </c>
      <c r="H140" s="61">
        <v>3</v>
      </c>
      <c r="I140" s="75"/>
    </row>
    <row r="141" spans="1:9" ht="15" x14ac:dyDescent="0.25">
      <c r="A141" s="8" t="s">
        <v>22751</v>
      </c>
      <c r="B141" s="8" t="s">
        <v>2845</v>
      </c>
      <c r="C141" s="8" t="s">
        <v>22752</v>
      </c>
      <c r="D141" s="8"/>
      <c r="E141" s="13" t="s">
        <v>22753</v>
      </c>
      <c r="F141" s="77" t="str">
        <f t="shared" si="2"/>
        <v>К товару</v>
      </c>
      <c r="G141" s="18">
        <v>8543.7899999999991</v>
      </c>
      <c r="H141" s="61">
        <v>2</v>
      </c>
      <c r="I141" s="75"/>
    </row>
    <row r="142" spans="1:9" ht="15" x14ac:dyDescent="0.25">
      <c r="A142" s="8" t="s">
        <v>3111</v>
      </c>
      <c r="B142" s="8" t="s">
        <v>2845</v>
      </c>
      <c r="C142" s="8" t="s">
        <v>3112</v>
      </c>
      <c r="D142" s="8" t="s">
        <v>3113</v>
      </c>
      <c r="E142" s="13" t="s">
        <v>3114</v>
      </c>
      <c r="F142" s="77" t="str">
        <f t="shared" si="2"/>
        <v>К товару</v>
      </c>
      <c r="G142" s="18">
        <v>7453.0810799999999</v>
      </c>
      <c r="H142" s="61">
        <v>20</v>
      </c>
      <c r="I142" s="75"/>
    </row>
    <row r="143" spans="1:9" ht="15" x14ac:dyDescent="0.25">
      <c r="A143" s="8" t="s">
        <v>22754</v>
      </c>
      <c r="B143" s="8" t="s">
        <v>2845</v>
      </c>
      <c r="C143" s="8" t="s">
        <v>22755</v>
      </c>
      <c r="D143" s="8"/>
      <c r="E143" s="13" t="s">
        <v>22756</v>
      </c>
      <c r="F143" s="77" t="str">
        <f t="shared" si="2"/>
        <v>К товару</v>
      </c>
      <c r="G143" s="18">
        <v>6130.67616</v>
      </c>
      <c r="H143" s="61">
        <v>46</v>
      </c>
      <c r="I143" s="75"/>
    </row>
    <row r="144" spans="1:9" ht="15" x14ac:dyDescent="0.25">
      <c r="A144" s="8" t="s">
        <v>22757</v>
      </c>
      <c r="B144" s="8" t="s">
        <v>2845</v>
      </c>
      <c r="C144" s="8" t="s">
        <v>22758</v>
      </c>
      <c r="D144" s="8"/>
      <c r="E144" s="13" t="s">
        <v>22759</v>
      </c>
      <c r="F144" s="77" t="str">
        <f t="shared" si="2"/>
        <v>К товару</v>
      </c>
      <c r="G144" s="18">
        <v>7182.576</v>
      </c>
      <c r="H144" s="61">
        <v>2</v>
      </c>
      <c r="I144" s="75"/>
    </row>
    <row r="145" spans="1:9" ht="15" x14ac:dyDescent="0.25">
      <c r="A145" s="8" t="s">
        <v>3115</v>
      </c>
      <c r="B145" s="8" t="s">
        <v>2845</v>
      </c>
      <c r="C145" s="8" t="s">
        <v>3116</v>
      </c>
      <c r="D145" s="8"/>
      <c r="E145" s="13" t="s">
        <v>3117</v>
      </c>
      <c r="F145" s="77" t="str">
        <f t="shared" si="2"/>
        <v>К товару</v>
      </c>
      <c r="G145" s="18">
        <v>7597.8910799999994</v>
      </c>
      <c r="H145" s="61">
        <v>34</v>
      </c>
      <c r="I145" s="75"/>
    </row>
    <row r="146" spans="1:9" ht="15" x14ac:dyDescent="0.25">
      <c r="A146" s="8" t="s">
        <v>3118</v>
      </c>
      <c r="B146" s="8" t="s">
        <v>2845</v>
      </c>
      <c r="C146" s="8" t="s">
        <v>3119</v>
      </c>
      <c r="D146" s="8"/>
      <c r="E146" s="13" t="s">
        <v>3120</v>
      </c>
      <c r="F146" s="77" t="str">
        <f t="shared" si="2"/>
        <v>К товару</v>
      </c>
      <c r="G146" s="18">
        <v>7424.1190799999995</v>
      </c>
      <c r="H146" s="61">
        <v>99</v>
      </c>
      <c r="I146" s="75"/>
    </row>
    <row r="147" spans="1:9" ht="15" x14ac:dyDescent="0.25">
      <c r="A147" s="8" t="s">
        <v>22760</v>
      </c>
      <c r="B147" s="8" t="s">
        <v>2845</v>
      </c>
      <c r="C147" s="8" t="s">
        <v>22761</v>
      </c>
      <c r="D147" s="8"/>
      <c r="E147" s="13" t="s">
        <v>22762</v>
      </c>
      <c r="F147" s="77" t="str">
        <f t="shared" si="2"/>
        <v>К товару</v>
      </c>
      <c r="G147" s="18">
        <v>8601.7139999999999</v>
      </c>
      <c r="H147" s="61">
        <v>60</v>
      </c>
      <c r="I147" s="75"/>
    </row>
    <row r="148" spans="1:9" ht="15" x14ac:dyDescent="0.25">
      <c r="A148" s="8" t="s">
        <v>3121</v>
      </c>
      <c r="B148" s="8" t="s">
        <v>2845</v>
      </c>
      <c r="C148" s="8" t="s">
        <v>3122</v>
      </c>
      <c r="D148" s="8"/>
      <c r="E148" s="13" t="s">
        <v>3123</v>
      </c>
      <c r="F148" s="77" t="str">
        <f t="shared" si="2"/>
        <v>К товару</v>
      </c>
      <c r="G148" s="18">
        <v>7800.6250799999998</v>
      </c>
      <c r="H148" s="61">
        <v>5</v>
      </c>
      <c r="I148" s="75"/>
    </row>
    <row r="149" spans="1:9" ht="15" x14ac:dyDescent="0.25">
      <c r="A149" s="8" t="s">
        <v>3124</v>
      </c>
      <c r="B149" s="8" t="s">
        <v>2845</v>
      </c>
      <c r="C149" s="8" t="s">
        <v>3125</v>
      </c>
      <c r="D149" s="8"/>
      <c r="E149" s="13" t="s">
        <v>3126</v>
      </c>
      <c r="F149" s="77" t="str">
        <f t="shared" si="2"/>
        <v>К товару</v>
      </c>
      <c r="G149" s="18">
        <v>8051.4359999999997</v>
      </c>
      <c r="H149" s="61">
        <v>7</v>
      </c>
      <c r="I149" s="75"/>
    </row>
    <row r="150" spans="1:9" ht="15" x14ac:dyDescent="0.25">
      <c r="A150" s="8" t="s">
        <v>3127</v>
      </c>
      <c r="B150" s="8" t="s">
        <v>2845</v>
      </c>
      <c r="C150" s="8" t="s">
        <v>3128</v>
      </c>
      <c r="D150" s="8"/>
      <c r="E150" s="13" t="s">
        <v>3129</v>
      </c>
      <c r="F150" s="77" t="str">
        <f t="shared" si="2"/>
        <v>К товару</v>
      </c>
      <c r="G150" s="18">
        <v>8244.9021599999996</v>
      </c>
      <c r="H150" s="61">
        <v>6</v>
      </c>
      <c r="I150" s="75"/>
    </row>
    <row r="151" spans="1:9" ht="15" x14ac:dyDescent="0.25">
      <c r="A151" s="8" t="s">
        <v>3130</v>
      </c>
      <c r="B151" s="8" t="s">
        <v>2845</v>
      </c>
      <c r="C151" s="8" t="s">
        <v>3131</v>
      </c>
      <c r="D151" s="8" t="s">
        <v>3132</v>
      </c>
      <c r="E151" s="13" t="s">
        <v>3133</v>
      </c>
      <c r="F151" s="77" t="str">
        <f t="shared" si="2"/>
        <v>К товару</v>
      </c>
      <c r="G151" s="18">
        <v>8003.3590800000002</v>
      </c>
      <c r="H151" s="61">
        <v>38</v>
      </c>
      <c r="I151" s="75"/>
    </row>
    <row r="152" spans="1:9" ht="15" x14ac:dyDescent="0.25">
      <c r="A152" s="8" t="s">
        <v>22763</v>
      </c>
      <c r="B152" s="8" t="s">
        <v>2845</v>
      </c>
      <c r="C152" s="8" t="s">
        <v>22764</v>
      </c>
      <c r="D152" s="8"/>
      <c r="E152" s="13" t="s">
        <v>22765</v>
      </c>
      <c r="F152" s="77" t="str">
        <f t="shared" si="2"/>
        <v>К товару</v>
      </c>
      <c r="G152" s="18">
        <v>10465.129080000001</v>
      </c>
      <c r="H152" s="61">
        <v>18</v>
      </c>
      <c r="I152" s="75"/>
    </row>
    <row r="153" spans="1:9" ht="15" x14ac:dyDescent="0.25">
      <c r="A153" s="8" t="s">
        <v>3134</v>
      </c>
      <c r="B153" s="8" t="s">
        <v>2845</v>
      </c>
      <c r="C153" s="8" t="s">
        <v>3135</v>
      </c>
      <c r="D153" s="8"/>
      <c r="E153" s="13" t="s">
        <v>3136</v>
      </c>
      <c r="F153" s="77" t="str">
        <f t="shared" si="2"/>
        <v>К товару</v>
      </c>
      <c r="G153" s="18">
        <v>8746.5239999999994</v>
      </c>
      <c r="H153" s="61">
        <v>6</v>
      </c>
      <c r="I153" s="75"/>
    </row>
    <row r="154" spans="1:9" ht="15" x14ac:dyDescent="0.25">
      <c r="A154" s="8" t="s">
        <v>22766</v>
      </c>
      <c r="B154" s="8" t="s">
        <v>2845</v>
      </c>
      <c r="C154" s="8" t="s">
        <v>22767</v>
      </c>
      <c r="D154" s="8"/>
      <c r="E154" s="13" t="s">
        <v>22768</v>
      </c>
      <c r="F154" s="77" t="str">
        <f t="shared" si="2"/>
        <v>К товару</v>
      </c>
      <c r="G154" s="18">
        <v>10436.167079999999</v>
      </c>
      <c r="H154" s="61">
        <v>13</v>
      </c>
      <c r="I154" s="75"/>
    </row>
    <row r="155" spans="1:9" ht="15" x14ac:dyDescent="0.25">
      <c r="A155" s="8" t="s">
        <v>3137</v>
      </c>
      <c r="B155" s="8" t="s">
        <v>2845</v>
      </c>
      <c r="C155" s="8" t="s">
        <v>3138</v>
      </c>
      <c r="D155" s="8"/>
      <c r="E155" s="13" t="s">
        <v>3139</v>
      </c>
      <c r="F155" s="77" t="str">
        <f t="shared" si="2"/>
        <v>К товару</v>
      </c>
      <c r="G155" s="18">
        <v>8911.0281599999998</v>
      </c>
      <c r="H155" s="61">
        <v>6</v>
      </c>
      <c r="I155" s="75"/>
    </row>
    <row r="156" spans="1:9" ht="15" x14ac:dyDescent="0.25">
      <c r="A156" s="8" t="s">
        <v>22769</v>
      </c>
      <c r="B156" s="8" t="s">
        <v>2845</v>
      </c>
      <c r="C156" s="8" t="s">
        <v>22770</v>
      </c>
      <c r="D156" s="8"/>
      <c r="E156" s="13" t="s">
        <v>22771</v>
      </c>
      <c r="F156" s="77" t="str">
        <f t="shared" si="2"/>
        <v>К товару</v>
      </c>
      <c r="G156" s="18">
        <v>10658.016</v>
      </c>
      <c r="H156" s="61">
        <v>20</v>
      </c>
      <c r="I156" s="75"/>
    </row>
    <row r="157" spans="1:9" ht="15" x14ac:dyDescent="0.25">
      <c r="A157" s="8" t="s">
        <v>22772</v>
      </c>
      <c r="B157" s="8" t="s">
        <v>2845</v>
      </c>
      <c r="C157" s="8" t="s">
        <v>22773</v>
      </c>
      <c r="D157" s="8" t="s">
        <v>22774</v>
      </c>
      <c r="E157" s="13" t="s">
        <v>22775</v>
      </c>
      <c r="F157" s="77" t="str">
        <f t="shared" si="2"/>
        <v>К товару</v>
      </c>
      <c r="G157" s="18">
        <v>13342.21416</v>
      </c>
      <c r="H157" s="61">
        <v>57</v>
      </c>
      <c r="I157" s="75"/>
    </row>
    <row r="158" spans="1:9" ht="15" x14ac:dyDescent="0.25">
      <c r="A158" s="8" t="s">
        <v>3140</v>
      </c>
      <c r="B158" s="8" t="s">
        <v>2845</v>
      </c>
      <c r="C158" s="8" t="s">
        <v>3141</v>
      </c>
      <c r="D158" s="8"/>
      <c r="E158" s="13" t="s">
        <v>3142</v>
      </c>
      <c r="F158" s="77" t="str">
        <f t="shared" si="2"/>
        <v>К товару</v>
      </c>
      <c r="G158" s="18">
        <v>17396.89416</v>
      </c>
      <c r="H158" s="61">
        <v>6</v>
      </c>
      <c r="I158" s="75"/>
    </row>
    <row r="159" spans="1:9" ht="15" x14ac:dyDescent="0.25">
      <c r="A159" s="8" t="s">
        <v>3143</v>
      </c>
      <c r="B159" s="8" t="s">
        <v>2845</v>
      </c>
      <c r="C159" s="8" t="s">
        <v>3144</v>
      </c>
      <c r="D159" s="8"/>
      <c r="E159" s="13" t="s">
        <v>3145</v>
      </c>
      <c r="F159" s="77" t="str">
        <f t="shared" si="2"/>
        <v>К товару</v>
      </c>
      <c r="G159" s="18">
        <v>9683.1550800000005</v>
      </c>
      <c r="H159" s="61">
        <v>6</v>
      </c>
      <c r="I159" s="75"/>
    </row>
    <row r="160" spans="1:9" ht="15" x14ac:dyDescent="0.25">
      <c r="A160" s="8" t="s">
        <v>3146</v>
      </c>
      <c r="B160" s="8" t="s">
        <v>2845</v>
      </c>
      <c r="C160" s="8" t="s">
        <v>3147</v>
      </c>
      <c r="D160" s="8" t="s">
        <v>3148</v>
      </c>
      <c r="E160" s="13" t="s">
        <v>3149</v>
      </c>
      <c r="F160" s="77" t="str">
        <f t="shared" si="2"/>
        <v>К товару</v>
      </c>
      <c r="G160" s="18">
        <v>11256.95016</v>
      </c>
      <c r="H160" s="61">
        <v>55</v>
      </c>
      <c r="I160" s="75"/>
    </row>
    <row r="161" spans="1:9" ht="30" x14ac:dyDescent="0.25">
      <c r="A161" s="8" t="s">
        <v>3150</v>
      </c>
      <c r="B161" s="8" t="s">
        <v>2845</v>
      </c>
      <c r="C161" s="8" t="s">
        <v>3151</v>
      </c>
      <c r="D161" s="8" t="s">
        <v>3152</v>
      </c>
      <c r="E161" s="13" t="s">
        <v>3153</v>
      </c>
      <c r="F161" s="77" t="str">
        <f t="shared" si="2"/>
        <v>К товару</v>
      </c>
      <c r="G161" s="18">
        <v>12058.03908</v>
      </c>
      <c r="H161" s="61">
        <v>42</v>
      </c>
      <c r="I161" s="75"/>
    </row>
    <row r="162" spans="1:9" ht="15" x14ac:dyDescent="0.25">
      <c r="A162" s="8" t="s">
        <v>3154</v>
      </c>
      <c r="B162" s="8" t="s">
        <v>2845</v>
      </c>
      <c r="C162" s="8" t="s">
        <v>3155</v>
      </c>
      <c r="D162" s="8" t="s">
        <v>3156</v>
      </c>
      <c r="E162" s="13" t="s">
        <v>3157</v>
      </c>
      <c r="F162" s="77" t="str">
        <f t="shared" si="2"/>
        <v>К товару</v>
      </c>
      <c r="G162" s="18">
        <v>11131.255079999999</v>
      </c>
      <c r="H162" s="61">
        <v>14</v>
      </c>
      <c r="I162" s="75"/>
    </row>
    <row r="163" spans="1:9" ht="15" x14ac:dyDescent="0.25">
      <c r="A163" s="8" t="s">
        <v>3158</v>
      </c>
      <c r="B163" s="8" t="s">
        <v>2845</v>
      </c>
      <c r="C163" s="8" t="s">
        <v>3159</v>
      </c>
      <c r="D163" s="8"/>
      <c r="E163" s="13" t="s">
        <v>3160</v>
      </c>
      <c r="F163" s="77" t="str">
        <f t="shared" si="2"/>
        <v>К товару</v>
      </c>
      <c r="G163" s="18">
        <v>9905.0040000000008</v>
      </c>
      <c r="H163" s="61">
        <v>9</v>
      </c>
      <c r="I163" s="75"/>
    </row>
    <row r="164" spans="1:9" ht="15" x14ac:dyDescent="0.25">
      <c r="A164" s="8" t="s">
        <v>3161</v>
      </c>
      <c r="B164" s="8" t="s">
        <v>2845</v>
      </c>
      <c r="C164" s="8" t="s">
        <v>3162</v>
      </c>
      <c r="D164" s="8" t="s">
        <v>28170</v>
      </c>
      <c r="E164" s="13" t="s">
        <v>28171</v>
      </c>
      <c r="F164" s="77" t="str">
        <f t="shared" si="2"/>
        <v>К товару</v>
      </c>
      <c r="G164" s="18">
        <v>2297.8450800000001</v>
      </c>
      <c r="H164" s="61">
        <v>17</v>
      </c>
      <c r="I164" s="75"/>
    </row>
    <row r="165" spans="1:9" ht="15" x14ac:dyDescent="0.25">
      <c r="A165" s="8" t="s">
        <v>22776</v>
      </c>
      <c r="B165" s="8" t="s">
        <v>2845</v>
      </c>
      <c r="C165" s="8" t="s">
        <v>22777</v>
      </c>
      <c r="D165" s="8"/>
      <c r="E165" s="13" t="s">
        <v>22778</v>
      </c>
      <c r="F165" s="77" t="str">
        <f t="shared" si="2"/>
        <v>К товару</v>
      </c>
      <c r="G165" s="18">
        <v>2394.57816</v>
      </c>
      <c r="H165" s="61">
        <v>22</v>
      </c>
      <c r="I165" s="75"/>
    </row>
    <row r="166" spans="1:9" ht="15" x14ac:dyDescent="0.25">
      <c r="A166" s="8" t="s">
        <v>3163</v>
      </c>
      <c r="B166" s="8" t="s">
        <v>2845</v>
      </c>
      <c r="C166" s="8" t="s">
        <v>3164</v>
      </c>
      <c r="D166" s="8"/>
      <c r="E166" s="13" t="s">
        <v>3165</v>
      </c>
      <c r="F166" s="77" t="str">
        <f t="shared" si="2"/>
        <v>К товару</v>
      </c>
      <c r="G166" s="18">
        <v>3021.8950799999998</v>
      </c>
      <c r="H166" s="61">
        <v>9</v>
      </c>
      <c r="I166" s="75"/>
    </row>
    <row r="167" spans="1:9" ht="15" x14ac:dyDescent="0.25">
      <c r="A167" s="8" t="s">
        <v>3166</v>
      </c>
      <c r="B167" s="8" t="s">
        <v>2845</v>
      </c>
      <c r="C167" s="8" t="s">
        <v>3167</v>
      </c>
      <c r="D167" s="8"/>
      <c r="E167" s="13" t="s">
        <v>3168</v>
      </c>
      <c r="F167" s="77" t="str">
        <f t="shared" si="2"/>
        <v>К товару</v>
      </c>
      <c r="G167" s="18">
        <v>3514.2490799999996</v>
      </c>
      <c r="H167" s="61">
        <v>7</v>
      </c>
      <c r="I167" s="75"/>
    </row>
    <row r="168" spans="1:9" ht="15" x14ac:dyDescent="0.25">
      <c r="A168" s="8" t="s">
        <v>22779</v>
      </c>
      <c r="B168" s="8" t="s">
        <v>2845</v>
      </c>
      <c r="C168" s="8" t="s">
        <v>22780</v>
      </c>
      <c r="D168" s="8"/>
      <c r="E168" s="13" t="s">
        <v>22781</v>
      </c>
      <c r="F168" s="77" t="str">
        <f t="shared" si="2"/>
        <v>К товару</v>
      </c>
      <c r="G168" s="18">
        <v>2036.0286000000001</v>
      </c>
      <c r="H168" s="61">
        <v>3</v>
      </c>
      <c r="I168" s="75"/>
    </row>
    <row r="169" spans="1:9" ht="15" x14ac:dyDescent="0.25">
      <c r="A169" s="8" t="s">
        <v>3169</v>
      </c>
      <c r="B169" s="8" t="s">
        <v>2845</v>
      </c>
      <c r="C169" s="8" t="s">
        <v>3170</v>
      </c>
      <c r="D169" s="8" t="s">
        <v>3171</v>
      </c>
      <c r="E169" s="13" t="s">
        <v>3172</v>
      </c>
      <c r="F169" s="77" t="str">
        <f t="shared" si="2"/>
        <v>К товару</v>
      </c>
      <c r="G169" s="18">
        <v>3214.7820000000002</v>
      </c>
      <c r="H169" s="61">
        <v>75</v>
      </c>
      <c r="I169" s="75"/>
    </row>
    <row r="170" spans="1:9" ht="15" x14ac:dyDescent="0.25">
      <c r="A170" s="8" t="s">
        <v>22782</v>
      </c>
      <c r="B170" s="8" t="s">
        <v>2845</v>
      </c>
      <c r="C170" s="8" t="s">
        <v>22783</v>
      </c>
      <c r="D170" s="8"/>
      <c r="E170" s="13" t="s">
        <v>22784</v>
      </c>
      <c r="F170" s="77" t="str">
        <f t="shared" si="2"/>
        <v>К товару</v>
      </c>
      <c r="G170" s="18">
        <v>3205.5141600000002</v>
      </c>
      <c r="H170" s="61">
        <v>1</v>
      </c>
      <c r="I170" s="75"/>
    </row>
    <row r="171" spans="1:9" ht="15" x14ac:dyDescent="0.25">
      <c r="A171" s="8" t="s">
        <v>3173</v>
      </c>
      <c r="B171" s="8" t="s">
        <v>2845</v>
      </c>
      <c r="C171" s="8" t="s">
        <v>3174</v>
      </c>
      <c r="D171" s="8"/>
      <c r="E171" s="13" t="s">
        <v>25921</v>
      </c>
      <c r="F171" s="77" t="str">
        <f t="shared" si="2"/>
        <v>К товару</v>
      </c>
      <c r="G171" s="18">
        <v>3755.79216</v>
      </c>
      <c r="H171" s="61">
        <v>7</v>
      </c>
      <c r="I171" s="75"/>
    </row>
    <row r="172" spans="1:9" ht="15" x14ac:dyDescent="0.25">
      <c r="A172" s="8" t="s">
        <v>22785</v>
      </c>
      <c r="B172" s="8" t="s">
        <v>2845</v>
      </c>
      <c r="C172" s="8" t="s">
        <v>22786</v>
      </c>
      <c r="D172" s="8"/>
      <c r="E172" s="13" t="s">
        <v>22787</v>
      </c>
      <c r="F172" s="77" t="str">
        <f t="shared" si="2"/>
        <v>К товару</v>
      </c>
      <c r="G172" s="18">
        <v>4624.6521600000005</v>
      </c>
      <c r="H172" s="61">
        <v>1</v>
      </c>
      <c r="I172" s="75"/>
    </row>
    <row r="173" spans="1:9" ht="15" x14ac:dyDescent="0.25">
      <c r="A173" s="8" t="s">
        <v>22788</v>
      </c>
      <c r="B173" s="8" t="s">
        <v>2845</v>
      </c>
      <c r="C173" s="8" t="s">
        <v>22789</v>
      </c>
      <c r="D173" s="8"/>
      <c r="E173" s="13" t="s">
        <v>22790</v>
      </c>
      <c r="F173" s="77" t="str">
        <f t="shared" si="2"/>
        <v>К товару</v>
      </c>
      <c r="G173" s="18">
        <v>3408.2481600000001</v>
      </c>
      <c r="H173" s="61">
        <v>3</v>
      </c>
      <c r="I173" s="75"/>
    </row>
    <row r="174" spans="1:9" ht="15" x14ac:dyDescent="0.25">
      <c r="A174" s="8" t="s">
        <v>3175</v>
      </c>
      <c r="B174" s="8" t="s">
        <v>2845</v>
      </c>
      <c r="C174" s="8" t="s">
        <v>3176</v>
      </c>
      <c r="D174" s="8"/>
      <c r="E174" s="13" t="s">
        <v>3177</v>
      </c>
      <c r="F174" s="77" t="str">
        <f t="shared" si="2"/>
        <v>К товару</v>
      </c>
      <c r="G174" s="18">
        <v>3359.5920000000001</v>
      </c>
      <c r="H174" s="61">
        <v>34</v>
      </c>
      <c r="I174" s="75"/>
    </row>
    <row r="175" spans="1:9" ht="15" x14ac:dyDescent="0.25">
      <c r="A175" s="8" t="s">
        <v>22791</v>
      </c>
      <c r="B175" s="8" t="s">
        <v>2845</v>
      </c>
      <c r="C175" s="8" t="s">
        <v>3178</v>
      </c>
      <c r="D175" s="8"/>
      <c r="E175" s="13" t="s">
        <v>3179</v>
      </c>
      <c r="F175" s="77" t="str">
        <f t="shared" si="2"/>
        <v>К товару</v>
      </c>
      <c r="G175" s="18">
        <v>3832.8310799999999</v>
      </c>
      <c r="H175" s="61">
        <v>1</v>
      </c>
      <c r="I175" s="75"/>
    </row>
    <row r="176" spans="1:9" ht="15" x14ac:dyDescent="0.25">
      <c r="A176" s="8" t="s">
        <v>3180</v>
      </c>
      <c r="B176" s="8" t="s">
        <v>2845</v>
      </c>
      <c r="C176" s="8" t="s">
        <v>3181</v>
      </c>
      <c r="D176" s="8" t="s">
        <v>3178</v>
      </c>
      <c r="E176" s="13" t="s">
        <v>3179</v>
      </c>
      <c r="F176" s="77" t="str">
        <f t="shared" si="2"/>
        <v>К товару</v>
      </c>
      <c r="G176" s="18">
        <v>3803.8690799999999</v>
      </c>
      <c r="H176" s="61">
        <v>36</v>
      </c>
      <c r="I176" s="75"/>
    </row>
    <row r="177" spans="1:9" ht="15" x14ac:dyDescent="0.25">
      <c r="A177" s="8" t="s">
        <v>3182</v>
      </c>
      <c r="B177" s="8" t="s">
        <v>2845</v>
      </c>
      <c r="C177" s="8" t="s">
        <v>3183</v>
      </c>
      <c r="D177" s="8"/>
      <c r="E177" s="13" t="s">
        <v>3184</v>
      </c>
      <c r="F177" s="77" t="str">
        <f t="shared" si="2"/>
        <v>К товару</v>
      </c>
      <c r="G177" s="18">
        <v>2896.2</v>
      </c>
      <c r="H177" s="61">
        <v>12</v>
      </c>
      <c r="I177" s="75"/>
    </row>
    <row r="178" spans="1:9" ht="15" x14ac:dyDescent="0.25">
      <c r="A178" s="8" t="s">
        <v>3185</v>
      </c>
      <c r="B178" s="8" t="s">
        <v>2845</v>
      </c>
      <c r="C178" s="8" t="s">
        <v>3186</v>
      </c>
      <c r="D178" s="8" t="s">
        <v>3187</v>
      </c>
      <c r="E178" s="13" t="s">
        <v>3188</v>
      </c>
      <c r="F178" s="77" t="str">
        <f t="shared" si="2"/>
        <v>К товару</v>
      </c>
      <c r="G178" s="18">
        <v>4093.4890799999998</v>
      </c>
      <c r="H178" s="61">
        <v>11</v>
      </c>
      <c r="I178" s="75"/>
    </row>
    <row r="179" spans="1:9" ht="15" x14ac:dyDescent="0.25">
      <c r="A179" s="8" t="s">
        <v>3189</v>
      </c>
      <c r="B179" s="8" t="s">
        <v>2845</v>
      </c>
      <c r="C179" s="8" t="s">
        <v>3190</v>
      </c>
      <c r="D179" s="8"/>
      <c r="E179" s="13" t="s">
        <v>3191</v>
      </c>
      <c r="F179" s="77" t="str">
        <f t="shared" si="2"/>
        <v>К товару</v>
      </c>
      <c r="G179" s="18">
        <v>3794.0219999999999</v>
      </c>
      <c r="H179" s="61">
        <v>4</v>
      </c>
      <c r="I179" s="75"/>
    </row>
    <row r="180" spans="1:9" ht="15" x14ac:dyDescent="0.25">
      <c r="A180" s="8" t="s">
        <v>3192</v>
      </c>
      <c r="B180" s="8" t="s">
        <v>2845</v>
      </c>
      <c r="C180" s="8" t="s">
        <v>3193</v>
      </c>
      <c r="D180" s="8"/>
      <c r="E180" s="13" t="s">
        <v>3194</v>
      </c>
      <c r="F180" s="77" t="str">
        <f t="shared" si="2"/>
        <v>К товару</v>
      </c>
      <c r="G180" s="18">
        <v>3987.4881600000003</v>
      </c>
      <c r="H180" s="61">
        <v>6</v>
      </c>
      <c r="I180" s="75"/>
    </row>
    <row r="181" spans="1:9" ht="15" x14ac:dyDescent="0.25">
      <c r="A181" s="8" t="s">
        <v>22792</v>
      </c>
      <c r="B181" s="8" t="s">
        <v>2845</v>
      </c>
      <c r="C181" s="8" t="s">
        <v>22793</v>
      </c>
      <c r="D181" s="8"/>
      <c r="E181" s="13" t="s">
        <v>22794</v>
      </c>
      <c r="F181" s="77" t="str">
        <f t="shared" si="2"/>
        <v>К товару</v>
      </c>
      <c r="G181" s="18">
        <v>4846.50108</v>
      </c>
      <c r="H181" s="61">
        <v>2</v>
      </c>
      <c r="I181" s="75"/>
    </row>
    <row r="182" spans="1:9" ht="15" x14ac:dyDescent="0.25">
      <c r="A182" s="8" t="s">
        <v>22795</v>
      </c>
      <c r="B182" s="8" t="s">
        <v>2845</v>
      </c>
      <c r="C182" s="8" t="s">
        <v>22796</v>
      </c>
      <c r="D182" s="8"/>
      <c r="E182" s="13" t="s">
        <v>22797</v>
      </c>
      <c r="F182" s="77" t="str">
        <f t="shared" si="2"/>
        <v>К товару</v>
      </c>
      <c r="G182" s="18">
        <v>5502.78</v>
      </c>
      <c r="H182" s="61">
        <v>2</v>
      </c>
      <c r="I182" s="75"/>
    </row>
    <row r="183" spans="1:9" ht="15" x14ac:dyDescent="0.25">
      <c r="A183" s="8" t="s">
        <v>3195</v>
      </c>
      <c r="B183" s="8" t="s">
        <v>2845</v>
      </c>
      <c r="C183" s="8" t="s">
        <v>3196</v>
      </c>
      <c r="D183" s="8"/>
      <c r="E183" s="13" t="s">
        <v>3197</v>
      </c>
      <c r="F183" s="77" t="str">
        <f t="shared" si="2"/>
        <v>К товару</v>
      </c>
      <c r="G183" s="18">
        <v>4856.3481600000005</v>
      </c>
      <c r="H183" s="61">
        <v>8</v>
      </c>
      <c r="I183" s="75"/>
    </row>
    <row r="184" spans="1:9" ht="15" x14ac:dyDescent="0.25">
      <c r="A184" s="8" t="s">
        <v>22798</v>
      </c>
      <c r="B184" s="8" t="s">
        <v>2845</v>
      </c>
      <c r="C184" s="8" t="s">
        <v>22799</v>
      </c>
      <c r="D184" s="8"/>
      <c r="E184" s="13" t="s">
        <v>22800</v>
      </c>
      <c r="F184" s="77" t="str">
        <f t="shared" si="2"/>
        <v>К товару</v>
      </c>
      <c r="G184" s="18">
        <v>4788.57708</v>
      </c>
      <c r="H184" s="61">
        <v>2</v>
      </c>
      <c r="I184" s="75"/>
    </row>
    <row r="185" spans="1:9" ht="15" x14ac:dyDescent="0.25">
      <c r="A185" s="8" t="s">
        <v>22801</v>
      </c>
      <c r="B185" s="8" t="s">
        <v>2845</v>
      </c>
      <c r="C185" s="8" t="s">
        <v>22802</v>
      </c>
      <c r="D185" s="8"/>
      <c r="E185" s="13" t="s">
        <v>22803</v>
      </c>
      <c r="F185" s="77" t="str">
        <f t="shared" si="2"/>
        <v>К товару</v>
      </c>
      <c r="G185" s="18">
        <v>4991.3110799999995</v>
      </c>
      <c r="H185" s="61">
        <v>4</v>
      </c>
      <c r="I185" s="75"/>
    </row>
    <row r="186" spans="1:9" ht="15" x14ac:dyDescent="0.25">
      <c r="A186" s="8" t="s">
        <v>3198</v>
      </c>
      <c r="B186" s="8" t="s">
        <v>2845</v>
      </c>
      <c r="C186" s="8" t="s">
        <v>3199</v>
      </c>
      <c r="D186" s="8"/>
      <c r="E186" s="13" t="s">
        <v>3200</v>
      </c>
      <c r="F186" s="77" t="str">
        <f t="shared" si="2"/>
        <v>К товару</v>
      </c>
      <c r="G186" s="18">
        <v>5493.5121599999993</v>
      </c>
      <c r="H186" s="61">
        <v>21</v>
      </c>
      <c r="I186" s="75"/>
    </row>
    <row r="187" spans="1:9" ht="15" x14ac:dyDescent="0.25">
      <c r="A187" s="8" t="s">
        <v>22804</v>
      </c>
      <c r="B187" s="8" t="s">
        <v>2845</v>
      </c>
      <c r="C187" s="8" t="s">
        <v>22805</v>
      </c>
      <c r="D187" s="8"/>
      <c r="E187" s="13" t="s">
        <v>22806</v>
      </c>
      <c r="F187" s="77" t="str">
        <f t="shared" si="2"/>
        <v>К товару</v>
      </c>
      <c r="G187" s="18">
        <v>5609.3601599999993</v>
      </c>
      <c r="H187" s="61">
        <v>49</v>
      </c>
      <c r="I187" s="75"/>
    </row>
    <row r="188" spans="1:9" ht="15" x14ac:dyDescent="0.25">
      <c r="A188" s="8" t="s">
        <v>22807</v>
      </c>
      <c r="B188" s="8" t="s">
        <v>2845</v>
      </c>
      <c r="C188" s="8" t="s">
        <v>22808</v>
      </c>
      <c r="D188" s="8"/>
      <c r="E188" s="13" t="s">
        <v>22809</v>
      </c>
      <c r="F188" s="77" t="str">
        <f t="shared" si="2"/>
        <v>К товару</v>
      </c>
      <c r="G188" s="18">
        <v>6449.2581599999994</v>
      </c>
      <c r="H188" s="61">
        <v>4</v>
      </c>
      <c r="I188" s="75"/>
    </row>
    <row r="189" spans="1:9" ht="15" x14ac:dyDescent="0.25">
      <c r="A189" s="8" t="s">
        <v>22810</v>
      </c>
      <c r="B189" s="8" t="s">
        <v>2845</v>
      </c>
      <c r="C189" s="8" t="s">
        <v>22811</v>
      </c>
      <c r="D189" s="8" t="s">
        <v>22812</v>
      </c>
      <c r="E189" s="13" t="s">
        <v>22813</v>
      </c>
      <c r="F189" s="77" t="str">
        <f t="shared" si="2"/>
        <v>К товару</v>
      </c>
      <c r="G189" s="18">
        <v>3263.4381600000002</v>
      </c>
      <c r="H189" s="61">
        <v>1</v>
      </c>
      <c r="I189" s="75"/>
    </row>
    <row r="190" spans="1:9" ht="15" x14ac:dyDescent="0.25">
      <c r="A190" s="8" t="s">
        <v>3201</v>
      </c>
      <c r="B190" s="8" t="s">
        <v>2845</v>
      </c>
      <c r="C190" s="8" t="s">
        <v>3202</v>
      </c>
      <c r="D190" s="8"/>
      <c r="E190" s="13" t="s">
        <v>3203</v>
      </c>
      <c r="F190" s="77" t="str">
        <f t="shared" si="2"/>
        <v>К товару</v>
      </c>
      <c r="G190" s="18">
        <v>5126.2740000000003</v>
      </c>
      <c r="H190" s="61">
        <v>2</v>
      </c>
      <c r="I190" s="75"/>
    </row>
    <row r="191" spans="1:9" ht="15" x14ac:dyDescent="0.25">
      <c r="A191" s="8" t="s">
        <v>22814</v>
      </c>
      <c r="B191" s="8" t="s">
        <v>2845</v>
      </c>
      <c r="C191" s="8" t="s">
        <v>22815</v>
      </c>
      <c r="D191" s="8"/>
      <c r="E191" s="13" t="s">
        <v>22816</v>
      </c>
      <c r="F191" s="77" t="str">
        <f t="shared" si="2"/>
        <v>К товару</v>
      </c>
      <c r="G191" s="18">
        <v>5937.21</v>
      </c>
      <c r="H191" s="61">
        <v>12</v>
      </c>
      <c r="I191" s="75"/>
    </row>
    <row r="192" spans="1:9" ht="30" x14ac:dyDescent="0.25">
      <c r="A192" s="8" t="s">
        <v>3204</v>
      </c>
      <c r="B192" s="8" t="s">
        <v>2845</v>
      </c>
      <c r="C192" s="8" t="s">
        <v>3205</v>
      </c>
      <c r="D192" s="8" t="s">
        <v>3206</v>
      </c>
      <c r="E192" s="13" t="s">
        <v>3207</v>
      </c>
      <c r="F192" s="77" t="str">
        <f t="shared" si="2"/>
        <v>К товару</v>
      </c>
      <c r="G192" s="18">
        <v>58310.353080000001</v>
      </c>
      <c r="H192" s="61">
        <v>2</v>
      </c>
      <c r="I192" s="75"/>
    </row>
    <row r="193" spans="1:9" ht="15" x14ac:dyDescent="0.25">
      <c r="A193" s="8" t="s">
        <v>22817</v>
      </c>
      <c r="B193" s="8" t="s">
        <v>2845</v>
      </c>
      <c r="C193" s="8" t="s">
        <v>22818</v>
      </c>
      <c r="D193" s="8"/>
      <c r="E193" s="13" t="s">
        <v>22819</v>
      </c>
      <c r="F193" s="77" t="str">
        <f t="shared" si="2"/>
        <v>К товару</v>
      </c>
      <c r="G193" s="18">
        <v>6091.86708</v>
      </c>
      <c r="H193" s="61">
        <v>10</v>
      </c>
      <c r="I193" s="75"/>
    </row>
    <row r="194" spans="1:9" ht="15" x14ac:dyDescent="0.25">
      <c r="A194" s="8" t="s">
        <v>3208</v>
      </c>
      <c r="B194" s="8" t="s">
        <v>2845</v>
      </c>
      <c r="C194" s="8" t="s">
        <v>3209</v>
      </c>
      <c r="D194" s="8"/>
      <c r="E194" s="13" t="s">
        <v>3210</v>
      </c>
      <c r="F194" s="77" t="str">
        <f t="shared" si="2"/>
        <v>К товару</v>
      </c>
      <c r="G194" s="18">
        <v>5879.2860000000001</v>
      </c>
      <c r="H194" s="61">
        <v>80</v>
      </c>
      <c r="I194" s="75"/>
    </row>
    <row r="195" spans="1:9" ht="15" x14ac:dyDescent="0.25">
      <c r="A195" s="8" t="s">
        <v>22820</v>
      </c>
      <c r="B195" s="8" t="s">
        <v>2845</v>
      </c>
      <c r="C195" s="8" t="s">
        <v>22821</v>
      </c>
      <c r="D195" s="8"/>
      <c r="E195" s="13" t="s">
        <v>22822</v>
      </c>
      <c r="F195" s="77" t="str">
        <f t="shared" si="2"/>
        <v>К товару</v>
      </c>
      <c r="G195" s="18">
        <v>9827.9650799999999</v>
      </c>
      <c r="H195" s="61">
        <v>33</v>
      </c>
      <c r="I195" s="75"/>
    </row>
    <row r="196" spans="1:9" ht="15" x14ac:dyDescent="0.25">
      <c r="A196" s="8" t="s">
        <v>3211</v>
      </c>
      <c r="B196" s="8" t="s">
        <v>2845</v>
      </c>
      <c r="C196" s="8" t="s">
        <v>3212</v>
      </c>
      <c r="D196" s="8"/>
      <c r="E196" s="13" t="s">
        <v>3213</v>
      </c>
      <c r="F196" s="77" t="str">
        <f t="shared" si="2"/>
        <v>К товару</v>
      </c>
      <c r="G196" s="18">
        <v>4122.4510799999998</v>
      </c>
      <c r="H196" s="61">
        <v>48</v>
      </c>
      <c r="I196" s="75"/>
    </row>
    <row r="197" spans="1:9" ht="15" x14ac:dyDescent="0.25">
      <c r="A197" s="8" t="s">
        <v>3214</v>
      </c>
      <c r="B197" s="8" t="s">
        <v>2845</v>
      </c>
      <c r="C197" s="8" t="s">
        <v>3215</v>
      </c>
      <c r="D197" s="8"/>
      <c r="E197" s="13" t="s">
        <v>3216</v>
      </c>
      <c r="F197" s="77" t="str">
        <f t="shared" si="2"/>
        <v>К товару</v>
      </c>
      <c r="G197" s="18">
        <v>5232.8541599999999</v>
      </c>
      <c r="H197" s="61">
        <v>17</v>
      </c>
      <c r="I197" s="75"/>
    </row>
    <row r="198" spans="1:9" ht="15" x14ac:dyDescent="0.25">
      <c r="A198" s="8" t="s">
        <v>3217</v>
      </c>
      <c r="B198" s="8" t="s">
        <v>2845</v>
      </c>
      <c r="C198" s="8" t="s">
        <v>3218</v>
      </c>
      <c r="D198" s="8"/>
      <c r="E198" s="13" t="s">
        <v>3219</v>
      </c>
      <c r="F198" s="77" t="str">
        <f t="shared" si="2"/>
        <v>К товару</v>
      </c>
      <c r="G198" s="18">
        <v>4132.2981600000003</v>
      </c>
      <c r="H198" s="61">
        <v>90</v>
      </c>
      <c r="I198" s="75"/>
    </row>
    <row r="199" spans="1:9" ht="15" x14ac:dyDescent="0.25">
      <c r="A199" s="8" t="s">
        <v>3220</v>
      </c>
      <c r="B199" s="8" t="s">
        <v>2845</v>
      </c>
      <c r="C199" s="8" t="s">
        <v>3221</v>
      </c>
      <c r="D199" s="8"/>
      <c r="E199" s="13" t="s">
        <v>3222</v>
      </c>
      <c r="F199" s="77" t="str">
        <f t="shared" si="2"/>
        <v>К товару</v>
      </c>
      <c r="G199" s="18">
        <v>4469.9950799999997</v>
      </c>
      <c r="H199" s="61">
        <v>23</v>
      </c>
      <c r="I199" s="75"/>
    </row>
    <row r="200" spans="1:9" ht="15" x14ac:dyDescent="0.25">
      <c r="A200" s="8" t="s">
        <v>22823</v>
      </c>
      <c r="B200" s="8" t="s">
        <v>2845</v>
      </c>
      <c r="C200" s="8" t="s">
        <v>22824</v>
      </c>
      <c r="D200" s="8"/>
      <c r="E200" s="13" t="s">
        <v>22825</v>
      </c>
      <c r="F200" s="77" t="str">
        <f t="shared" si="2"/>
        <v>К товару</v>
      </c>
      <c r="G200" s="18">
        <v>5068.3500000000004</v>
      </c>
      <c r="H200" s="61">
        <v>6</v>
      </c>
      <c r="I200" s="75"/>
    </row>
    <row r="201" spans="1:9" ht="15" x14ac:dyDescent="0.25">
      <c r="A201" s="8" t="s">
        <v>3223</v>
      </c>
      <c r="B201" s="8" t="s">
        <v>2845</v>
      </c>
      <c r="C201" s="8" t="s">
        <v>3224</v>
      </c>
      <c r="D201" s="8"/>
      <c r="E201" s="13" t="s">
        <v>3225</v>
      </c>
      <c r="F201" s="77" t="str">
        <f t="shared" si="2"/>
        <v>К товару</v>
      </c>
      <c r="G201" s="18">
        <v>4788.57708</v>
      </c>
      <c r="H201" s="61">
        <v>9</v>
      </c>
      <c r="I201" s="75"/>
    </row>
    <row r="202" spans="1:9" ht="15" x14ac:dyDescent="0.25">
      <c r="A202" s="8" t="s">
        <v>22826</v>
      </c>
      <c r="B202" s="8" t="s">
        <v>2845</v>
      </c>
      <c r="C202" s="8" t="s">
        <v>22827</v>
      </c>
      <c r="D202" s="8"/>
      <c r="E202" s="13" t="s">
        <v>22828</v>
      </c>
      <c r="F202" s="77" t="str">
        <f t="shared" ref="F202:F265" si="3">HYPERLINK("https://shop-askom.kz/?pbrandnumber="&amp;C202&amp;"&amp;pbrandname=DAYCO", "К товару")</f>
        <v>К товару</v>
      </c>
      <c r="G202" s="18">
        <v>5657.4370799999997</v>
      </c>
      <c r="H202" s="61">
        <v>24</v>
      </c>
      <c r="I202" s="75"/>
    </row>
    <row r="203" spans="1:9" ht="15" x14ac:dyDescent="0.25">
      <c r="A203" s="8" t="s">
        <v>3226</v>
      </c>
      <c r="B203" s="8" t="s">
        <v>2845</v>
      </c>
      <c r="C203" s="8" t="s">
        <v>3227</v>
      </c>
      <c r="D203" s="8"/>
      <c r="E203" s="13" t="s">
        <v>3228</v>
      </c>
      <c r="F203" s="77" t="str">
        <f t="shared" si="3"/>
        <v>К товару</v>
      </c>
      <c r="G203" s="18">
        <v>4672.7290800000001</v>
      </c>
      <c r="H203" s="61">
        <v>37</v>
      </c>
      <c r="I203" s="75"/>
    </row>
    <row r="204" spans="1:9" ht="15" x14ac:dyDescent="0.25">
      <c r="A204" s="8" t="s">
        <v>3229</v>
      </c>
      <c r="B204" s="8" t="s">
        <v>2845</v>
      </c>
      <c r="C204" s="8" t="s">
        <v>3230</v>
      </c>
      <c r="D204" s="8"/>
      <c r="E204" s="13" t="s">
        <v>3231</v>
      </c>
      <c r="F204" s="77" t="str">
        <f t="shared" si="3"/>
        <v>К товару</v>
      </c>
      <c r="G204" s="18">
        <v>5609.3601599999993</v>
      </c>
      <c r="H204" s="61">
        <v>60</v>
      </c>
      <c r="I204" s="75"/>
    </row>
    <row r="205" spans="1:9" ht="15" x14ac:dyDescent="0.25">
      <c r="A205" s="8" t="s">
        <v>3232</v>
      </c>
      <c r="B205" s="8" t="s">
        <v>2845</v>
      </c>
      <c r="C205" s="8" t="s">
        <v>3233</v>
      </c>
      <c r="D205" s="8"/>
      <c r="E205" s="13" t="s">
        <v>3234</v>
      </c>
      <c r="F205" s="77" t="str">
        <f t="shared" si="3"/>
        <v>К товару</v>
      </c>
      <c r="G205" s="18">
        <v>5435.5881599999993</v>
      </c>
      <c r="H205" s="61">
        <v>3</v>
      </c>
      <c r="I205" s="75"/>
    </row>
    <row r="206" spans="1:9" ht="15" x14ac:dyDescent="0.25">
      <c r="A206" s="8" t="s">
        <v>3235</v>
      </c>
      <c r="B206" s="8" t="s">
        <v>2845</v>
      </c>
      <c r="C206" s="8" t="s">
        <v>3236</v>
      </c>
      <c r="D206" s="8"/>
      <c r="E206" s="13" t="s">
        <v>3237</v>
      </c>
      <c r="F206" s="77" t="str">
        <f t="shared" si="3"/>
        <v>К товару</v>
      </c>
      <c r="G206" s="18">
        <v>5473.8180000000002</v>
      </c>
      <c r="H206" s="61">
        <v>25</v>
      </c>
      <c r="I206" s="75"/>
    </row>
    <row r="207" spans="1:9" ht="15" x14ac:dyDescent="0.25">
      <c r="A207" s="8" t="s">
        <v>3238</v>
      </c>
      <c r="B207" s="8" t="s">
        <v>2845</v>
      </c>
      <c r="C207" s="8" t="s">
        <v>3239</v>
      </c>
      <c r="D207" s="8" t="s">
        <v>3240</v>
      </c>
      <c r="E207" s="13" t="s">
        <v>3241</v>
      </c>
      <c r="F207" s="77" t="str">
        <f t="shared" si="3"/>
        <v>К товару</v>
      </c>
      <c r="G207" s="18">
        <v>7897.3581599999998</v>
      </c>
      <c r="H207" s="61">
        <v>1</v>
      </c>
      <c r="I207" s="75"/>
    </row>
    <row r="208" spans="1:9" ht="15" x14ac:dyDescent="0.25">
      <c r="A208" s="8" t="s">
        <v>3242</v>
      </c>
      <c r="B208" s="8" t="s">
        <v>2845</v>
      </c>
      <c r="C208" s="8" t="s">
        <v>3243</v>
      </c>
      <c r="D208" s="8"/>
      <c r="E208" s="13" t="s">
        <v>3244</v>
      </c>
      <c r="F208" s="77" t="str">
        <f t="shared" si="3"/>
        <v>К товару</v>
      </c>
      <c r="G208" s="18">
        <v>6950.88</v>
      </c>
      <c r="H208" s="61">
        <v>32</v>
      </c>
      <c r="I208" s="75"/>
    </row>
    <row r="209" spans="1:9" ht="15" x14ac:dyDescent="0.25">
      <c r="A209" s="8" t="s">
        <v>3245</v>
      </c>
      <c r="B209" s="8" t="s">
        <v>2845</v>
      </c>
      <c r="C209" s="8" t="s">
        <v>3246</v>
      </c>
      <c r="D209" s="8"/>
      <c r="E209" s="13" t="s">
        <v>3247</v>
      </c>
      <c r="F209" s="77" t="str">
        <f t="shared" si="3"/>
        <v>К товару</v>
      </c>
      <c r="G209" s="18">
        <v>5502.78</v>
      </c>
      <c r="H209" s="61">
        <v>2</v>
      </c>
      <c r="I209" s="75"/>
    </row>
    <row r="210" spans="1:9" ht="30" x14ac:dyDescent="0.25">
      <c r="A210" s="8" t="s">
        <v>3248</v>
      </c>
      <c r="B210" s="8" t="s">
        <v>2845</v>
      </c>
      <c r="C210" s="8" t="s">
        <v>3249</v>
      </c>
      <c r="D210" s="8" t="s">
        <v>28172</v>
      </c>
      <c r="E210" s="13" t="s">
        <v>28173</v>
      </c>
      <c r="F210" s="77" t="str">
        <f t="shared" si="3"/>
        <v>К товару</v>
      </c>
      <c r="G210" s="18">
        <v>6236.6770799999995</v>
      </c>
      <c r="H210" s="61">
        <v>53</v>
      </c>
      <c r="I210" s="75"/>
    </row>
    <row r="211" spans="1:9" ht="15" x14ac:dyDescent="0.25">
      <c r="A211" s="8" t="s">
        <v>3250</v>
      </c>
      <c r="B211" s="8" t="s">
        <v>2845</v>
      </c>
      <c r="C211" s="8" t="s">
        <v>3251</v>
      </c>
      <c r="D211" s="8" t="s">
        <v>3252</v>
      </c>
      <c r="E211" s="13" t="s">
        <v>3253</v>
      </c>
      <c r="F211" s="77" t="str">
        <f t="shared" si="3"/>
        <v>К товару</v>
      </c>
      <c r="G211" s="18">
        <v>5357.97</v>
      </c>
      <c r="H211" s="61">
        <v>19</v>
      </c>
      <c r="I211" s="75"/>
    </row>
    <row r="212" spans="1:9" ht="15" x14ac:dyDescent="0.25">
      <c r="A212" s="8" t="s">
        <v>22829</v>
      </c>
      <c r="B212" s="8" t="s">
        <v>2845</v>
      </c>
      <c r="C212" s="8" t="s">
        <v>22830</v>
      </c>
      <c r="D212" s="8" t="s">
        <v>22831</v>
      </c>
      <c r="E212" s="13" t="s">
        <v>22832</v>
      </c>
      <c r="F212" s="77" t="str">
        <f t="shared" si="3"/>
        <v>К товару</v>
      </c>
      <c r="G212" s="18">
        <v>5870.0181599999996</v>
      </c>
      <c r="H212" s="61">
        <v>202</v>
      </c>
      <c r="I212" s="75"/>
    </row>
    <row r="213" spans="1:9" ht="15" x14ac:dyDescent="0.25">
      <c r="A213" s="8" t="s">
        <v>22833</v>
      </c>
      <c r="B213" s="8" t="s">
        <v>2845</v>
      </c>
      <c r="C213" s="8" t="s">
        <v>22834</v>
      </c>
      <c r="D213" s="8" t="s">
        <v>22835</v>
      </c>
      <c r="E213" s="13" t="s">
        <v>22836</v>
      </c>
      <c r="F213" s="77" t="str">
        <f t="shared" si="3"/>
        <v>К товару</v>
      </c>
      <c r="G213" s="18">
        <v>38809.08</v>
      </c>
      <c r="H213" s="61">
        <v>2</v>
      </c>
      <c r="I213" s="75"/>
    </row>
    <row r="214" spans="1:9" ht="15" x14ac:dyDescent="0.25">
      <c r="A214" s="8" t="s">
        <v>3254</v>
      </c>
      <c r="B214" s="8" t="s">
        <v>2845</v>
      </c>
      <c r="C214" s="8" t="s">
        <v>3255</v>
      </c>
      <c r="D214" s="8"/>
      <c r="E214" s="13" t="s">
        <v>3256</v>
      </c>
      <c r="F214" s="77" t="str">
        <f t="shared" si="3"/>
        <v>К товару</v>
      </c>
      <c r="G214" s="18">
        <v>5165.0830799999994</v>
      </c>
      <c r="H214" s="61">
        <v>10</v>
      </c>
      <c r="I214" s="75"/>
    </row>
    <row r="215" spans="1:9" ht="15" x14ac:dyDescent="0.25">
      <c r="A215" s="8" t="s">
        <v>22837</v>
      </c>
      <c r="B215" s="8" t="s">
        <v>2845</v>
      </c>
      <c r="C215" s="8" t="s">
        <v>22838</v>
      </c>
      <c r="D215" s="8" t="s">
        <v>22839</v>
      </c>
      <c r="E215" s="13" t="s">
        <v>22840</v>
      </c>
      <c r="F215" s="77" t="str">
        <f t="shared" si="3"/>
        <v>К товару</v>
      </c>
      <c r="G215" s="18">
        <v>6555.2590799999998</v>
      </c>
      <c r="H215" s="61">
        <v>2</v>
      </c>
      <c r="I215" s="75"/>
    </row>
    <row r="216" spans="1:9" ht="15" x14ac:dyDescent="0.25">
      <c r="A216" s="8" t="s">
        <v>3257</v>
      </c>
      <c r="B216" s="8" t="s">
        <v>2845</v>
      </c>
      <c r="C216" s="8" t="s">
        <v>3258</v>
      </c>
      <c r="D216" s="8" t="s">
        <v>3259</v>
      </c>
      <c r="E216" s="13" t="s">
        <v>3260</v>
      </c>
      <c r="F216" s="77" t="str">
        <f t="shared" si="3"/>
        <v>К товару</v>
      </c>
      <c r="G216" s="18">
        <v>5464.5501599999998</v>
      </c>
      <c r="H216" s="61">
        <v>6</v>
      </c>
      <c r="I216" s="75"/>
    </row>
    <row r="217" spans="1:9" ht="15" x14ac:dyDescent="0.25">
      <c r="A217" s="8" t="s">
        <v>3261</v>
      </c>
      <c r="B217" s="8" t="s">
        <v>2845</v>
      </c>
      <c r="C217" s="8" t="s">
        <v>3262</v>
      </c>
      <c r="D217" s="8" t="s">
        <v>3263</v>
      </c>
      <c r="E217" s="13" t="s">
        <v>3264</v>
      </c>
      <c r="F217" s="77" t="str">
        <f t="shared" si="3"/>
        <v>К товару</v>
      </c>
      <c r="G217" s="18">
        <v>4595.6901600000001</v>
      </c>
      <c r="H217" s="61">
        <v>114</v>
      </c>
      <c r="I217" s="75"/>
    </row>
    <row r="218" spans="1:9" ht="30" x14ac:dyDescent="0.25">
      <c r="A218" s="8" t="s">
        <v>22841</v>
      </c>
      <c r="B218" s="8" t="s">
        <v>2845</v>
      </c>
      <c r="C218" s="8" t="s">
        <v>22842</v>
      </c>
      <c r="D218" s="8" t="s">
        <v>28175</v>
      </c>
      <c r="E218" s="13" t="s">
        <v>28174</v>
      </c>
      <c r="F218" s="77" t="str">
        <f t="shared" si="3"/>
        <v>К товару</v>
      </c>
      <c r="G218" s="18">
        <v>6410.4490799999994</v>
      </c>
      <c r="H218" s="61">
        <v>17</v>
      </c>
      <c r="I218" s="75"/>
    </row>
    <row r="219" spans="1:9" ht="15" x14ac:dyDescent="0.25">
      <c r="A219" s="8" t="s">
        <v>22843</v>
      </c>
      <c r="B219" s="8" t="s">
        <v>2845</v>
      </c>
      <c r="C219" s="8" t="s">
        <v>22844</v>
      </c>
      <c r="D219" s="8"/>
      <c r="E219" s="13" t="s">
        <v>22845</v>
      </c>
      <c r="F219" s="77" t="str">
        <f t="shared" si="3"/>
        <v>К товару</v>
      </c>
      <c r="G219" s="18">
        <v>6709.9161599999998</v>
      </c>
      <c r="H219" s="61">
        <v>10</v>
      </c>
      <c r="I219" s="75"/>
    </row>
    <row r="220" spans="1:9" ht="15" x14ac:dyDescent="0.25">
      <c r="A220" s="8" t="s">
        <v>3265</v>
      </c>
      <c r="B220" s="8" t="s">
        <v>2845</v>
      </c>
      <c r="C220" s="8" t="s">
        <v>3266</v>
      </c>
      <c r="D220" s="8"/>
      <c r="E220" s="13" t="s">
        <v>3267</v>
      </c>
      <c r="F220" s="77" t="str">
        <f t="shared" si="3"/>
        <v>К товару</v>
      </c>
      <c r="G220" s="18">
        <v>5232.8541599999999</v>
      </c>
      <c r="H220" s="61">
        <v>33</v>
      </c>
      <c r="I220" s="75"/>
    </row>
    <row r="221" spans="1:9" ht="15" x14ac:dyDescent="0.25">
      <c r="A221" s="8" t="s">
        <v>3268</v>
      </c>
      <c r="B221" s="8" t="s">
        <v>2845</v>
      </c>
      <c r="C221" s="8" t="s">
        <v>3269</v>
      </c>
      <c r="D221" s="8"/>
      <c r="E221" s="13" t="s">
        <v>3270</v>
      </c>
      <c r="F221" s="77" t="str">
        <f t="shared" si="3"/>
        <v>К товару</v>
      </c>
      <c r="G221" s="18">
        <v>4991.3110799999995</v>
      </c>
      <c r="H221" s="61">
        <v>11</v>
      </c>
      <c r="I221" s="75"/>
    </row>
    <row r="222" spans="1:9" ht="15" x14ac:dyDescent="0.25">
      <c r="A222" s="8" t="s">
        <v>22846</v>
      </c>
      <c r="B222" s="8" t="s">
        <v>2845</v>
      </c>
      <c r="C222" s="8" t="s">
        <v>22847</v>
      </c>
      <c r="D222" s="8" t="s">
        <v>22848</v>
      </c>
      <c r="E222" s="13" t="s">
        <v>22849</v>
      </c>
      <c r="F222" s="77" t="str">
        <f t="shared" si="3"/>
        <v>К товару</v>
      </c>
      <c r="G222" s="18">
        <v>6757.9930800000002</v>
      </c>
      <c r="H222" s="61">
        <v>91</v>
      </c>
      <c r="I222" s="75"/>
    </row>
    <row r="223" spans="1:9" ht="15" x14ac:dyDescent="0.25">
      <c r="A223" s="8" t="s">
        <v>3271</v>
      </c>
      <c r="B223" s="8" t="s">
        <v>2845</v>
      </c>
      <c r="C223" s="8" t="s">
        <v>3272</v>
      </c>
      <c r="D223" s="8"/>
      <c r="E223" s="13" t="s">
        <v>3273</v>
      </c>
      <c r="F223" s="77" t="str">
        <f t="shared" si="3"/>
        <v>К товару</v>
      </c>
      <c r="G223" s="18">
        <v>7153.6139999999996</v>
      </c>
      <c r="H223" s="61">
        <v>37</v>
      </c>
      <c r="I223" s="75"/>
    </row>
    <row r="224" spans="1:9" ht="15" x14ac:dyDescent="0.25">
      <c r="A224" s="8" t="s">
        <v>3274</v>
      </c>
      <c r="B224" s="8" t="s">
        <v>2845</v>
      </c>
      <c r="C224" s="8" t="s">
        <v>3275</v>
      </c>
      <c r="D224" s="8"/>
      <c r="E224" s="13" t="s">
        <v>3276</v>
      </c>
      <c r="F224" s="77" t="str">
        <f t="shared" si="3"/>
        <v>К товару</v>
      </c>
      <c r="G224" s="18">
        <v>4827.38616</v>
      </c>
      <c r="H224" s="61">
        <v>99</v>
      </c>
      <c r="I224" s="75"/>
    </row>
    <row r="225" spans="1:9" ht="15" x14ac:dyDescent="0.25">
      <c r="A225" s="8" t="s">
        <v>3277</v>
      </c>
      <c r="B225" s="8" t="s">
        <v>2845</v>
      </c>
      <c r="C225" s="8" t="s">
        <v>3278</v>
      </c>
      <c r="D225" s="8"/>
      <c r="E225" s="13" t="s">
        <v>3279</v>
      </c>
      <c r="F225" s="77" t="str">
        <f t="shared" si="3"/>
        <v>К товару</v>
      </c>
      <c r="G225" s="18">
        <v>5744.3230800000001</v>
      </c>
      <c r="H225" s="61">
        <v>2</v>
      </c>
      <c r="I225" s="75"/>
    </row>
    <row r="226" spans="1:9" ht="15" x14ac:dyDescent="0.25">
      <c r="A226" s="8" t="s">
        <v>3280</v>
      </c>
      <c r="B226" s="8" t="s">
        <v>2845</v>
      </c>
      <c r="C226" s="8" t="s">
        <v>3281</v>
      </c>
      <c r="D226" s="8"/>
      <c r="E226" s="13" t="s">
        <v>3282</v>
      </c>
      <c r="F226" s="77" t="str">
        <f t="shared" si="3"/>
        <v>К товару</v>
      </c>
      <c r="G226" s="18">
        <v>7037.7659999999996</v>
      </c>
      <c r="H226" s="61">
        <v>1</v>
      </c>
      <c r="I226" s="75"/>
    </row>
    <row r="227" spans="1:9" ht="15" x14ac:dyDescent="0.25">
      <c r="A227" s="8" t="s">
        <v>3283</v>
      </c>
      <c r="B227" s="8" t="s">
        <v>2845</v>
      </c>
      <c r="C227" s="8" t="s">
        <v>3284</v>
      </c>
      <c r="D227" s="8" t="s">
        <v>3285</v>
      </c>
      <c r="E227" s="13" t="s">
        <v>3286</v>
      </c>
      <c r="F227" s="77" t="str">
        <f t="shared" si="3"/>
        <v>К товару</v>
      </c>
      <c r="G227" s="18">
        <v>5213.16</v>
      </c>
      <c r="H227" s="61">
        <v>27</v>
      </c>
      <c r="I227" s="75"/>
    </row>
    <row r="228" spans="1:9" ht="15" x14ac:dyDescent="0.25">
      <c r="A228" s="8" t="s">
        <v>3287</v>
      </c>
      <c r="B228" s="8" t="s">
        <v>2845</v>
      </c>
      <c r="C228" s="8" t="s">
        <v>3288</v>
      </c>
      <c r="D228" s="8" t="s">
        <v>3285</v>
      </c>
      <c r="E228" s="13" t="s">
        <v>3289</v>
      </c>
      <c r="F228" s="77" t="str">
        <f t="shared" si="3"/>
        <v>К товару</v>
      </c>
      <c r="G228" s="18">
        <v>5976.01908</v>
      </c>
      <c r="H228" s="61">
        <v>30</v>
      </c>
      <c r="I228" s="75"/>
    </row>
    <row r="229" spans="1:9" ht="15" x14ac:dyDescent="0.25">
      <c r="A229" s="8" t="s">
        <v>22850</v>
      </c>
      <c r="B229" s="8" t="s">
        <v>2845</v>
      </c>
      <c r="C229" s="8" t="s">
        <v>22851</v>
      </c>
      <c r="D229" s="8"/>
      <c r="E229" s="13" t="s">
        <v>22852</v>
      </c>
      <c r="F229" s="77" t="str">
        <f t="shared" si="3"/>
        <v>К товару</v>
      </c>
      <c r="G229" s="18">
        <v>4885.31016</v>
      </c>
      <c r="H229" s="61">
        <v>10</v>
      </c>
      <c r="I229" s="75"/>
    </row>
    <row r="230" spans="1:9" ht="15" x14ac:dyDescent="0.25">
      <c r="A230" s="8" t="s">
        <v>3290</v>
      </c>
      <c r="B230" s="8" t="s">
        <v>2845</v>
      </c>
      <c r="C230" s="8" t="s">
        <v>3291</v>
      </c>
      <c r="D230" s="8"/>
      <c r="E230" s="13" t="s">
        <v>3292</v>
      </c>
      <c r="F230" s="77" t="str">
        <f t="shared" si="3"/>
        <v>К товару</v>
      </c>
      <c r="G230" s="18">
        <v>6507.1821599999994</v>
      </c>
      <c r="H230" s="61">
        <v>21</v>
      </c>
      <c r="I230" s="75"/>
    </row>
    <row r="231" spans="1:9" ht="15" x14ac:dyDescent="0.25">
      <c r="A231" s="8" t="s">
        <v>3293</v>
      </c>
      <c r="B231" s="8" t="s">
        <v>2845</v>
      </c>
      <c r="C231" s="8" t="s">
        <v>3294</v>
      </c>
      <c r="D231" s="8"/>
      <c r="E231" s="13" t="s">
        <v>3295</v>
      </c>
      <c r="F231" s="77" t="str">
        <f t="shared" si="3"/>
        <v>К товару</v>
      </c>
      <c r="G231" s="18">
        <v>6381.4870799999999</v>
      </c>
      <c r="H231" s="61">
        <v>11</v>
      </c>
      <c r="I231" s="75"/>
    </row>
    <row r="232" spans="1:9" ht="30" x14ac:dyDescent="0.25">
      <c r="A232" s="8" t="s">
        <v>3296</v>
      </c>
      <c r="B232" s="8" t="s">
        <v>2845</v>
      </c>
      <c r="C232" s="8" t="s">
        <v>3297</v>
      </c>
      <c r="D232" s="8" t="s">
        <v>28176</v>
      </c>
      <c r="E232" s="13" t="s">
        <v>28177</v>
      </c>
      <c r="F232" s="77" t="str">
        <f t="shared" si="3"/>
        <v>К товару</v>
      </c>
      <c r="G232" s="18">
        <v>6255.7920000000004</v>
      </c>
      <c r="H232" s="61">
        <v>42</v>
      </c>
      <c r="I232" s="75"/>
    </row>
    <row r="233" spans="1:9" ht="15" x14ac:dyDescent="0.25">
      <c r="A233" s="8" t="s">
        <v>22853</v>
      </c>
      <c r="B233" s="8" t="s">
        <v>2845</v>
      </c>
      <c r="C233" s="8" t="s">
        <v>22854</v>
      </c>
      <c r="D233" s="8" t="s">
        <v>22855</v>
      </c>
      <c r="E233" s="13" t="s">
        <v>22856</v>
      </c>
      <c r="F233" s="77" t="str">
        <f t="shared" si="3"/>
        <v>К товару</v>
      </c>
      <c r="G233" s="18">
        <v>7491.8901599999999</v>
      </c>
      <c r="H233" s="61">
        <v>5</v>
      </c>
      <c r="I233" s="75"/>
    </row>
    <row r="234" spans="1:9" ht="15" x14ac:dyDescent="0.25">
      <c r="A234" s="8" t="s">
        <v>3298</v>
      </c>
      <c r="B234" s="8" t="s">
        <v>2845</v>
      </c>
      <c r="C234" s="8" t="s">
        <v>3299</v>
      </c>
      <c r="D234" s="8"/>
      <c r="E234" s="13" t="s">
        <v>3300</v>
      </c>
      <c r="F234" s="77" t="str">
        <f t="shared" si="3"/>
        <v>К товару</v>
      </c>
      <c r="G234" s="18">
        <v>6748.1459999999997</v>
      </c>
      <c r="H234" s="61">
        <v>24</v>
      </c>
      <c r="I234" s="75"/>
    </row>
    <row r="235" spans="1:9" ht="30" x14ac:dyDescent="0.25">
      <c r="A235" s="8" t="s">
        <v>3301</v>
      </c>
      <c r="B235" s="8" t="s">
        <v>2845</v>
      </c>
      <c r="C235" s="8" t="s">
        <v>3302</v>
      </c>
      <c r="D235" s="8" t="s">
        <v>3303</v>
      </c>
      <c r="E235" s="13" t="s">
        <v>3304</v>
      </c>
      <c r="F235" s="77" t="str">
        <f t="shared" si="3"/>
        <v>К товару</v>
      </c>
      <c r="G235" s="18">
        <v>38123.839079999998</v>
      </c>
      <c r="H235" s="61">
        <v>9</v>
      </c>
      <c r="I235" s="75"/>
    </row>
    <row r="236" spans="1:9" ht="15" x14ac:dyDescent="0.25">
      <c r="A236" s="8" t="s">
        <v>22857</v>
      </c>
      <c r="B236" s="8" t="s">
        <v>2845</v>
      </c>
      <c r="C236" s="8" t="s">
        <v>22858</v>
      </c>
      <c r="D236" s="8"/>
      <c r="E236" s="13" t="s">
        <v>22859</v>
      </c>
      <c r="F236" s="77" t="str">
        <f t="shared" si="3"/>
        <v>К товару</v>
      </c>
      <c r="G236" s="18">
        <v>6159.6381599999995</v>
      </c>
      <c r="H236" s="61">
        <v>4</v>
      </c>
      <c r="I236" s="75"/>
    </row>
    <row r="237" spans="1:9" ht="15" x14ac:dyDescent="0.25">
      <c r="A237" s="8" t="s">
        <v>3305</v>
      </c>
      <c r="B237" s="8" t="s">
        <v>2845</v>
      </c>
      <c r="C237" s="8" t="s">
        <v>3306</v>
      </c>
      <c r="D237" s="8"/>
      <c r="E237" s="13" t="s">
        <v>3307</v>
      </c>
      <c r="F237" s="77" t="str">
        <f t="shared" si="3"/>
        <v>К товару</v>
      </c>
      <c r="G237" s="18">
        <v>5580.3981599999997</v>
      </c>
      <c r="H237" s="61">
        <v>29</v>
      </c>
      <c r="I237" s="75"/>
    </row>
    <row r="238" spans="1:9" ht="15" x14ac:dyDescent="0.25">
      <c r="A238" s="8" t="s">
        <v>3308</v>
      </c>
      <c r="B238" s="8" t="s">
        <v>2845</v>
      </c>
      <c r="C238" s="8" t="s">
        <v>3309</v>
      </c>
      <c r="D238" s="8"/>
      <c r="E238" s="13" t="s">
        <v>3310</v>
      </c>
      <c r="F238" s="77" t="str">
        <f t="shared" si="3"/>
        <v>К товару</v>
      </c>
      <c r="G238" s="18">
        <v>6101.7141599999995</v>
      </c>
      <c r="H238" s="61">
        <v>17</v>
      </c>
      <c r="I238" s="75"/>
    </row>
    <row r="239" spans="1:9" ht="15" x14ac:dyDescent="0.25">
      <c r="A239" s="8" t="s">
        <v>22860</v>
      </c>
      <c r="B239" s="8" t="s">
        <v>2845</v>
      </c>
      <c r="C239" s="8" t="s">
        <v>22861</v>
      </c>
      <c r="D239" s="8"/>
      <c r="E239" s="13" t="s">
        <v>22862</v>
      </c>
      <c r="F239" s="77" t="str">
        <f t="shared" si="3"/>
        <v>К товару</v>
      </c>
      <c r="G239" s="18">
        <v>5242.1220000000003</v>
      </c>
      <c r="H239" s="61">
        <v>37</v>
      </c>
      <c r="I239" s="75"/>
    </row>
    <row r="240" spans="1:9" ht="15" x14ac:dyDescent="0.25">
      <c r="A240" s="8" t="s">
        <v>22863</v>
      </c>
      <c r="B240" s="8" t="s">
        <v>2845</v>
      </c>
      <c r="C240" s="8" t="s">
        <v>22864</v>
      </c>
      <c r="D240" s="8" t="s">
        <v>22865</v>
      </c>
      <c r="E240" s="13" t="s">
        <v>22866</v>
      </c>
      <c r="F240" s="77" t="str">
        <f t="shared" si="3"/>
        <v>К товару</v>
      </c>
      <c r="G240" s="18">
        <v>6815.9170800000002</v>
      </c>
      <c r="H240" s="61">
        <v>29</v>
      </c>
      <c r="I240" s="75"/>
    </row>
    <row r="241" spans="1:9" ht="15" x14ac:dyDescent="0.25">
      <c r="A241" s="8" t="s">
        <v>22867</v>
      </c>
      <c r="B241" s="8" t="s">
        <v>2845</v>
      </c>
      <c r="C241" s="8" t="s">
        <v>22868</v>
      </c>
      <c r="D241" s="8" t="s">
        <v>28178</v>
      </c>
      <c r="E241" s="13" t="s">
        <v>28179</v>
      </c>
      <c r="F241" s="77" t="str">
        <f t="shared" si="3"/>
        <v>К товару</v>
      </c>
      <c r="G241" s="18">
        <v>6892.9560000000001</v>
      </c>
      <c r="H241" s="61">
        <v>74</v>
      </c>
      <c r="I241" s="75"/>
    </row>
    <row r="242" spans="1:9" ht="15" x14ac:dyDescent="0.25">
      <c r="A242" s="8" t="s">
        <v>22869</v>
      </c>
      <c r="B242" s="8" t="s">
        <v>2845</v>
      </c>
      <c r="C242" s="8" t="s">
        <v>22870</v>
      </c>
      <c r="D242" s="8"/>
      <c r="E242" s="13" t="s">
        <v>22871</v>
      </c>
      <c r="F242" s="77" t="str">
        <f t="shared" si="3"/>
        <v>К товару</v>
      </c>
      <c r="G242" s="18">
        <v>6902.8030799999997</v>
      </c>
      <c r="H242" s="61">
        <v>30</v>
      </c>
      <c r="I242" s="75"/>
    </row>
    <row r="243" spans="1:9" ht="15" x14ac:dyDescent="0.25">
      <c r="A243" s="8" t="s">
        <v>22872</v>
      </c>
      <c r="B243" s="8" t="s">
        <v>2845</v>
      </c>
      <c r="C243" s="8" t="s">
        <v>22873</v>
      </c>
      <c r="D243" s="8" t="s">
        <v>22874</v>
      </c>
      <c r="E243" s="13" t="s">
        <v>22875</v>
      </c>
      <c r="F243" s="77" t="str">
        <f t="shared" si="3"/>
        <v>К товару</v>
      </c>
      <c r="G243" s="18">
        <v>6931.7650800000001</v>
      </c>
      <c r="H243" s="61">
        <v>10</v>
      </c>
      <c r="I243" s="75"/>
    </row>
    <row r="244" spans="1:9" ht="13.5" customHeight="1" x14ac:dyDescent="0.25">
      <c r="A244" s="8" t="s">
        <v>3311</v>
      </c>
      <c r="B244" s="8" t="s">
        <v>2845</v>
      </c>
      <c r="C244" s="8" t="s">
        <v>3312</v>
      </c>
      <c r="D244" s="8" t="s">
        <v>28180</v>
      </c>
      <c r="E244" s="13" t="s">
        <v>28181</v>
      </c>
      <c r="F244" s="77" t="str">
        <f t="shared" si="3"/>
        <v>К товару</v>
      </c>
      <c r="G244" s="18">
        <v>6371.64</v>
      </c>
      <c r="H244" s="61">
        <v>55</v>
      </c>
      <c r="I244" s="75"/>
    </row>
    <row r="245" spans="1:9" ht="15" x14ac:dyDescent="0.25">
      <c r="A245" s="8" t="s">
        <v>3313</v>
      </c>
      <c r="B245" s="8" t="s">
        <v>2845</v>
      </c>
      <c r="C245" s="8" t="s">
        <v>3314</v>
      </c>
      <c r="D245" s="8" t="s">
        <v>28182</v>
      </c>
      <c r="E245" s="13" t="s">
        <v>28183</v>
      </c>
      <c r="F245" s="77" t="str">
        <f t="shared" si="3"/>
        <v>К товару</v>
      </c>
      <c r="G245" s="18">
        <v>6139.9439999999995</v>
      </c>
      <c r="H245" s="61">
        <v>21</v>
      </c>
      <c r="I245" s="75"/>
    </row>
    <row r="246" spans="1:9" ht="15" x14ac:dyDescent="0.25">
      <c r="A246" s="8" t="s">
        <v>22876</v>
      </c>
      <c r="B246" s="8" t="s">
        <v>2845</v>
      </c>
      <c r="C246" s="8" t="s">
        <v>22877</v>
      </c>
      <c r="D246" s="8"/>
      <c r="E246" s="13" t="s">
        <v>22878</v>
      </c>
      <c r="F246" s="77" t="str">
        <f t="shared" si="3"/>
        <v>К товару</v>
      </c>
      <c r="G246" s="18">
        <v>5483.6650799999998</v>
      </c>
      <c r="H246" s="61">
        <v>45</v>
      </c>
      <c r="I246" s="75"/>
    </row>
    <row r="247" spans="1:9" ht="15" x14ac:dyDescent="0.25">
      <c r="A247" s="8" t="s">
        <v>3315</v>
      </c>
      <c r="B247" s="8" t="s">
        <v>2845</v>
      </c>
      <c r="C247" s="8" t="s">
        <v>3316</v>
      </c>
      <c r="D247" s="8"/>
      <c r="E247" s="13" t="s">
        <v>3317</v>
      </c>
      <c r="F247" s="77" t="str">
        <f t="shared" si="3"/>
        <v>К товару</v>
      </c>
      <c r="G247" s="18">
        <v>7066.7280000000001</v>
      </c>
      <c r="H247" s="61">
        <v>35</v>
      </c>
      <c r="I247" s="75"/>
    </row>
    <row r="248" spans="1:9" ht="15" x14ac:dyDescent="0.25">
      <c r="A248" s="8" t="s">
        <v>22879</v>
      </c>
      <c r="B248" s="8" t="s">
        <v>2845</v>
      </c>
      <c r="C248" s="8" t="s">
        <v>22880</v>
      </c>
      <c r="D248" s="8"/>
      <c r="E248" s="13" t="s">
        <v>22881</v>
      </c>
      <c r="F248" s="77" t="str">
        <f t="shared" si="3"/>
        <v>К товару</v>
      </c>
      <c r="G248" s="18">
        <v>5329.0079999999998</v>
      </c>
      <c r="H248" s="61">
        <v>39</v>
      </c>
      <c r="I248" s="75"/>
    </row>
    <row r="249" spans="1:9" ht="15" x14ac:dyDescent="0.25">
      <c r="A249" s="8" t="s">
        <v>22882</v>
      </c>
      <c r="B249" s="8" t="s">
        <v>2845</v>
      </c>
      <c r="C249" s="8" t="s">
        <v>22883</v>
      </c>
      <c r="D249" s="8" t="s">
        <v>28184</v>
      </c>
      <c r="E249" s="13" t="s">
        <v>28185</v>
      </c>
      <c r="F249" s="77" t="str">
        <f t="shared" si="3"/>
        <v>К товару</v>
      </c>
      <c r="G249" s="18">
        <v>7626.8530799999999</v>
      </c>
      <c r="H249" s="61">
        <v>1</v>
      </c>
      <c r="I249" s="75"/>
    </row>
    <row r="250" spans="1:9" ht="15" x14ac:dyDescent="0.25">
      <c r="A250" s="8" t="s">
        <v>22884</v>
      </c>
      <c r="B250" s="8" t="s">
        <v>2845</v>
      </c>
      <c r="C250" s="8" t="s">
        <v>22885</v>
      </c>
      <c r="D250" s="8"/>
      <c r="E250" s="13" t="s">
        <v>22886</v>
      </c>
      <c r="F250" s="77" t="str">
        <f t="shared" si="3"/>
        <v>К товару</v>
      </c>
      <c r="G250" s="18">
        <v>5995.134</v>
      </c>
      <c r="H250" s="61">
        <v>78</v>
      </c>
      <c r="I250" s="75"/>
    </row>
    <row r="251" spans="1:9" ht="15" x14ac:dyDescent="0.25">
      <c r="A251" s="8" t="s">
        <v>3318</v>
      </c>
      <c r="B251" s="8" t="s">
        <v>2845</v>
      </c>
      <c r="C251" s="8" t="s">
        <v>3319</v>
      </c>
      <c r="D251" s="8"/>
      <c r="E251" s="13" t="s">
        <v>3320</v>
      </c>
      <c r="F251" s="77" t="str">
        <f t="shared" si="3"/>
        <v>К товару</v>
      </c>
      <c r="G251" s="18">
        <v>6796.8021599999993</v>
      </c>
      <c r="H251" s="61">
        <v>4</v>
      </c>
      <c r="I251" s="75"/>
    </row>
    <row r="252" spans="1:9" ht="15" x14ac:dyDescent="0.25">
      <c r="A252" s="8" t="s">
        <v>22887</v>
      </c>
      <c r="B252" s="8" t="s">
        <v>2845</v>
      </c>
      <c r="C252" s="8" t="s">
        <v>22888</v>
      </c>
      <c r="D252" s="8"/>
      <c r="E252" s="13" t="s">
        <v>22889</v>
      </c>
      <c r="F252" s="77" t="str">
        <f t="shared" si="3"/>
        <v>К товару</v>
      </c>
      <c r="G252" s="18">
        <v>5609.3601599999993</v>
      </c>
      <c r="H252" s="61">
        <v>40</v>
      </c>
      <c r="I252" s="75"/>
    </row>
    <row r="253" spans="1:9" ht="15" x14ac:dyDescent="0.25">
      <c r="A253" s="8" t="s">
        <v>22890</v>
      </c>
      <c r="B253" s="8" t="s">
        <v>2845</v>
      </c>
      <c r="C253" s="8" t="s">
        <v>22891</v>
      </c>
      <c r="D253" s="8"/>
      <c r="E253" s="13" t="s">
        <v>22892</v>
      </c>
      <c r="F253" s="77" t="str">
        <f t="shared" si="3"/>
        <v>К товару</v>
      </c>
      <c r="G253" s="18">
        <v>8447.63616</v>
      </c>
      <c r="H253" s="61">
        <v>160</v>
      </c>
      <c r="I253" s="75"/>
    </row>
    <row r="254" spans="1:9" ht="15" x14ac:dyDescent="0.25">
      <c r="A254" s="8" t="s">
        <v>3321</v>
      </c>
      <c r="B254" s="8" t="s">
        <v>2845</v>
      </c>
      <c r="C254" s="8" t="s">
        <v>3322</v>
      </c>
      <c r="D254" s="8"/>
      <c r="E254" s="13" t="s">
        <v>3323</v>
      </c>
      <c r="F254" s="77" t="str">
        <f t="shared" si="3"/>
        <v>К товару</v>
      </c>
      <c r="G254" s="18">
        <v>5725.2081599999992</v>
      </c>
      <c r="H254" s="61">
        <v>103</v>
      </c>
      <c r="I254" s="75"/>
    </row>
    <row r="255" spans="1:9" ht="15" x14ac:dyDescent="0.25">
      <c r="A255" s="8" t="s">
        <v>22893</v>
      </c>
      <c r="B255" s="8" t="s">
        <v>2845</v>
      </c>
      <c r="C255" s="8" t="s">
        <v>22894</v>
      </c>
      <c r="D255" s="8"/>
      <c r="E255" s="13" t="s">
        <v>22895</v>
      </c>
      <c r="F255" s="77" t="str">
        <f t="shared" si="3"/>
        <v>К товару</v>
      </c>
      <c r="G255" s="18">
        <v>10194.624</v>
      </c>
      <c r="H255" s="61">
        <v>3</v>
      </c>
      <c r="I255" s="75"/>
    </row>
    <row r="256" spans="1:9" ht="15" x14ac:dyDescent="0.25">
      <c r="A256" s="8" t="s">
        <v>22896</v>
      </c>
      <c r="B256" s="8" t="s">
        <v>2845</v>
      </c>
      <c r="C256" s="8" t="s">
        <v>22897</v>
      </c>
      <c r="D256" s="8"/>
      <c r="E256" s="13" t="s">
        <v>22898</v>
      </c>
      <c r="F256" s="77" t="str">
        <f t="shared" si="3"/>
        <v>К товару</v>
      </c>
      <c r="G256" s="18">
        <v>5773.2850799999997</v>
      </c>
      <c r="H256" s="61">
        <v>18</v>
      </c>
      <c r="I256" s="75"/>
    </row>
    <row r="257" spans="1:9" ht="15" x14ac:dyDescent="0.25">
      <c r="A257" s="8" t="s">
        <v>3324</v>
      </c>
      <c r="B257" s="8" t="s">
        <v>2845</v>
      </c>
      <c r="C257" s="8" t="s">
        <v>3325</v>
      </c>
      <c r="D257" s="8"/>
      <c r="E257" s="13" t="s">
        <v>3326</v>
      </c>
      <c r="F257" s="77" t="str">
        <f t="shared" si="3"/>
        <v>К товару</v>
      </c>
      <c r="G257" s="18">
        <v>7617.0060000000003</v>
      </c>
      <c r="H257" s="61">
        <v>5</v>
      </c>
      <c r="I257" s="75"/>
    </row>
    <row r="258" spans="1:9" ht="15" x14ac:dyDescent="0.25">
      <c r="A258" s="8" t="s">
        <v>22899</v>
      </c>
      <c r="B258" s="8" t="s">
        <v>2845</v>
      </c>
      <c r="C258" s="8" t="s">
        <v>22900</v>
      </c>
      <c r="D258" s="8"/>
      <c r="E258" s="13" t="s">
        <v>22901</v>
      </c>
      <c r="F258" s="77" t="str">
        <f t="shared" si="3"/>
        <v>К товару</v>
      </c>
      <c r="G258" s="18">
        <v>7897.3581599999998</v>
      </c>
      <c r="H258" s="61">
        <v>12</v>
      </c>
      <c r="I258" s="75"/>
    </row>
    <row r="259" spans="1:9" ht="15" x14ac:dyDescent="0.25">
      <c r="A259" s="8" t="s">
        <v>22902</v>
      </c>
      <c r="B259" s="8" t="s">
        <v>2845</v>
      </c>
      <c r="C259" s="8" t="s">
        <v>22903</v>
      </c>
      <c r="D259" s="8"/>
      <c r="E259" s="13" t="s">
        <v>22904</v>
      </c>
      <c r="F259" s="77" t="str">
        <f t="shared" si="3"/>
        <v>К товару</v>
      </c>
      <c r="G259" s="18">
        <v>7897.3581599999998</v>
      </c>
      <c r="H259" s="61">
        <v>2</v>
      </c>
      <c r="I259" s="75"/>
    </row>
    <row r="260" spans="1:9" ht="15" x14ac:dyDescent="0.25">
      <c r="A260" s="8" t="s">
        <v>22905</v>
      </c>
      <c r="B260" s="8" t="s">
        <v>2845</v>
      </c>
      <c r="C260" s="8" t="s">
        <v>22906</v>
      </c>
      <c r="D260" s="8"/>
      <c r="E260" s="13" t="s">
        <v>22907</v>
      </c>
      <c r="F260" s="77" t="str">
        <f t="shared" si="3"/>
        <v>К товару</v>
      </c>
      <c r="G260" s="18">
        <v>8283.1319999999996</v>
      </c>
      <c r="H260" s="61">
        <v>396</v>
      </c>
      <c r="I260" s="75"/>
    </row>
    <row r="261" spans="1:9" ht="15" x14ac:dyDescent="0.25">
      <c r="A261" s="8" t="s">
        <v>3327</v>
      </c>
      <c r="B261" s="8" t="s">
        <v>2845</v>
      </c>
      <c r="C261" s="8" t="s">
        <v>3328</v>
      </c>
      <c r="D261" s="8" t="s">
        <v>3329</v>
      </c>
      <c r="E261" s="13" t="s">
        <v>3330</v>
      </c>
      <c r="F261" s="77" t="str">
        <f t="shared" si="3"/>
        <v>К товару</v>
      </c>
      <c r="G261" s="18">
        <v>7964.55</v>
      </c>
      <c r="H261" s="61">
        <v>6</v>
      </c>
      <c r="I261" s="75"/>
    </row>
    <row r="262" spans="1:9" ht="15" x14ac:dyDescent="0.25">
      <c r="A262" s="8" t="s">
        <v>22908</v>
      </c>
      <c r="B262" s="8" t="s">
        <v>2845</v>
      </c>
      <c r="C262" s="8" t="s">
        <v>22909</v>
      </c>
      <c r="D262" s="8"/>
      <c r="E262" s="13" t="s">
        <v>22910</v>
      </c>
      <c r="F262" s="77" t="str">
        <f t="shared" si="3"/>
        <v>К товару</v>
      </c>
      <c r="G262" s="18">
        <v>5966.1719999999996</v>
      </c>
      <c r="H262" s="61">
        <v>28</v>
      </c>
      <c r="I262" s="75"/>
    </row>
    <row r="263" spans="1:9" ht="15" x14ac:dyDescent="0.25">
      <c r="A263" s="8" t="s">
        <v>3331</v>
      </c>
      <c r="B263" s="8" t="s">
        <v>2845</v>
      </c>
      <c r="C263" s="8" t="s">
        <v>3332</v>
      </c>
      <c r="D263" s="8"/>
      <c r="E263" s="13" t="s">
        <v>3333</v>
      </c>
      <c r="F263" s="77" t="str">
        <f t="shared" si="3"/>
        <v>К товару</v>
      </c>
      <c r="G263" s="18">
        <v>5531.7420000000002</v>
      </c>
      <c r="H263" s="61">
        <v>17</v>
      </c>
      <c r="I263" s="75"/>
    </row>
    <row r="264" spans="1:9" ht="15" x14ac:dyDescent="0.25">
      <c r="A264" s="8" t="s">
        <v>3334</v>
      </c>
      <c r="B264" s="8" t="s">
        <v>2845</v>
      </c>
      <c r="C264" s="8" t="s">
        <v>3335</v>
      </c>
      <c r="D264" s="8" t="s">
        <v>2335</v>
      </c>
      <c r="E264" s="13" t="s">
        <v>3336</v>
      </c>
      <c r="F264" s="77" t="str">
        <f t="shared" si="3"/>
        <v>К товару</v>
      </c>
      <c r="G264" s="18">
        <v>7298.424</v>
      </c>
      <c r="H264" s="61">
        <v>54</v>
      </c>
      <c r="I264" s="75"/>
    </row>
    <row r="265" spans="1:9" ht="15" x14ac:dyDescent="0.25">
      <c r="A265" s="8" t="s">
        <v>3337</v>
      </c>
      <c r="B265" s="8" t="s">
        <v>2845</v>
      </c>
      <c r="C265" s="8" t="s">
        <v>3338</v>
      </c>
      <c r="D265" s="8"/>
      <c r="E265" s="13" t="s">
        <v>3339</v>
      </c>
      <c r="F265" s="77" t="str">
        <f t="shared" si="3"/>
        <v>К товару</v>
      </c>
      <c r="G265" s="18">
        <v>8543.7899999999991</v>
      </c>
      <c r="H265" s="61">
        <v>12</v>
      </c>
      <c r="I265" s="75"/>
    </row>
    <row r="266" spans="1:9" ht="15" x14ac:dyDescent="0.25">
      <c r="A266" s="8" t="s">
        <v>22911</v>
      </c>
      <c r="B266" s="8" t="s">
        <v>2845</v>
      </c>
      <c r="C266" s="8" t="s">
        <v>22912</v>
      </c>
      <c r="D266" s="8"/>
      <c r="E266" s="13" t="s">
        <v>22913</v>
      </c>
      <c r="F266" s="77" t="str">
        <f t="shared" ref="F266:F329" si="4">HYPERLINK("https://shop-askom.kz/?pbrandnumber="&amp;C266&amp;"&amp;pbrandname=DAYCO", "К товару")</f>
        <v>К товару</v>
      </c>
      <c r="G266" s="18">
        <v>8495.7130799999995</v>
      </c>
      <c r="H266" s="61">
        <v>60</v>
      </c>
      <c r="I266" s="75"/>
    </row>
    <row r="267" spans="1:9" ht="15" x14ac:dyDescent="0.25">
      <c r="A267" s="8" t="s">
        <v>22914</v>
      </c>
      <c r="B267" s="8" t="s">
        <v>2845</v>
      </c>
      <c r="C267" s="8" t="s">
        <v>22915</v>
      </c>
      <c r="D267" s="8" t="s">
        <v>28187</v>
      </c>
      <c r="E267" s="13" t="s">
        <v>28186</v>
      </c>
      <c r="F267" s="77" t="str">
        <f t="shared" si="4"/>
        <v>К товару</v>
      </c>
      <c r="G267" s="18">
        <v>8824.1421599999994</v>
      </c>
      <c r="H267" s="61">
        <v>4</v>
      </c>
      <c r="I267" s="75"/>
    </row>
    <row r="268" spans="1:9" ht="15" x14ac:dyDescent="0.25">
      <c r="A268" s="8" t="s">
        <v>3340</v>
      </c>
      <c r="B268" s="8" t="s">
        <v>2845</v>
      </c>
      <c r="C268" s="8" t="s">
        <v>3341</v>
      </c>
      <c r="D268" s="8"/>
      <c r="E268" s="13" t="s">
        <v>3342</v>
      </c>
      <c r="F268" s="77" t="str">
        <f t="shared" si="4"/>
        <v>К товару</v>
      </c>
      <c r="G268" s="18">
        <v>5966.1719999999996</v>
      </c>
      <c r="H268" s="61">
        <v>6</v>
      </c>
      <c r="I268" s="75"/>
    </row>
    <row r="269" spans="1:9" ht="30" x14ac:dyDescent="0.25">
      <c r="A269" s="8" t="s">
        <v>3343</v>
      </c>
      <c r="B269" s="8" t="s">
        <v>2845</v>
      </c>
      <c r="C269" s="8" t="s">
        <v>3344</v>
      </c>
      <c r="D269" s="8" t="s">
        <v>28188</v>
      </c>
      <c r="E269" s="13" t="s">
        <v>28189</v>
      </c>
      <c r="F269" s="77" t="str">
        <f t="shared" si="4"/>
        <v>К товару</v>
      </c>
      <c r="G269" s="18">
        <v>7511.0050799999999</v>
      </c>
      <c r="H269" s="61">
        <v>19</v>
      </c>
      <c r="I269" s="75"/>
    </row>
    <row r="270" spans="1:9" ht="15" x14ac:dyDescent="0.25">
      <c r="A270" s="8" t="s">
        <v>3345</v>
      </c>
      <c r="B270" s="8" t="s">
        <v>2845</v>
      </c>
      <c r="C270" s="8" t="s">
        <v>3346</v>
      </c>
      <c r="D270" s="8"/>
      <c r="E270" s="13" t="s">
        <v>3347</v>
      </c>
      <c r="F270" s="77" t="str">
        <f t="shared" si="4"/>
        <v>К товару</v>
      </c>
      <c r="G270" s="18">
        <v>7703.8919999999998</v>
      </c>
      <c r="H270" s="61">
        <v>39</v>
      </c>
      <c r="I270" s="75"/>
    </row>
    <row r="271" spans="1:9" ht="15" x14ac:dyDescent="0.25">
      <c r="A271" s="8" t="s">
        <v>3348</v>
      </c>
      <c r="B271" s="8" t="s">
        <v>2845</v>
      </c>
      <c r="C271" s="8" t="s">
        <v>3349</v>
      </c>
      <c r="D271" s="8" t="s">
        <v>3350</v>
      </c>
      <c r="E271" s="13" t="s">
        <v>3351</v>
      </c>
      <c r="F271" s="77" t="str">
        <f t="shared" si="4"/>
        <v>К товару</v>
      </c>
      <c r="G271" s="18">
        <v>5927.9421599999996</v>
      </c>
      <c r="H271" s="61">
        <v>24</v>
      </c>
      <c r="I271" s="75"/>
    </row>
    <row r="272" spans="1:9" ht="15" x14ac:dyDescent="0.25">
      <c r="A272" s="8" t="s">
        <v>22916</v>
      </c>
      <c r="B272" s="8" t="s">
        <v>2845</v>
      </c>
      <c r="C272" s="8" t="s">
        <v>22917</v>
      </c>
      <c r="D272" s="8" t="s">
        <v>28190</v>
      </c>
      <c r="E272" s="13" t="s">
        <v>28191</v>
      </c>
      <c r="F272" s="77" t="str">
        <f t="shared" si="4"/>
        <v>К товару</v>
      </c>
      <c r="G272" s="18">
        <v>9045.9910799999998</v>
      </c>
      <c r="H272" s="61">
        <v>32</v>
      </c>
      <c r="I272" s="75"/>
    </row>
    <row r="273" spans="1:9" ht="15" x14ac:dyDescent="0.25">
      <c r="A273" s="8" t="s">
        <v>3352</v>
      </c>
      <c r="B273" s="8" t="s">
        <v>2845</v>
      </c>
      <c r="C273" s="8" t="s">
        <v>3353</v>
      </c>
      <c r="D273" s="8" t="s">
        <v>3354</v>
      </c>
      <c r="E273" s="13" t="s">
        <v>3355</v>
      </c>
      <c r="F273" s="77" t="str">
        <f t="shared" si="4"/>
        <v>К товару</v>
      </c>
      <c r="G273" s="18">
        <v>8727.4090799999994</v>
      </c>
      <c r="H273" s="61">
        <v>69</v>
      </c>
      <c r="I273" s="75"/>
    </row>
    <row r="274" spans="1:9" ht="30" x14ac:dyDescent="0.25">
      <c r="A274" s="8" t="s">
        <v>3356</v>
      </c>
      <c r="B274" s="8" t="s">
        <v>2845</v>
      </c>
      <c r="C274" s="8" t="s">
        <v>3357</v>
      </c>
      <c r="D274" s="8" t="s">
        <v>3358</v>
      </c>
      <c r="E274" s="13" t="s">
        <v>3359</v>
      </c>
      <c r="F274" s="77" t="str">
        <f t="shared" si="4"/>
        <v>К товару</v>
      </c>
      <c r="G274" s="18">
        <v>62751.386160000002</v>
      </c>
      <c r="H274" s="61">
        <v>1</v>
      </c>
      <c r="I274" s="75"/>
    </row>
    <row r="275" spans="1:9" ht="15" x14ac:dyDescent="0.25">
      <c r="A275" s="8" t="s">
        <v>3360</v>
      </c>
      <c r="B275" s="8" t="s">
        <v>2845</v>
      </c>
      <c r="C275" s="8" t="s">
        <v>3361</v>
      </c>
      <c r="D275" s="8"/>
      <c r="E275" s="13" t="s">
        <v>3362</v>
      </c>
      <c r="F275" s="77" t="str">
        <f t="shared" si="4"/>
        <v>К товару</v>
      </c>
      <c r="G275" s="18">
        <v>6584.2210799999993</v>
      </c>
      <c r="H275" s="61">
        <v>52</v>
      </c>
      <c r="I275" s="75"/>
    </row>
    <row r="276" spans="1:9" ht="15" x14ac:dyDescent="0.25">
      <c r="A276" s="8" t="s">
        <v>3363</v>
      </c>
      <c r="B276" s="8" t="s">
        <v>2845</v>
      </c>
      <c r="C276" s="8" t="s">
        <v>3364</v>
      </c>
      <c r="D276" s="8"/>
      <c r="E276" s="13" t="s">
        <v>3365</v>
      </c>
      <c r="F276" s="77" t="str">
        <f t="shared" si="4"/>
        <v>К товару</v>
      </c>
      <c r="G276" s="18">
        <v>8264.0170799999996</v>
      </c>
      <c r="H276" s="61">
        <v>74</v>
      </c>
      <c r="I276" s="75"/>
    </row>
    <row r="277" spans="1:9" ht="15" x14ac:dyDescent="0.25">
      <c r="A277" s="8" t="s">
        <v>22918</v>
      </c>
      <c r="B277" s="8" t="s">
        <v>2845</v>
      </c>
      <c r="C277" s="8" t="s">
        <v>22919</v>
      </c>
      <c r="D277" s="8"/>
      <c r="E277" s="13" t="s">
        <v>22920</v>
      </c>
      <c r="F277" s="77" t="str">
        <f t="shared" si="4"/>
        <v>К товару</v>
      </c>
      <c r="G277" s="18">
        <v>6623.0301599999993</v>
      </c>
      <c r="H277" s="61">
        <v>20</v>
      </c>
      <c r="I277" s="75"/>
    </row>
    <row r="278" spans="1:9" ht="15" x14ac:dyDescent="0.25">
      <c r="A278" s="8" t="s">
        <v>22921</v>
      </c>
      <c r="B278" s="8" t="s">
        <v>2845</v>
      </c>
      <c r="C278" s="8" t="s">
        <v>22922</v>
      </c>
      <c r="D278" s="8"/>
      <c r="E278" s="13" t="s">
        <v>22923</v>
      </c>
      <c r="F278" s="77" t="str">
        <f t="shared" si="4"/>
        <v>К товару</v>
      </c>
      <c r="G278" s="18">
        <v>8727.4090799999994</v>
      </c>
      <c r="H278" s="61">
        <v>20</v>
      </c>
      <c r="I278" s="75"/>
    </row>
    <row r="279" spans="1:9" ht="15" x14ac:dyDescent="0.25">
      <c r="A279" s="8" t="s">
        <v>22924</v>
      </c>
      <c r="B279" s="8" t="s">
        <v>2845</v>
      </c>
      <c r="C279" s="8" t="s">
        <v>22925</v>
      </c>
      <c r="D279" s="8"/>
      <c r="E279" s="13" t="s">
        <v>22926</v>
      </c>
      <c r="F279" s="77" t="str">
        <f t="shared" si="4"/>
        <v>К товару</v>
      </c>
      <c r="G279" s="18">
        <v>20109.47508</v>
      </c>
      <c r="H279" s="61">
        <v>1</v>
      </c>
      <c r="I279" s="75"/>
    </row>
    <row r="280" spans="1:9" ht="15" x14ac:dyDescent="0.25">
      <c r="A280" s="8" t="s">
        <v>3366</v>
      </c>
      <c r="B280" s="8" t="s">
        <v>2845</v>
      </c>
      <c r="C280" s="8" t="s">
        <v>3367</v>
      </c>
      <c r="D280" s="8"/>
      <c r="E280" s="13" t="s">
        <v>3368</v>
      </c>
      <c r="F280" s="77" t="str">
        <f t="shared" si="4"/>
        <v>К товару</v>
      </c>
      <c r="G280" s="18">
        <v>6371.64</v>
      </c>
      <c r="H280" s="61">
        <v>8</v>
      </c>
      <c r="I280" s="75"/>
    </row>
    <row r="281" spans="1:9" ht="15" x14ac:dyDescent="0.25">
      <c r="A281" s="8" t="s">
        <v>3369</v>
      </c>
      <c r="B281" s="8" t="s">
        <v>2845</v>
      </c>
      <c r="C281" s="8" t="s">
        <v>3370</v>
      </c>
      <c r="D281" s="8"/>
      <c r="E281" s="13" t="s">
        <v>3371</v>
      </c>
      <c r="F281" s="77" t="str">
        <f t="shared" si="4"/>
        <v>К товару</v>
      </c>
      <c r="G281" s="18">
        <v>8408.8270799999991</v>
      </c>
      <c r="H281" s="61">
        <v>43</v>
      </c>
      <c r="I281" s="75"/>
    </row>
    <row r="282" spans="1:9" ht="15" x14ac:dyDescent="0.25">
      <c r="A282" s="8" t="s">
        <v>27263</v>
      </c>
      <c r="B282" s="8" t="s">
        <v>2845</v>
      </c>
      <c r="C282" s="8" t="s">
        <v>27264</v>
      </c>
      <c r="D282" s="8" t="s">
        <v>27264</v>
      </c>
      <c r="E282" s="13" t="s">
        <v>27265</v>
      </c>
      <c r="F282" s="77" t="str">
        <f t="shared" si="4"/>
        <v>К товару</v>
      </c>
      <c r="G282" s="18">
        <v>7028.4981599999992</v>
      </c>
      <c r="H282" s="61">
        <v>5</v>
      </c>
      <c r="I282" s="75"/>
    </row>
    <row r="283" spans="1:9" ht="15" x14ac:dyDescent="0.25">
      <c r="A283" s="8" t="s">
        <v>22927</v>
      </c>
      <c r="B283" s="8" t="s">
        <v>2845</v>
      </c>
      <c r="C283" s="8" t="s">
        <v>22928</v>
      </c>
      <c r="D283" s="8" t="s">
        <v>22929</v>
      </c>
      <c r="E283" s="13" t="s">
        <v>22930</v>
      </c>
      <c r="F283" s="77" t="str">
        <f t="shared" si="4"/>
        <v>К товару</v>
      </c>
      <c r="G283" s="18">
        <v>4460.1480000000001</v>
      </c>
      <c r="H283" s="61">
        <v>3</v>
      </c>
      <c r="I283" s="75"/>
    </row>
    <row r="284" spans="1:9" ht="15" x14ac:dyDescent="0.25">
      <c r="A284" s="8" t="s">
        <v>3372</v>
      </c>
      <c r="B284" s="8" t="s">
        <v>2845</v>
      </c>
      <c r="C284" s="8" t="s">
        <v>3373</v>
      </c>
      <c r="D284" s="8"/>
      <c r="E284" s="13" t="s">
        <v>3374</v>
      </c>
      <c r="F284" s="77" t="str">
        <f t="shared" si="4"/>
        <v>К товару</v>
      </c>
      <c r="G284" s="18">
        <v>3350.3241600000001</v>
      </c>
      <c r="H284" s="61">
        <v>15</v>
      </c>
      <c r="I284" s="75"/>
    </row>
    <row r="285" spans="1:9" ht="15" x14ac:dyDescent="0.25">
      <c r="A285" s="8" t="s">
        <v>22931</v>
      </c>
      <c r="B285" s="8" t="s">
        <v>2845</v>
      </c>
      <c r="C285" s="8" t="s">
        <v>22932</v>
      </c>
      <c r="D285" s="8" t="s">
        <v>22933</v>
      </c>
      <c r="E285" s="13" t="s">
        <v>22934</v>
      </c>
      <c r="F285" s="77" t="str">
        <f t="shared" si="4"/>
        <v>К товару</v>
      </c>
      <c r="G285" s="18">
        <v>3919.7170799999999</v>
      </c>
      <c r="H285" s="61">
        <v>59</v>
      </c>
      <c r="I285" s="75"/>
    </row>
    <row r="286" spans="1:9" ht="15" x14ac:dyDescent="0.25">
      <c r="A286" s="8" t="s">
        <v>3375</v>
      </c>
      <c r="B286" s="8" t="s">
        <v>2845</v>
      </c>
      <c r="C286" s="8" t="s">
        <v>3376</v>
      </c>
      <c r="D286" s="8"/>
      <c r="E286" s="13" t="s">
        <v>3377</v>
      </c>
      <c r="F286" s="77" t="str">
        <f t="shared" si="4"/>
        <v>К товару</v>
      </c>
      <c r="G286" s="18">
        <v>4537.7661600000001</v>
      </c>
      <c r="H286" s="61">
        <v>17</v>
      </c>
      <c r="I286" s="75"/>
    </row>
    <row r="287" spans="1:9" ht="15" x14ac:dyDescent="0.25">
      <c r="A287" s="8" t="s">
        <v>3378</v>
      </c>
      <c r="B287" s="8" t="s">
        <v>2845</v>
      </c>
      <c r="C287" s="8" t="s">
        <v>3379</v>
      </c>
      <c r="D287" s="8"/>
      <c r="E287" s="13" t="s">
        <v>3380</v>
      </c>
      <c r="F287" s="77" t="str">
        <f t="shared" si="4"/>
        <v>К товару</v>
      </c>
      <c r="G287" s="18">
        <v>4122.4510799999998</v>
      </c>
      <c r="H287" s="61">
        <v>39</v>
      </c>
      <c r="I287" s="75"/>
    </row>
    <row r="288" spans="1:9" ht="15" x14ac:dyDescent="0.25">
      <c r="A288" s="8" t="s">
        <v>3381</v>
      </c>
      <c r="B288" s="8" t="s">
        <v>2845</v>
      </c>
      <c r="C288" s="8" t="s">
        <v>3382</v>
      </c>
      <c r="D288" s="8"/>
      <c r="E288" s="13" t="s">
        <v>3383</v>
      </c>
      <c r="F288" s="77" t="str">
        <f t="shared" si="4"/>
        <v>К товару</v>
      </c>
      <c r="G288" s="18">
        <v>4199.49</v>
      </c>
      <c r="H288" s="61">
        <v>79</v>
      </c>
      <c r="I288" s="75"/>
    </row>
    <row r="289" spans="1:9" ht="15" x14ac:dyDescent="0.25">
      <c r="A289" s="8" t="s">
        <v>3384</v>
      </c>
      <c r="B289" s="8" t="s">
        <v>2845</v>
      </c>
      <c r="C289" s="8" t="s">
        <v>3385</v>
      </c>
      <c r="D289" s="8" t="s">
        <v>28192</v>
      </c>
      <c r="E289" s="13" t="s">
        <v>28193</v>
      </c>
      <c r="F289" s="77" t="str">
        <f t="shared" si="4"/>
        <v>К товару</v>
      </c>
      <c r="G289" s="18">
        <v>5464.5501599999998</v>
      </c>
      <c r="H289" s="61">
        <v>5</v>
      </c>
      <c r="I289" s="75"/>
    </row>
    <row r="290" spans="1:9" ht="15" x14ac:dyDescent="0.25">
      <c r="A290" s="8" t="s">
        <v>3386</v>
      </c>
      <c r="B290" s="8" t="s">
        <v>2845</v>
      </c>
      <c r="C290" s="8" t="s">
        <v>3387</v>
      </c>
      <c r="D290" s="8" t="s">
        <v>3388</v>
      </c>
      <c r="E290" s="13" t="s">
        <v>3389</v>
      </c>
      <c r="F290" s="77" t="str">
        <f t="shared" si="4"/>
        <v>К товару</v>
      </c>
      <c r="G290" s="18">
        <v>5841.0561599999992</v>
      </c>
      <c r="H290" s="61">
        <v>8</v>
      </c>
      <c r="I290" s="75"/>
    </row>
    <row r="291" spans="1:9" ht="15" x14ac:dyDescent="0.25">
      <c r="A291" s="8" t="s">
        <v>3390</v>
      </c>
      <c r="B291" s="8" t="s">
        <v>2845</v>
      </c>
      <c r="C291" s="8" t="s">
        <v>3391</v>
      </c>
      <c r="D291" s="8"/>
      <c r="E291" s="13" t="s">
        <v>3392</v>
      </c>
      <c r="F291" s="77" t="str">
        <f t="shared" si="4"/>
        <v>К товару</v>
      </c>
      <c r="G291" s="18">
        <v>6757.9930800000002</v>
      </c>
      <c r="H291" s="61">
        <v>117</v>
      </c>
      <c r="I291" s="75"/>
    </row>
    <row r="292" spans="1:9" ht="15" x14ac:dyDescent="0.25">
      <c r="A292" s="8" t="s">
        <v>3393</v>
      </c>
      <c r="B292" s="8" t="s">
        <v>2845</v>
      </c>
      <c r="C292" s="8" t="s">
        <v>3394</v>
      </c>
      <c r="D292" s="8"/>
      <c r="E292" s="13" t="s">
        <v>3395</v>
      </c>
      <c r="F292" s="77" t="str">
        <f t="shared" si="4"/>
        <v>К товару</v>
      </c>
      <c r="G292" s="18">
        <v>6892.9560000000001</v>
      </c>
      <c r="H292" s="61">
        <v>37</v>
      </c>
      <c r="I292" s="75"/>
    </row>
    <row r="293" spans="1:9" ht="15" x14ac:dyDescent="0.25">
      <c r="A293" s="8" t="s">
        <v>3396</v>
      </c>
      <c r="B293" s="8" t="s">
        <v>2845</v>
      </c>
      <c r="C293" s="8" t="s">
        <v>3397</v>
      </c>
      <c r="D293" s="8" t="s">
        <v>3398</v>
      </c>
      <c r="E293" s="13" t="s">
        <v>3399</v>
      </c>
      <c r="F293" s="77" t="str">
        <f t="shared" si="4"/>
        <v>К товару</v>
      </c>
      <c r="G293" s="18">
        <v>6555.2590799999998</v>
      </c>
      <c r="H293" s="61">
        <v>30</v>
      </c>
      <c r="I293" s="75"/>
    </row>
    <row r="294" spans="1:9" ht="15" x14ac:dyDescent="0.25">
      <c r="A294" s="8" t="s">
        <v>22935</v>
      </c>
      <c r="B294" s="8" t="s">
        <v>2845</v>
      </c>
      <c r="C294" s="8" t="s">
        <v>22936</v>
      </c>
      <c r="D294" s="8"/>
      <c r="E294" s="13" t="s">
        <v>22937</v>
      </c>
      <c r="F294" s="77" t="str">
        <f t="shared" si="4"/>
        <v>К товару</v>
      </c>
      <c r="G294" s="18">
        <v>5802.2470800000001</v>
      </c>
      <c r="H294" s="61">
        <v>10</v>
      </c>
      <c r="I294" s="75"/>
    </row>
    <row r="295" spans="1:9" ht="15" x14ac:dyDescent="0.25">
      <c r="A295" s="8" t="s">
        <v>3400</v>
      </c>
      <c r="B295" s="8" t="s">
        <v>2845</v>
      </c>
      <c r="C295" s="8" t="s">
        <v>3401</v>
      </c>
      <c r="D295" s="8" t="s">
        <v>3402</v>
      </c>
      <c r="E295" s="13" t="s">
        <v>3403</v>
      </c>
      <c r="F295" s="77" t="str">
        <f t="shared" si="4"/>
        <v>К товару</v>
      </c>
      <c r="G295" s="18">
        <v>9577.15416</v>
      </c>
      <c r="H295" s="61">
        <v>28</v>
      </c>
      <c r="I295" s="75"/>
    </row>
    <row r="296" spans="1:9" ht="15" x14ac:dyDescent="0.25">
      <c r="A296" s="8" t="s">
        <v>3404</v>
      </c>
      <c r="B296" s="8" t="s">
        <v>2845</v>
      </c>
      <c r="C296" s="8" t="s">
        <v>3405</v>
      </c>
      <c r="D296" s="8"/>
      <c r="E296" s="13" t="s">
        <v>3406</v>
      </c>
      <c r="F296" s="77" t="str">
        <f t="shared" si="4"/>
        <v>К товару</v>
      </c>
      <c r="G296" s="18">
        <v>7202.27016</v>
      </c>
      <c r="H296" s="61">
        <v>16</v>
      </c>
      <c r="I296" s="75"/>
    </row>
    <row r="297" spans="1:9" ht="15" x14ac:dyDescent="0.25">
      <c r="A297" s="8" t="s">
        <v>3407</v>
      </c>
      <c r="B297" s="8" t="s">
        <v>2845</v>
      </c>
      <c r="C297" s="8" t="s">
        <v>3408</v>
      </c>
      <c r="D297" s="8"/>
      <c r="E297" s="13" t="s">
        <v>3409</v>
      </c>
      <c r="F297" s="77" t="str">
        <f t="shared" si="4"/>
        <v>К товару</v>
      </c>
      <c r="G297" s="18">
        <v>7916.4730799999998</v>
      </c>
      <c r="H297" s="61">
        <v>9</v>
      </c>
      <c r="I297" s="75"/>
    </row>
    <row r="298" spans="1:9" ht="15" x14ac:dyDescent="0.25">
      <c r="A298" s="8" t="s">
        <v>3410</v>
      </c>
      <c r="B298" s="8" t="s">
        <v>2845</v>
      </c>
      <c r="C298" s="8" t="s">
        <v>3411</v>
      </c>
      <c r="D298" s="8"/>
      <c r="E298" s="13" t="s">
        <v>3412</v>
      </c>
      <c r="F298" s="77" t="str">
        <f t="shared" si="4"/>
        <v>К товару</v>
      </c>
      <c r="G298" s="18">
        <v>7414.2719999999999</v>
      </c>
      <c r="H298" s="61">
        <v>9</v>
      </c>
      <c r="I298" s="75"/>
    </row>
    <row r="299" spans="1:9" ht="15" x14ac:dyDescent="0.25">
      <c r="A299" s="8" t="s">
        <v>3413</v>
      </c>
      <c r="B299" s="8" t="s">
        <v>2845</v>
      </c>
      <c r="C299" s="8" t="s">
        <v>3414</v>
      </c>
      <c r="D299" s="8"/>
      <c r="E299" s="13" t="s">
        <v>3415</v>
      </c>
      <c r="F299" s="77" t="str">
        <f t="shared" si="4"/>
        <v>К товару</v>
      </c>
      <c r="G299" s="18">
        <v>6960.7270799999997</v>
      </c>
      <c r="H299" s="61">
        <v>34</v>
      </c>
      <c r="I299" s="75"/>
    </row>
    <row r="300" spans="1:9" ht="15" x14ac:dyDescent="0.25">
      <c r="A300" s="8" t="s">
        <v>3416</v>
      </c>
      <c r="B300" s="8" t="s">
        <v>2845</v>
      </c>
      <c r="C300" s="8" t="s">
        <v>3417</v>
      </c>
      <c r="D300" s="8" t="s">
        <v>3418</v>
      </c>
      <c r="E300" s="13" t="s">
        <v>3419</v>
      </c>
      <c r="F300" s="77" t="str">
        <f t="shared" si="4"/>
        <v>К товару</v>
      </c>
      <c r="G300" s="18">
        <v>8514.8279999999995</v>
      </c>
      <c r="H300" s="61">
        <v>133</v>
      </c>
      <c r="I300" s="75"/>
    </row>
    <row r="301" spans="1:9" ht="15" x14ac:dyDescent="0.25">
      <c r="A301" s="8" t="s">
        <v>3420</v>
      </c>
      <c r="B301" s="8" t="s">
        <v>2845</v>
      </c>
      <c r="C301" s="8" t="s">
        <v>3421</v>
      </c>
      <c r="D301" s="8"/>
      <c r="E301" s="13" t="s">
        <v>3422</v>
      </c>
      <c r="F301" s="77" t="str">
        <f t="shared" si="4"/>
        <v>К товару</v>
      </c>
      <c r="G301" s="18">
        <v>8911.0281599999998</v>
      </c>
      <c r="H301" s="61">
        <v>16</v>
      </c>
      <c r="I301" s="75"/>
    </row>
    <row r="302" spans="1:9" ht="15" x14ac:dyDescent="0.25">
      <c r="A302" s="8" t="s">
        <v>22938</v>
      </c>
      <c r="B302" s="8" t="s">
        <v>2845</v>
      </c>
      <c r="C302" s="8" t="s">
        <v>22939</v>
      </c>
      <c r="D302" s="8"/>
      <c r="E302" s="13" t="s">
        <v>22940</v>
      </c>
      <c r="F302" s="77" t="str">
        <f t="shared" si="4"/>
        <v>К товару</v>
      </c>
      <c r="G302" s="18">
        <v>8911.0281599999998</v>
      </c>
      <c r="H302" s="61">
        <v>28</v>
      </c>
      <c r="I302" s="75"/>
    </row>
    <row r="303" spans="1:9" ht="15" x14ac:dyDescent="0.25">
      <c r="A303" s="8" t="s">
        <v>3423</v>
      </c>
      <c r="B303" s="8" t="s">
        <v>2845</v>
      </c>
      <c r="C303" s="8" t="s">
        <v>3424</v>
      </c>
      <c r="D303" s="8"/>
      <c r="E303" s="13" t="s">
        <v>3425</v>
      </c>
      <c r="F303" s="77" t="str">
        <f t="shared" si="4"/>
        <v>К товару</v>
      </c>
      <c r="G303" s="18">
        <v>7868.3961599999993</v>
      </c>
      <c r="H303" s="61">
        <v>4</v>
      </c>
      <c r="I303" s="75"/>
    </row>
    <row r="304" spans="1:9" ht="15" x14ac:dyDescent="0.25">
      <c r="A304" s="8" t="s">
        <v>22941</v>
      </c>
      <c r="B304" s="8" t="s">
        <v>2845</v>
      </c>
      <c r="C304" s="8" t="s">
        <v>22942</v>
      </c>
      <c r="D304" s="8" t="s">
        <v>22943</v>
      </c>
      <c r="E304" s="13" t="s">
        <v>22944</v>
      </c>
      <c r="F304" s="77" t="str">
        <f t="shared" si="4"/>
        <v>К товару</v>
      </c>
      <c r="G304" s="18">
        <v>8717.5619999999999</v>
      </c>
      <c r="H304" s="61">
        <v>37</v>
      </c>
      <c r="I304" s="75"/>
    </row>
    <row r="305" spans="1:9" ht="15" x14ac:dyDescent="0.25">
      <c r="A305" s="8" t="s">
        <v>3426</v>
      </c>
      <c r="B305" s="8" t="s">
        <v>2845</v>
      </c>
      <c r="C305" s="8" t="s">
        <v>3427</v>
      </c>
      <c r="D305" s="8"/>
      <c r="E305" s="13" t="s">
        <v>3428</v>
      </c>
      <c r="F305" s="77" t="str">
        <f t="shared" si="4"/>
        <v>К товару</v>
      </c>
      <c r="G305" s="18">
        <v>7984.2441599999993</v>
      </c>
      <c r="H305" s="61">
        <v>12</v>
      </c>
      <c r="I305" s="75"/>
    </row>
    <row r="306" spans="1:9" ht="15" x14ac:dyDescent="0.25">
      <c r="A306" s="8" t="s">
        <v>22945</v>
      </c>
      <c r="B306" s="8" t="s">
        <v>2845</v>
      </c>
      <c r="C306" s="8" t="s">
        <v>22946</v>
      </c>
      <c r="D306" s="8"/>
      <c r="E306" s="13" t="s">
        <v>22947</v>
      </c>
      <c r="F306" s="77" t="str">
        <f t="shared" si="4"/>
        <v>К товару</v>
      </c>
      <c r="G306" s="18">
        <v>10667.863079999999</v>
      </c>
      <c r="H306" s="61">
        <v>49</v>
      </c>
      <c r="I306" s="75"/>
    </row>
    <row r="307" spans="1:9" ht="15" x14ac:dyDescent="0.25">
      <c r="A307" s="8" t="s">
        <v>22948</v>
      </c>
      <c r="B307" s="8" t="s">
        <v>2845</v>
      </c>
      <c r="C307" s="8" t="s">
        <v>22949</v>
      </c>
      <c r="D307" s="8"/>
      <c r="E307" s="13" t="s">
        <v>22950</v>
      </c>
      <c r="F307" s="77" t="str">
        <f t="shared" si="4"/>
        <v>К товару</v>
      </c>
      <c r="G307" s="18">
        <v>10446.014159999999</v>
      </c>
      <c r="H307" s="61">
        <v>3</v>
      </c>
      <c r="I307" s="75"/>
    </row>
    <row r="308" spans="1:9" ht="15" x14ac:dyDescent="0.25">
      <c r="A308" s="8" t="s">
        <v>3429</v>
      </c>
      <c r="B308" s="8" t="s">
        <v>2845</v>
      </c>
      <c r="C308" s="8" t="s">
        <v>3430</v>
      </c>
      <c r="D308" s="8" t="s">
        <v>3431</v>
      </c>
      <c r="E308" s="13" t="s">
        <v>3432</v>
      </c>
      <c r="F308" s="77" t="str">
        <f t="shared" si="4"/>
        <v>К товару</v>
      </c>
      <c r="G308" s="18">
        <v>9123.0300000000007</v>
      </c>
      <c r="H308" s="61">
        <v>32</v>
      </c>
      <c r="I308" s="75"/>
    </row>
    <row r="309" spans="1:9" ht="30" x14ac:dyDescent="0.25">
      <c r="A309" s="8" t="s">
        <v>3433</v>
      </c>
      <c r="B309" s="8" t="s">
        <v>2845</v>
      </c>
      <c r="C309" s="8" t="s">
        <v>3434</v>
      </c>
      <c r="D309" s="8"/>
      <c r="E309" s="13" t="s">
        <v>25923</v>
      </c>
      <c r="F309" s="77" t="str">
        <f t="shared" si="4"/>
        <v>К товару</v>
      </c>
      <c r="G309" s="18">
        <v>10831.788</v>
      </c>
      <c r="H309" s="61">
        <v>35</v>
      </c>
      <c r="I309" s="75"/>
    </row>
    <row r="310" spans="1:9" ht="15" x14ac:dyDescent="0.25">
      <c r="A310" s="8" t="s">
        <v>3435</v>
      </c>
      <c r="B310" s="8" t="s">
        <v>2845</v>
      </c>
      <c r="C310" s="8" t="s">
        <v>3436</v>
      </c>
      <c r="D310" s="8"/>
      <c r="E310" s="13" t="s">
        <v>3437</v>
      </c>
      <c r="F310" s="77" t="str">
        <f t="shared" si="4"/>
        <v>К товару</v>
      </c>
      <c r="G310" s="18">
        <v>10194.624</v>
      </c>
      <c r="H310" s="61">
        <v>19</v>
      </c>
      <c r="I310" s="75"/>
    </row>
    <row r="311" spans="1:9" ht="15" x14ac:dyDescent="0.25">
      <c r="A311" s="8" t="s">
        <v>3438</v>
      </c>
      <c r="B311" s="8" t="s">
        <v>2845</v>
      </c>
      <c r="C311" s="8" t="s">
        <v>3439</v>
      </c>
      <c r="D311" s="8"/>
      <c r="E311" s="13" t="s">
        <v>3440</v>
      </c>
      <c r="F311" s="77" t="str">
        <f t="shared" si="4"/>
        <v>К товару</v>
      </c>
      <c r="G311" s="18">
        <v>13371.176159999999</v>
      </c>
      <c r="H311" s="61">
        <v>50</v>
      </c>
      <c r="I311" s="75"/>
    </row>
    <row r="312" spans="1:9" ht="15" x14ac:dyDescent="0.25">
      <c r="A312" s="8" t="s">
        <v>22951</v>
      </c>
      <c r="B312" s="8" t="s">
        <v>2845</v>
      </c>
      <c r="C312" s="8" t="s">
        <v>22952</v>
      </c>
      <c r="D312" s="8" t="s">
        <v>28194</v>
      </c>
      <c r="E312" s="13" t="s">
        <v>28195</v>
      </c>
      <c r="F312" s="77" t="str">
        <f t="shared" si="4"/>
        <v>К товару</v>
      </c>
      <c r="G312" s="18">
        <v>24009.498</v>
      </c>
      <c r="H312" s="61">
        <v>1</v>
      </c>
      <c r="I312" s="75"/>
    </row>
    <row r="313" spans="1:9" ht="15" x14ac:dyDescent="0.25">
      <c r="A313" s="8" t="s">
        <v>3441</v>
      </c>
      <c r="B313" s="8" t="s">
        <v>2845</v>
      </c>
      <c r="C313" s="8" t="s">
        <v>3442</v>
      </c>
      <c r="D313" s="8"/>
      <c r="E313" s="13" t="s">
        <v>3443</v>
      </c>
      <c r="F313" s="77" t="str">
        <f t="shared" si="4"/>
        <v>К товару</v>
      </c>
      <c r="G313" s="18">
        <v>12221.964</v>
      </c>
      <c r="H313" s="61">
        <v>32</v>
      </c>
      <c r="I313" s="75"/>
    </row>
    <row r="314" spans="1:9" ht="15" x14ac:dyDescent="0.25">
      <c r="A314" s="8" t="s">
        <v>3444</v>
      </c>
      <c r="B314" s="8" t="s">
        <v>2845</v>
      </c>
      <c r="C314" s="8" t="s">
        <v>3445</v>
      </c>
      <c r="D314" s="8"/>
      <c r="E314" s="13" t="s">
        <v>3446</v>
      </c>
      <c r="F314" s="77" t="str">
        <f t="shared" si="4"/>
        <v>К товару</v>
      </c>
      <c r="G314" s="18">
        <v>37766.447999999997</v>
      </c>
      <c r="H314" s="61">
        <v>8</v>
      </c>
      <c r="I314" s="75"/>
    </row>
    <row r="315" spans="1:9" ht="15" x14ac:dyDescent="0.25">
      <c r="A315" s="8" t="s">
        <v>3490</v>
      </c>
      <c r="B315" s="8" t="s">
        <v>2845</v>
      </c>
      <c r="C315" s="8" t="s">
        <v>3491</v>
      </c>
      <c r="D315" s="8" t="s">
        <v>17037</v>
      </c>
      <c r="E315" s="13" t="s">
        <v>22953</v>
      </c>
      <c r="F315" s="77" t="str">
        <f t="shared" si="4"/>
        <v>К товару</v>
      </c>
      <c r="G315" s="18">
        <v>13824.721079999999</v>
      </c>
      <c r="H315" s="61">
        <v>17</v>
      </c>
      <c r="I315" s="75"/>
    </row>
    <row r="316" spans="1:9" ht="15" x14ac:dyDescent="0.25">
      <c r="A316" s="8" t="s">
        <v>3487</v>
      </c>
      <c r="B316" s="8" t="s">
        <v>2845</v>
      </c>
      <c r="C316" s="8" t="s">
        <v>3488</v>
      </c>
      <c r="D316" s="8" t="s">
        <v>17029</v>
      </c>
      <c r="E316" s="13" t="s">
        <v>22954</v>
      </c>
      <c r="F316" s="77" t="str">
        <f t="shared" si="4"/>
        <v>К товару</v>
      </c>
      <c r="G316" s="18">
        <v>14211.07416</v>
      </c>
      <c r="H316" s="61">
        <v>23</v>
      </c>
      <c r="I316" s="75"/>
    </row>
    <row r="317" spans="1:9" ht="15" x14ac:dyDescent="0.25">
      <c r="A317" s="8" t="s">
        <v>3450</v>
      </c>
      <c r="B317" s="8" t="s">
        <v>2845</v>
      </c>
      <c r="C317" s="8" t="s">
        <v>3451</v>
      </c>
      <c r="D317" s="8" t="s">
        <v>28196</v>
      </c>
      <c r="E317" s="13" t="s">
        <v>28197</v>
      </c>
      <c r="F317" s="77" t="str">
        <f t="shared" si="4"/>
        <v>К товару</v>
      </c>
      <c r="G317" s="18">
        <v>27012.278159999998</v>
      </c>
      <c r="H317" s="61">
        <v>43</v>
      </c>
      <c r="I317" s="75"/>
    </row>
    <row r="318" spans="1:9" ht="15" x14ac:dyDescent="0.25">
      <c r="A318" s="8" t="s">
        <v>3452</v>
      </c>
      <c r="B318" s="8" t="s">
        <v>2845</v>
      </c>
      <c r="C318" s="8" t="s">
        <v>3453</v>
      </c>
      <c r="D318" s="8" t="s">
        <v>3454</v>
      </c>
      <c r="E318" s="13" t="s">
        <v>3455</v>
      </c>
      <c r="F318" s="77" t="str">
        <f t="shared" si="4"/>
        <v>К товару</v>
      </c>
      <c r="G318" s="18">
        <v>17531.857079999998</v>
      </c>
      <c r="H318" s="61">
        <v>14</v>
      </c>
      <c r="I318" s="75"/>
    </row>
    <row r="319" spans="1:9" ht="30" x14ac:dyDescent="0.25">
      <c r="A319" s="8" t="s">
        <v>22955</v>
      </c>
      <c r="B319" s="8" t="s">
        <v>2845</v>
      </c>
      <c r="C319" s="8" t="s">
        <v>22956</v>
      </c>
      <c r="D319" s="8" t="s">
        <v>17032</v>
      </c>
      <c r="E319" s="13" t="s">
        <v>22957</v>
      </c>
      <c r="F319" s="77" t="str">
        <f t="shared" si="4"/>
        <v>К товару</v>
      </c>
      <c r="G319" s="18">
        <v>30400.832159999998</v>
      </c>
      <c r="H319" s="61">
        <v>2</v>
      </c>
      <c r="I319" s="75"/>
    </row>
    <row r="320" spans="1:9" ht="30" x14ac:dyDescent="0.25">
      <c r="A320" s="8" t="s">
        <v>22958</v>
      </c>
      <c r="B320" s="8" t="s">
        <v>2845</v>
      </c>
      <c r="C320" s="8" t="s">
        <v>22959</v>
      </c>
      <c r="D320" s="8" t="s">
        <v>22960</v>
      </c>
      <c r="E320" s="13" t="s">
        <v>22961</v>
      </c>
      <c r="F320" s="77" t="str">
        <f t="shared" si="4"/>
        <v>К товару</v>
      </c>
      <c r="G320" s="18">
        <v>19452.810000000001</v>
      </c>
      <c r="H320" s="61">
        <v>1</v>
      </c>
      <c r="I320" s="75"/>
    </row>
    <row r="321" spans="1:9" ht="15" x14ac:dyDescent="0.25">
      <c r="A321" s="8" t="s">
        <v>22962</v>
      </c>
      <c r="B321" s="8" t="s">
        <v>2845</v>
      </c>
      <c r="C321" s="8" t="s">
        <v>22963</v>
      </c>
      <c r="D321" s="8"/>
      <c r="E321" s="13" t="s">
        <v>22964</v>
      </c>
      <c r="F321" s="77" t="str">
        <f t="shared" si="4"/>
        <v>К товару</v>
      </c>
      <c r="G321" s="18">
        <v>18159.173999999999</v>
      </c>
      <c r="H321" s="61">
        <v>1</v>
      </c>
      <c r="I321" s="75"/>
    </row>
    <row r="322" spans="1:9" ht="15" x14ac:dyDescent="0.25">
      <c r="A322" s="8" t="s">
        <v>22965</v>
      </c>
      <c r="B322" s="8" t="s">
        <v>2845</v>
      </c>
      <c r="C322" s="8" t="s">
        <v>22966</v>
      </c>
      <c r="D322" s="8" t="s">
        <v>22967</v>
      </c>
      <c r="E322" s="13" t="s">
        <v>3458</v>
      </c>
      <c r="F322" s="77" t="str">
        <f t="shared" si="4"/>
        <v>К товару</v>
      </c>
      <c r="G322" s="18">
        <v>14722.543079999999</v>
      </c>
      <c r="H322" s="61">
        <v>20</v>
      </c>
      <c r="I322" s="75"/>
    </row>
    <row r="323" spans="1:9" ht="30" x14ac:dyDescent="0.25">
      <c r="A323" s="8" t="s">
        <v>22968</v>
      </c>
      <c r="B323" s="8" t="s">
        <v>2845</v>
      </c>
      <c r="C323" s="8" t="s">
        <v>22969</v>
      </c>
      <c r="D323" s="8" t="s">
        <v>28198</v>
      </c>
      <c r="E323" s="13" t="s">
        <v>28199</v>
      </c>
      <c r="F323" s="77" t="str">
        <f t="shared" si="4"/>
        <v>К товару</v>
      </c>
      <c r="G323" s="18">
        <v>13390.291079999999</v>
      </c>
      <c r="H323" s="61">
        <v>196</v>
      </c>
      <c r="I323" s="75"/>
    </row>
    <row r="324" spans="1:9" ht="15" x14ac:dyDescent="0.25">
      <c r="A324" s="8" t="s">
        <v>3463</v>
      </c>
      <c r="B324" s="8" t="s">
        <v>2845</v>
      </c>
      <c r="C324" s="8" t="s">
        <v>3464</v>
      </c>
      <c r="D324" s="8" t="s">
        <v>3465</v>
      </c>
      <c r="E324" s="13" t="s">
        <v>3466</v>
      </c>
      <c r="F324" s="77" t="str">
        <f t="shared" si="4"/>
        <v>К товару</v>
      </c>
      <c r="G324" s="18">
        <v>23980.536</v>
      </c>
      <c r="H324" s="61">
        <v>19</v>
      </c>
      <c r="I324" s="75"/>
    </row>
    <row r="325" spans="1:9" ht="15" x14ac:dyDescent="0.25">
      <c r="A325" s="8" t="s">
        <v>3467</v>
      </c>
      <c r="B325" s="8" t="s">
        <v>2845</v>
      </c>
      <c r="C325" s="8" t="s">
        <v>3468</v>
      </c>
      <c r="D325" s="8" t="s">
        <v>3469</v>
      </c>
      <c r="E325" s="13" t="s">
        <v>3470</v>
      </c>
      <c r="F325" s="77" t="str">
        <f t="shared" si="4"/>
        <v>К товару</v>
      </c>
      <c r="G325" s="18">
        <v>25622.102159999999</v>
      </c>
      <c r="H325" s="61">
        <v>20</v>
      </c>
      <c r="I325" s="75"/>
    </row>
    <row r="326" spans="1:9" ht="30" x14ac:dyDescent="0.25">
      <c r="A326" s="8" t="s">
        <v>3471</v>
      </c>
      <c r="B326" s="8" t="s">
        <v>2845</v>
      </c>
      <c r="C326" s="8" t="s">
        <v>3472</v>
      </c>
      <c r="D326" s="8" t="s">
        <v>22970</v>
      </c>
      <c r="E326" s="13" t="s">
        <v>25924</v>
      </c>
      <c r="F326" s="77" t="str">
        <f t="shared" si="4"/>
        <v>К товару</v>
      </c>
      <c r="G326" s="18">
        <v>13834.568159999999</v>
      </c>
      <c r="H326" s="61">
        <v>16</v>
      </c>
      <c r="I326" s="75"/>
    </row>
    <row r="327" spans="1:9" ht="15" x14ac:dyDescent="0.25">
      <c r="A327" s="8" t="s">
        <v>3473</v>
      </c>
      <c r="B327" s="8" t="s">
        <v>2845</v>
      </c>
      <c r="C327" s="8" t="s">
        <v>3474</v>
      </c>
      <c r="D327" s="8" t="s">
        <v>3475</v>
      </c>
      <c r="E327" s="13" t="s">
        <v>3476</v>
      </c>
      <c r="F327" s="77" t="str">
        <f t="shared" si="4"/>
        <v>К товару</v>
      </c>
      <c r="G327" s="18">
        <v>11160.21708</v>
      </c>
      <c r="H327" s="61">
        <v>19</v>
      </c>
      <c r="I327" s="75"/>
    </row>
    <row r="328" spans="1:9" ht="15" x14ac:dyDescent="0.25">
      <c r="A328" s="8" t="s">
        <v>22971</v>
      </c>
      <c r="B328" s="8" t="s">
        <v>2845</v>
      </c>
      <c r="C328" s="8" t="s">
        <v>22972</v>
      </c>
      <c r="D328" s="8" t="s">
        <v>22973</v>
      </c>
      <c r="E328" s="13" t="s">
        <v>22974</v>
      </c>
      <c r="F328" s="77" t="str">
        <f t="shared" si="4"/>
        <v>К товару</v>
      </c>
      <c r="G328" s="18">
        <v>13544.94816</v>
      </c>
      <c r="H328" s="61">
        <v>1</v>
      </c>
      <c r="I328" s="75"/>
    </row>
    <row r="329" spans="1:9" ht="30" x14ac:dyDescent="0.25">
      <c r="A329" s="8" t="s">
        <v>22975</v>
      </c>
      <c r="B329" s="8" t="s">
        <v>2845</v>
      </c>
      <c r="C329" s="8" t="s">
        <v>22976</v>
      </c>
      <c r="D329" s="8" t="s">
        <v>28200</v>
      </c>
      <c r="E329" s="13" t="s">
        <v>28201</v>
      </c>
      <c r="F329" s="77" t="str">
        <f t="shared" si="4"/>
        <v>К товару</v>
      </c>
      <c r="G329" s="18">
        <v>31704.122159999999</v>
      </c>
      <c r="H329" s="61">
        <v>46</v>
      </c>
      <c r="I329" s="75"/>
    </row>
    <row r="330" spans="1:9" ht="15" x14ac:dyDescent="0.25">
      <c r="A330" s="8" t="s">
        <v>3481</v>
      </c>
      <c r="B330" s="8" t="s">
        <v>2845</v>
      </c>
      <c r="C330" s="8" t="s">
        <v>3482</v>
      </c>
      <c r="D330" s="8" t="s">
        <v>3483</v>
      </c>
      <c r="E330" s="13" t="s">
        <v>3484</v>
      </c>
      <c r="F330" s="77" t="str">
        <f t="shared" ref="F330:F343" si="5">HYPERLINK("https://shop-askom.kz/?pbrandnumber="&amp;C330&amp;"&amp;pbrandname=DAYCO", "К товару")</f>
        <v>К товару</v>
      </c>
      <c r="G330" s="18">
        <v>26201.34216</v>
      </c>
      <c r="H330" s="61">
        <v>40</v>
      </c>
      <c r="I330" s="75"/>
    </row>
    <row r="331" spans="1:9" ht="30" x14ac:dyDescent="0.25">
      <c r="A331" s="8" t="s">
        <v>3485</v>
      </c>
      <c r="B331" s="8" t="s">
        <v>2845</v>
      </c>
      <c r="C331" s="8" t="s">
        <v>3486</v>
      </c>
      <c r="D331" s="8" t="s">
        <v>28202</v>
      </c>
      <c r="E331" s="13" t="s">
        <v>28203</v>
      </c>
      <c r="F331" s="77" t="str">
        <f t="shared" si="5"/>
        <v>К товару</v>
      </c>
      <c r="G331" s="18">
        <v>16218.72</v>
      </c>
      <c r="H331" s="61">
        <v>49</v>
      </c>
      <c r="I331" s="75"/>
    </row>
    <row r="332" spans="1:9" ht="15" x14ac:dyDescent="0.25">
      <c r="A332" s="8" t="s">
        <v>2891</v>
      </c>
      <c r="B332" s="8" t="s">
        <v>2845</v>
      </c>
      <c r="C332" s="8" t="s">
        <v>2892</v>
      </c>
      <c r="D332" s="8" t="s">
        <v>17040</v>
      </c>
      <c r="E332" s="13" t="s">
        <v>22978</v>
      </c>
      <c r="F332" s="77" t="str">
        <f t="shared" si="5"/>
        <v>К товару</v>
      </c>
      <c r="G332" s="18">
        <v>8766.2181600000004</v>
      </c>
      <c r="H332" s="61">
        <v>39</v>
      </c>
      <c r="I332" s="75"/>
    </row>
    <row r="333" spans="1:9" ht="15" x14ac:dyDescent="0.25">
      <c r="A333" s="8" t="s">
        <v>22979</v>
      </c>
      <c r="B333" s="8" t="s">
        <v>2845</v>
      </c>
      <c r="C333" s="8" t="s">
        <v>22980</v>
      </c>
      <c r="D333" s="8" t="s">
        <v>22981</v>
      </c>
      <c r="E333" s="13" t="s">
        <v>3489</v>
      </c>
      <c r="F333" s="77" t="str">
        <f t="shared" si="5"/>
        <v>К товару</v>
      </c>
      <c r="G333" s="18">
        <v>15717.09816</v>
      </c>
      <c r="H333" s="61">
        <v>1</v>
      </c>
      <c r="I333" s="75"/>
    </row>
    <row r="334" spans="1:9" ht="15" x14ac:dyDescent="0.25">
      <c r="A334" s="8" t="s">
        <v>22982</v>
      </c>
      <c r="B334" s="8" t="s">
        <v>2845</v>
      </c>
      <c r="C334" s="8" t="s">
        <v>22983</v>
      </c>
      <c r="D334" s="8" t="s">
        <v>22984</v>
      </c>
      <c r="E334" s="13" t="s">
        <v>3489</v>
      </c>
      <c r="F334" s="77" t="str">
        <f t="shared" si="5"/>
        <v>К товару</v>
      </c>
      <c r="G334" s="18">
        <v>12965.70816</v>
      </c>
      <c r="H334" s="61">
        <v>10</v>
      </c>
      <c r="I334" s="75"/>
    </row>
    <row r="335" spans="1:9" ht="15" x14ac:dyDescent="0.25">
      <c r="A335" s="8" t="s">
        <v>22985</v>
      </c>
      <c r="B335" s="8" t="s">
        <v>2845</v>
      </c>
      <c r="C335" s="8" t="s">
        <v>22986</v>
      </c>
      <c r="D335" s="8" t="s">
        <v>22987</v>
      </c>
      <c r="E335" s="13" t="s">
        <v>22988</v>
      </c>
      <c r="F335" s="77" t="str">
        <f t="shared" si="5"/>
        <v>К товару</v>
      </c>
      <c r="G335" s="18">
        <v>10513.206</v>
      </c>
      <c r="H335" s="61">
        <v>6</v>
      </c>
      <c r="I335" s="75"/>
    </row>
    <row r="336" spans="1:9" ht="30" x14ac:dyDescent="0.25">
      <c r="A336" s="8" t="s">
        <v>3492</v>
      </c>
      <c r="B336" s="8" t="s">
        <v>2845</v>
      </c>
      <c r="C336" s="8" t="s">
        <v>3493</v>
      </c>
      <c r="D336" s="8" t="s">
        <v>24621</v>
      </c>
      <c r="E336" s="13" t="s">
        <v>28204</v>
      </c>
      <c r="F336" s="77" t="str">
        <f t="shared" si="5"/>
        <v>К товару</v>
      </c>
      <c r="G336" s="18">
        <v>16711.074000000001</v>
      </c>
      <c r="H336" s="61">
        <v>16</v>
      </c>
      <c r="I336" s="75"/>
    </row>
    <row r="337" spans="1:9" ht="15" x14ac:dyDescent="0.25">
      <c r="A337" s="8" t="s">
        <v>22989</v>
      </c>
      <c r="B337" s="8" t="s">
        <v>2845</v>
      </c>
      <c r="C337" s="8" t="s">
        <v>22990</v>
      </c>
      <c r="D337" s="8" t="s">
        <v>22991</v>
      </c>
      <c r="E337" s="13" t="s">
        <v>22992</v>
      </c>
      <c r="F337" s="77" t="str">
        <f t="shared" si="5"/>
        <v>К товару</v>
      </c>
      <c r="G337" s="18">
        <v>9403.3821599999992</v>
      </c>
      <c r="H337" s="61">
        <v>29</v>
      </c>
      <c r="I337" s="75"/>
    </row>
    <row r="338" spans="1:9" ht="15" x14ac:dyDescent="0.25">
      <c r="A338" s="8" t="s">
        <v>2904</v>
      </c>
      <c r="B338" s="8" t="s">
        <v>2845</v>
      </c>
      <c r="C338" s="8" t="s">
        <v>2905</v>
      </c>
      <c r="D338" s="8" t="s">
        <v>2906</v>
      </c>
      <c r="E338" s="13" t="s">
        <v>22993</v>
      </c>
      <c r="F338" s="77" t="str">
        <f t="shared" si="5"/>
        <v>К товару</v>
      </c>
      <c r="G338" s="18">
        <v>31124.882160000001</v>
      </c>
      <c r="H338" s="61">
        <v>20</v>
      </c>
      <c r="I338" s="75"/>
    </row>
    <row r="339" spans="1:9" ht="30" x14ac:dyDescent="0.25">
      <c r="A339" s="8" t="s">
        <v>3495</v>
      </c>
      <c r="B339" s="8" t="s">
        <v>2845</v>
      </c>
      <c r="C339" s="8" t="s">
        <v>3496</v>
      </c>
      <c r="D339" s="8" t="s">
        <v>28205</v>
      </c>
      <c r="E339" s="13" t="s">
        <v>28206</v>
      </c>
      <c r="F339" s="77" t="str">
        <f t="shared" si="5"/>
        <v>К товару</v>
      </c>
      <c r="G339" s="18">
        <v>13930.722</v>
      </c>
      <c r="H339" s="61">
        <v>5</v>
      </c>
      <c r="I339" s="75"/>
    </row>
    <row r="340" spans="1:9" ht="30" x14ac:dyDescent="0.25">
      <c r="A340" s="8" t="s">
        <v>22994</v>
      </c>
      <c r="B340" s="8" t="s">
        <v>2845</v>
      </c>
      <c r="C340" s="8" t="s">
        <v>22995</v>
      </c>
      <c r="D340" s="8" t="s">
        <v>28207</v>
      </c>
      <c r="E340" s="13" t="s">
        <v>28208</v>
      </c>
      <c r="F340" s="77" t="str">
        <f t="shared" si="5"/>
        <v>К товару</v>
      </c>
      <c r="G340" s="18">
        <v>11642.724</v>
      </c>
      <c r="H340" s="61">
        <v>35</v>
      </c>
      <c r="I340" s="75"/>
    </row>
    <row r="341" spans="1:9" ht="15" x14ac:dyDescent="0.25">
      <c r="A341" s="8" t="s">
        <v>26047</v>
      </c>
      <c r="B341" s="8" t="s">
        <v>2845</v>
      </c>
      <c r="C341" s="8" t="s">
        <v>26048</v>
      </c>
      <c r="D341" s="8" t="s">
        <v>26049</v>
      </c>
      <c r="E341" s="13" t="s">
        <v>25925</v>
      </c>
      <c r="F341" s="77" t="str">
        <f t="shared" si="5"/>
        <v>К товару</v>
      </c>
      <c r="G341" s="18">
        <v>21132.992159999998</v>
      </c>
      <c r="H341" s="61">
        <v>2</v>
      </c>
      <c r="I341" s="75"/>
    </row>
    <row r="342" spans="1:9" ht="15" x14ac:dyDescent="0.25">
      <c r="A342" s="8" t="s">
        <v>27266</v>
      </c>
      <c r="B342" s="8" t="s">
        <v>2845</v>
      </c>
      <c r="C342" s="8" t="s">
        <v>27267</v>
      </c>
      <c r="D342" s="8"/>
      <c r="E342" s="13" t="s">
        <v>27268</v>
      </c>
      <c r="F342" s="77" t="str">
        <f t="shared" si="5"/>
        <v>К товару</v>
      </c>
      <c r="G342" s="18">
        <v>17918.210159999999</v>
      </c>
      <c r="H342" s="61">
        <v>1</v>
      </c>
      <c r="I342" s="75"/>
    </row>
    <row r="343" spans="1:9" ht="15" x14ac:dyDescent="0.25">
      <c r="A343" s="8" t="s">
        <v>22996</v>
      </c>
      <c r="B343" s="8" t="s">
        <v>2845</v>
      </c>
      <c r="C343" s="8" t="s">
        <v>22997</v>
      </c>
      <c r="D343" s="8" t="s">
        <v>22998</v>
      </c>
      <c r="E343" s="13" t="s">
        <v>22999</v>
      </c>
      <c r="F343" s="77" t="str">
        <f t="shared" si="5"/>
        <v>К товару</v>
      </c>
      <c r="G343" s="18">
        <v>60125.112000000001</v>
      </c>
      <c r="H343" s="61">
        <v>1</v>
      </c>
      <c r="I343" s="75"/>
    </row>
  </sheetData>
  <mergeCells count="12">
    <mergeCell ref="A7:C7"/>
    <mergeCell ref="G7:I7"/>
    <mergeCell ref="G2:I2"/>
    <mergeCell ref="B3:C3"/>
    <mergeCell ref="G3:I3"/>
    <mergeCell ref="B4:C4"/>
    <mergeCell ref="G4:I4"/>
    <mergeCell ref="B5:C5"/>
    <mergeCell ref="G5:I5"/>
    <mergeCell ref="B6:C6"/>
    <mergeCell ref="G6:I6"/>
    <mergeCell ref="D2:F7"/>
  </mergeCells>
  <pageMargins left="0.19685039370078741" right="0.19685039370078741" top="0.39370078740157483" bottom="0.39370078740157483" header="0.31496062992125984" footer="0.31496062992125984"/>
  <pageSetup paperSize="9" scale="85" fitToHeight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34</vt:i4>
      </vt:variant>
    </vt:vector>
  </HeadingPairs>
  <TitlesOfParts>
    <vt:vector size="34" baseType="lpstr">
      <vt:lpstr>Бренды</vt:lpstr>
      <vt:lpstr>Описание</vt:lpstr>
      <vt:lpstr>Контакты</vt:lpstr>
      <vt:lpstr>ASK</vt:lpstr>
      <vt:lpstr>Benefit</vt:lpstr>
      <vt:lpstr>Beral</vt:lpstr>
      <vt:lpstr>BGS</vt:lpstr>
      <vt:lpstr>BPW</vt:lpstr>
      <vt:lpstr>Dayco</vt:lpstr>
      <vt:lpstr>Dinex</vt:lpstr>
      <vt:lpstr>Elring</vt:lpstr>
      <vt:lpstr>FAG</vt:lpstr>
      <vt:lpstr>febi</vt:lpstr>
      <vt:lpstr>Gates</vt:lpstr>
      <vt:lpstr>Haldex</vt:lpstr>
      <vt:lpstr>Knorr-Bremse</vt:lpstr>
      <vt:lpstr>Kongsberg</vt:lpstr>
      <vt:lpstr>Lemforder</vt:lpstr>
      <vt:lpstr>Mahle</vt:lpstr>
      <vt:lpstr>Maysan Mando</vt:lpstr>
      <vt:lpstr>Megapower</vt:lpstr>
      <vt:lpstr>Mfilter</vt:lpstr>
      <vt:lpstr>Rostar</vt:lpstr>
      <vt:lpstr>Sachs</vt:lpstr>
      <vt:lpstr>SAF</vt:lpstr>
      <vt:lpstr>Sampa</vt:lpstr>
      <vt:lpstr>Schmitz</vt:lpstr>
      <vt:lpstr>TE parts</vt:lpstr>
      <vt:lpstr>Textar</vt:lpstr>
      <vt:lpstr>Valeo</vt:lpstr>
      <vt:lpstr>Wabco</vt:lpstr>
      <vt:lpstr>Walberg</vt:lpstr>
      <vt:lpstr>YON</vt:lpstr>
      <vt:lpstr>Оригинал</vt:lpstr>
    </vt:vector>
  </TitlesOfParts>
  <Company>Название организации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 Константин Васильевич</dc:creator>
  <cp:lastModifiedBy>Павлов Константин Васильевич</cp:lastModifiedBy>
  <cp:lastPrinted>2019-06-07T09:51:37Z</cp:lastPrinted>
  <dcterms:created xsi:type="dcterms:W3CDTF">2018-05-25T04:59:14Z</dcterms:created>
  <dcterms:modified xsi:type="dcterms:W3CDTF">2019-06-07T10:05:03Z</dcterms:modified>
</cp:coreProperties>
</file>